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py\gsa\data\cleaned\"/>
    </mc:Choice>
  </mc:AlternateContent>
  <xr:revisionPtr revIDLastSave="0" documentId="13_ncr:1_{DB33D67D-8025-43A0-9E4F-A07BFAD768EC}" xr6:coauthVersionLast="47" xr6:coauthVersionMax="47" xr10:uidLastSave="{00000000-0000-0000-0000-000000000000}"/>
  <bookViews>
    <workbookView xWindow="-120" yWindow="-120" windowWidth="38640" windowHeight="21240" activeTab="2" xr2:uid="{00000000-000D-0000-FFFF-FFFF00000000}"/>
  </bookViews>
  <sheets>
    <sheet name="Q_excludedPpts" sheetId="1" r:id="rId1"/>
    <sheet name="groups" sheetId="2" r:id="rId2"/>
    <sheet name="pearson" sheetId="3" r:id="rId3"/>
  </sheets>
  <definedNames>
    <definedName name="_xlnm._FilterDatabase" localSheetId="1" hidden="1">groups!$A$1:$AE$1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3" l="1"/>
  <c r="G2" i="2"/>
  <c r="D2" i="2"/>
  <c r="E18" i="2"/>
  <c r="E26" i="2"/>
  <c r="E34" i="2"/>
  <c r="E42" i="2"/>
  <c r="E50" i="2"/>
  <c r="E66" i="2"/>
  <c r="E98" i="2"/>
  <c r="E106" i="2"/>
  <c r="E114" i="2"/>
  <c r="E138" i="2"/>
  <c r="E154" i="2"/>
  <c r="E162" i="2"/>
  <c r="E173" i="2"/>
  <c r="H83" i="2"/>
  <c r="I83" i="2"/>
  <c r="J83" i="2"/>
  <c r="K83" i="2"/>
  <c r="L83" i="2"/>
  <c r="M83" i="2"/>
  <c r="N83" i="2"/>
  <c r="O83" i="2"/>
  <c r="P83" i="2"/>
  <c r="Q83" i="2"/>
  <c r="R83" i="2"/>
  <c r="S83" i="2"/>
  <c r="T83" i="2"/>
  <c r="U83" i="2"/>
  <c r="V83" i="2"/>
  <c r="W83" i="2"/>
  <c r="X83" i="2"/>
  <c r="Y83" i="2"/>
  <c r="Z83" i="2"/>
  <c r="AA83" i="2"/>
  <c r="AB83" i="2"/>
  <c r="AC83" i="2"/>
  <c r="H172" i="2"/>
  <c r="I172" i="2"/>
  <c r="J172" i="2"/>
  <c r="K172" i="2"/>
  <c r="L172" i="2"/>
  <c r="M172" i="2"/>
  <c r="N172" i="2"/>
  <c r="O172" i="2"/>
  <c r="P172" i="2"/>
  <c r="Q172" i="2"/>
  <c r="R172" i="2"/>
  <c r="S172" i="2"/>
  <c r="T172" i="2"/>
  <c r="U172" i="2"/>
  <c r="V172" i="2"/>
  <c r="W172" i="2"/>
  <c r="X172" i="2"/>
  <c r="Y172" i="2"/>
  <c r="Z172" i="2"/>
  <c r="AA172" i="2"/>
  <c r="AB172" i="2"/>
  <c r="AC172" i="2"/>
  <c r="H84" i="2"/>
  <c r="I84" i="2"/>
  <c r="J84" i="2"/>
  <c r="K84" i="2"/>
  <c r="L84" i="2"/>
  <c r="M84" i="2"/>
  <c r="N84" i="2"/>
  <c r="O84" i="2"/>
  <c r="P84" i="2"/>
  <c r="Q84" i="2"/>
  <c r="R84" i="2"/>
  <c r="S84" i="2"/>
  <c r="T84" i="2"/>
  <c r="U84" i="2"/>
  <c r="V84" i="2"/>
  <c r="W84" i="2"/>
  <c r="X84" i="2"/>
  <c r="Y84" i="2"/>
  <c r="Z84" i="2"/>
  <c r="AA84" i="2"/>
  <c r="AB84" i="2"/>
  <c r="AC84" i="2"/>
  <c r="H173" i="2"/>
  <c r="I173" i="2"/>
  <c r="J173" i="2"/>
  <c r="K173" i="2"/>
  <c r="L173" i="2"/>
  <c r="M173" i="2"/>
  <c r="N173" i="2"/>
  <c r="O173" i="2"/>
  <c r="P173" i="2"/>
  <c r="Q173" i="2"/>
  <c r="R173" i="2"/>
  <c r="S173" i="2"/>
  <c r="T173" i="2"/>
  <c r="U173" i="2"/>
  <c r="V173" i="2"/>
  <c r="W173" i="2"/>
  <c r="X173" i="2"/>
  <c r="Y173" i="2"/>
  <c r="Z173" i="2"/>
  <c r="AA173" i="2"/>
  <c r="AB173" i="2"/>
  <c r="AC173" i="2"/>
  <c r="H85" i="2"/>
  <c r="I85" i="2"/>
  <c r="J85" i="2"/>
  <c r="K85" i="2"/>
  <c r="L85" i="2"/>
  <c r="M85" i="2"/>
  <c r="N85" i="2"/>
  <c r="O85" i="2"/>
  <c r="P85" i="2"/>
  <c r="Q85" i="2"/>
  <c r="R85" i="2"/>
  <c r="S85" i="2"/>
  <c r="T85" i="2"/>
  <c r="U85" i="2"/>
  <c r="V85" i="2"/>
  <c r="W85" i="2"/>
  <c r="X85" i="2"/>
  <c r="Y85" i="2"/>
  <c r="Z85" i="2"/>
  <c r="AA85" i="2"/>
  <c r="AB85" i="2"/>
  <c r="AC85" i="2"/>
  <c r="H174" i="2"/>
  <c r="I174" i="2"/>
  <c r="J174" i="2"/>
  <c r="K174" i="2"/>
  <c r="L174" i="2"/>
  <c r="M174" i="2"/>
  <c r="N174" i="2"/>
  <c r="O174" i="2"/>
  <c r="P174" i="2"/>
  <c r="Q174" i="2"/>
  <c r="R174" i="2"/>
  <c r="S174" i="2"/>
  <c r="T174" i="2"/>
  <c r="U174" i="2"/>
  <c r="V174" i="2"/>
  <c r="W174" i="2"/>
  <c r="X174" i="2"/>
  <c r="Y174" i="2"/>
  <c r="Z174" i="2"/>
  <c r="AA174" i="2"/>
  <c r="AB174" i="2"/>
  <c r="AC174" i="2"/>
  <c r="H175" i="2"/>
  <c r="I175" i="2"/>
  <c r="J175" i="2"/>
  <c r="K175" i="2"/>
  <c r="L175" i="2"/>
  <c r="M175" i="2"/>
  <c r="N175" i="2"/>
  <c r="O175" i="2"/>
  <c r="P175" i="2"/>
  <c r="Q175" i="2"/>
  <c r="R175" i="2"/>
  <c r="S175" i="2"/>
  <c r="T175" i="2"/>
  <c r="U175" i="2"/>
  <c r="V175" i="2"/>
  <c r="W175" i="2"/>
  <c r="X175" i="2"/>
  <c r="Y175" i="2"/>
  <c r="Z175" i="2"/>
  <c r="AA175" i="2"/>
  <c r="AB175" i="2"/>
  <c r="AC175" i="2"/>
  <c r="H86" i="2"/>
  <c r="I86" i="2"/>
  <c r="J86" i="2"/>
  <c r="K86" i="2"/>
  <c r="L86" i="2"/>
  <c r="M86" i="2"/>
  <c r="N86" i="2"/>
  <c r="O86" i="2"/>
  <c r="P86" i="2"/>
  <c r="Q86" i="2"/>
  <c r="R86" i="2"/>
  <c r="S86" i="2"/>
  <c r="T86" i="2"/>
  <c r="U86" i="2"/>
  <c r="V86" i="2"/>
  <c r="W86" i="2"/>
  <c r="X86" i="2"/>
  <c r="Y86" i="2"/>
  <c r="Z86" i="2"/>
  <c r="AA86" i="2"/>
  <c r="AB86" i="2"/>
  <c r="AC86" i="2"/>
  <c r="H176" i="2"/>
  <c r="I176" i="2"/>
  <c r="J176" i="2"/>
  <c r="K176" i="2"/>
  <c r="L176" i="2"/>
  <c r="M176" i="2"/>
  <c r="N176" i="2"/>
  <c r="O176" i="2"/>
  <c r="P176" i="2"/>
  <c r="Q176" i="2"/>
  <c r="R176" i="2"/>
  <c r="S176" i="2"/>
  <c r="T176" i="2"/>
  <c r="U176" i="2"/>
  <c r="V176" i="2"/>
  <c r="W176" i="2"/>
  <c r="X176" i="2"/>
  <c r="Y176" i="2"/>
  <c r="Z176" i="2"/>
  <c r="AA176" i="2"/>
  <c r="AB176" i="2"/>
  <c r="AC176" i="2"/>
  <c r="H76" i="2"/>
  <c r="I76" i="2"/>
  <c r="J76" i="2"/>
  <c r="K76" i="2"/>
  <c r="L76" i="2"/>
  <c r="M76" i="2"/>
  <c r="N76" i="2"/>
  <c r="O76" i="2"/>
  <c r="P76" i="2"/>
  <c r="Q76" i="2"/>
  <c r="R76" i="2"/>
  <c r="S76" i="2"/>
  <c r="T76" i="2"/>
  <c r="U76" i="2"/>
  <c r="V76" i="2"/>
  <c r="W76" i="2"/>
  <c r="X76" i="2"/>
  <c r="Y76" i="2"/>
  <c r="Z76" i="2"/>
  <c r="AA76" i="2"/>
  <c r="AB76" i="2"/>
  <c r="AC76" i="2"/>
  <c r="H163" i="2"/>
  <c r="I163" i="2"/>
  <c r="J163" i="2"/>
  <c r="K163" i="2"/>
  <c r="L163" i="2"/>
  <c r="M163" i="2"/>
  <c r="N163" i="2"/>
  <c r="O163" i="2"/>
  <c r="P163" i="2"/>
  <c r="Q163" i="2"/>
  <c r="R163" i="2"/>
  <c r="S163" i="2"/>
  <c r="T163" i="2"/>
  <c r="U163" i="2"/>
  <c r="V163" i="2"/>
  <c r="W163" i="2"/>
  <c r="X163" i="2"/>
  <c r="Y163" i="2"/>
  <c r="Z163" i="2"/>
  <c r="AA163" i="2"/>
  <c r="AB163" i="2"/>
  <c r="AC163" i="2"/>
  <c r="H77" i="2"/>
  <c r="I77" i="2"/>
  <c r="J77" i="2"/>
  <c r="K77" i="2"/>
  <c r="L77" i="2"/>
  <c r="M77" i="2"/>
  <c r="N77" i="2"/>
  <c r="O77" i="2"/>
  <c r="P77" i="2"/>
  <c r="Q77" i="2"/>
  <c r="R77" i="2"/>
  <c r="S77" i="2"/>
  <c r="T77" i="2"/>
  <c r="U77" i="2"/>
  <c r="V77" i="2"/>
  <c r="W77" i="2"/>
  <c r="X77" i="2"/>
  <c r="Y77" i="2"/>
  <c r="Z77" i="2"/>
  <c r="AA77" i="2"/>
  <c r="AB77" i="2"/>
  <c r="AC77" i="2"/>
  <c r="H78" i="2"/>
  <c r="I78" i="2"/>
  <c r="J78" i="2"/>
  <c r="K78" i="2"/>
  <c r="L78" i="2"/>
  <c r="M78" i="2"/>
  <c r="N78" i="2"/>
  <c r="O78" i="2"/>
  <c r="P78" i="2"/>
  <c r="Q78" i="2"/>
  <c r="R78" i="2"/>
  <c r="S78" i="2"/>
  <c r="T78" i="2"/>
  <c r="U78" i="2"/>
  <c r="V78" i="2"/>
  <c r="W78" i="2"/>
  <c r="X78" i="2"/>
  <c r="Y78" i="2"/>
  <c r="Z78" i="2"/>
  <c r="AA78" i="2"/>
  <c r="AB78" i="2"/>
  <c r="AC78" i="2"/>
  <c r="H164" i="2"/>
  <c r="I164" i="2"/>
  <c r="J164" i="2"/>
  <c r="K164" i="2"/>
  <c r="L164" i="2"/>
  <c r="M164" i="2"/>
  <c r="N164" i="2"/>
  <c r="O164" i="2"/>
  <c r="P164" i="2"/>
  <c r="Q164" i="2"/>
  <c r="R164" i="2"/>
  <c r="S164" i="2"/>
  <c r="T164" i="2"/>
  <c r="U164" i="2"/>
  <c r="V164" i="2"/>
  <c r="W164" i="2"/>
  <c r="X164" i="2"/>
  <c r="Y164" i="2"/>
  <c r="Z164" i="2"/>
  <c r="AA164" i="2"/>
  <c r="AB164" i="2"/>
  <c r="AC164" i="2"/>
  <c r="H165" i="2"/>
  <c r="I165" i="2"/>
  <c r="J165" i="2"/>
  <c r="K165" i="2"/>
  <c r="L165" i="2"/>
  <c r="M165" i="2"/>
  <c r="N165" i="2"/>
  <c r="O165" i="2"/>
  <c r="P165" i="2"/>
  <c r="Q165" i="2"/>
  <c r="R165" i="2"/>
  <c r="S165" i="2"/>
  <c r="T165" i="2"/>
  <c r="U165" i="2"/>
  <c r="V165" i="2"/>
  <c r="W165" i="2"/>
  <c r="X165" i="2"/>
  <c r="Y165" i="2"/>
  <c r="Z165" i="2"/>
  <c r="AA165" i="2"/>
  <c r="AB165" i="2"/>
  <c r="AC165" i="2"/>
  <c r="H79" i="2"/>
  <c r="I79" i="2"/>
  <c r="J79" i="2"/>
  <c r="K79" i="2"/>
  <c r="L79" i="2"/>
  <c r="M79" i="2"/>
  <c r="N79" i="2"/>
  <c r="O79" i="2"/>
  <c r="P79" i="2"/>
  <c r="Q79" i="2"/>
  <c r="R79" i="2"/>
  <c r="S79" i="2"/>
  <c r="T79" i="2"/>
  <c r="U79" i="2"/>
  <c r="V79" i="2"/>
  <c r="W79" i="2"/>
  <c r="X79" i="2"/>
  <c r="Y79" i="2"/>
  <c r="Z79" i="2"/>
  <c r="AA79" i="2"/>
  <c r="AB79" i="2"/>
  <c r="AC79" i="2"/>
  <c r="H166" i="2"/>
  <c r="I166" i="2"/>
  <c r="J166" i="2"/>
  <c r="K166" i="2"/>
  <c r="L166" i="2"/>
  <c r="M166" i="2"/>
  <c r="N166" i="2"/>
  <c r="O166" i="2"/>
  <c r="P166" i="2"/>
  <c r="Q166" i="2"/>
  <c r="R166" i="2"/>
  <c r="S166" i="2"/>
  <c r="T166" i="2"/>
  <c r="U166" i="2"/>
  <c r="V166" i="2"/>
  <c r="W166" i="2"/>
  <c r="X166" i="2"/>
  <c r="Y166" i="2"/>
  <c r="Z166" i="2"/>
  <c r="AA166" i="2"/>
  <c r="AB166" i="2"/>
  <c r="AC166" i="2"/>
  <c r="H167" i="2"/>
  <c r="I167" i="2"/>
  <c r="J167" i="2"/>
  <c r="K167" i="2"/>
  <c r="L167" i="2"/>
  <c r="M167" i="2"/>
  <c r="N167" i="2"/>
  <c r="O167" i="2"/>
  <c r="P167" i="2"/>
  <c r="Q167" i="2"/>
  <c r="R167" i="2"/>
  <c r="S167" i="2"/>
  <c r="T167" i="2"/>
  <c r="U167" i="2"/>
  <c r="V167" i="2"/>
  <c r="W167" i="2"/>
  <c r="X167" i="2"/>
  <c r="Y167" i="2"/>
  <c r="Z167" i="2"/>
  <c r="AA167" i="2"/>
  <c r="AB167" i="2"/>
  <c r="AC167" i="2"/>
  <c r="H80" i="2"/>
  <c r="I80" i="2"/>
  <c r="J80" i="2"/>
  <c r="K80" i="2"/>
  <c r="L80" i="2"/>
  <c r="M80" i="2"/>
  <c r="N80" i="2"/>
  <c r="O80" i="2"/>
  <c r="P80" i="2"/>
  <c r="Q80" i="2"/>
  <c r="R80" i="2"/>
  <c r="S80" i="2"/>
  <c r="T80" i="2"/>
  <c r="U80" i="2"/>
  <c r="V80" i="2"/>
  <c r="W80" i="2"/>
  <c r="X80" i="2"/>
  <c r="Y80" i="2"/>
  <c r="Z80" i="2"/>
  <c r="AA80" i="2"/>
  <c r="AB80" i="2"/>
  <c r="AC80" i="2"/>
  <c r="H81" i="2"/>
  <c r="I81" i="2"/>
  <c r="J81" i="2"/>
  <c r="K81" i="2"/>
  <c r="L81" i="2"/>
  <c r="M81" i="2"/>
  <c r="N81" i="2"/>
  <c r="O81" i="2"/>
  <c r="P81" i="2"/>
  <c r="Q81" i="2"/>
  <c r="R81" i="2"/>
  <c r="S81" i="2"/>
  <c r="T81" i="2"/>
  <c r="U81" i="2"/>
  <c r="V81" i="2"/>
  <c r="W81" i="2"/>
  <c r="X81" i="2"/>
  <c r="Y81" i="2"/>
  <c r="Z81" i="2"/>
  <c r="AA81" i="2"/>
  <c r="AB81" i="2"/>
  <c r="AC81" i="2"/>
  <c r="H168" i="2"/>
  <c r="I168" i="2"/>
  <c r="J168" i="2"/>
  <c r="K168" i="2"/>
  <c r="L168" i="2"/>
  <c r="M168" i="2"/>
  <c r="N168" i="2"/>
  <c r="O168" i="2"/>
  <c r="P168" i="2"/>
  <c r="Q168" i="2"/>
  <c r="R168" i="2"/>
  <c r="S168" i="2"/>
  <c r="T168" i="2"/>
  <c r="U168" i="2"/>
  <c r="V168" i="2"/>
  <c r="W168" i="2"/>
  <c r="X168" i="2"/>
  <c r="Y168" i="2"/>
  <c r="Z168" i="2"/>
  <c r="AA168" i="2"/>
  <c r="AB168" i="2"/>
  <c r="AC168" i="2"/>
  <c r="H82" i="2"/>
  <c r="I82" i="2"/>
  <c r="J82" i="2"/>
  <c r="K82" i="2"/>
  <c r="L82" i="2"/>
  <c r="M82" i="2"/>
  <c r="N82" i="2"/>
  <c r="O82" i="2"/>
  <c r="P82" i="2"/>
  <c r="Q82" i="2"/>
  <c r="R82" i="2"/>
  <c r="S82" i="2"/>
  <c r="T82" i="2"/>
  <c r="U82" i="2"/>
  <c r="V82" i="2"/>
  <c r="W82" i="2"/>
  <c r="X82" i="2"/>
  <c r="Y82" i="2"/>
  <c r="Z82" i="2"/>
  <c r="AA82" i="2"/>
  <c r="AB82" i="2"/>
  <c r="AC82" i="2"/>
  <c r="H169" i="2"/>
  <c r="I169" i="2"/>
  <c r="J169" i="2"/>
  <c r="K169" i="2"/>
  <c r="L169" i="2"/>
  <c r="M169" i="2"/>
  <c r="N169" i="2"/>
  <c r="O169" i="2"/>
  <c r="P169" i="2"/>
  <c r="Q169" i="2"/>
  <c r="R169" i="2"/>
  <c r="S169" i="2"/>
  <c r="T169" i="2"/>
  <c r="U169" i="2"/>
  <c r="V169" i="2"/>
  <c r="W169" i="2"/>
  <c r="X169" i="2"/>
  <c r="Y169" i="2"/>
  <c r="Z169" i="2"/>
  <c r="AA169" i="2"/>
  <c r="AB169" i="2"/>
  <c r="AC169" i="2"/>
  <c r="H170" i="2"/>
  <c r="I170" i="2"/>
  <c r="J170" i="2"/>
  <c r="K170" i="2"/>
  <c r="L170" i="2"/>
  <c r="M170" i="2"/>
  <c r="N170" i="2"/>
  <c r="O170" i="2"/>
  <c r="P170" i="2"/>
  <c r="Q170" i="2"/>
  <c r="R170" i="2"/>
  <c r="S170" i="2"/>
  <c r="T170" i="2"/>
  <c r="U170" i="2"/>
  <c r="V170" i="2"/>
  <c r="W170" i="2"/>
  <c r="X170" i="2"/>
  <c r="Y170" i="2"/>
  <c r="Z170" i="2"/>
  <c r="AA170" i="2"/>
  <c r="AB170" i="2"/>
  <c r="AC170" i="2"/>
  <c r="H171" i="2"/>
  <c r="I171" i="2"/>
  <c r="J171" i="2"/>
  <c r="K171" i="2"/>
  <c r="L171" i="2"/>
  <c r="M171" i="2"/>
  <c r="N171" i="2"/>
  <c r="O171" i="2"/>
  <c r="P171" i="2"/>
  <c r="Q171" i="2"/>
  <c r="R171" i="2"/>
  <c r="S171" i="2"/>
  <c r="T171" i="2"/>
  <c r="U171" i="2"/>
  <c r="V171" i="2"/>
  <c r="W171" i="2"/>
  <c r="X171" i="2"/>
  <c r="Y171" i="2"/>
  <c r="Z171" i="2"/>
  <c r="AA171" i="2"/>
  <c r="AB171" i="2"/>
  <c r="AC171" i="2"/>
  <c r="H2" i="2"/>
  <c r="I2" i="2"/>
  <c r="J2" i="2"/>
  <c r="K2" i="2"/>
  <c r="L2" i="2"/>
  <c r="M2" i="2"/>
  <c r="N2" i="2"/>
  <c r="O2" i="2"/>
  <c r="P2" i="2"/>
  <c r="Q2" i="2"/>
  <c r="R2" i="2"/>
  <c r="S2" i="2"/>
  <c r="T2" i="2"/>
  <c r="U2" i="2"/>
  <c r="V2" i="2"/>
  <c r="W2" i="2"/>
  <c r="X2" i="2"/>
  <c r="Y2" i="2"/>
  <c r="Z2" i="2"/>
  <c r="AA2" i="2"/>
  <c r="AB2" i="2"/>
  <c r="AC2" i="2"/>
  <c r="H87" i="2"/>
  <c r="I87" i="2"/>
  <c r="J87" i="2"/>
  <c r="K87" i="2"/>
  <c r="L87" i="2"/>
  <c r="M87" i="2"/>
  <c r="N87" i="2"/>
  <c r="O87" i="2"/>
  <c r="P87" i="2"/>
  <c r="Q87" i="2"/>
  <c r="R87" i="2"/>
  <c r="S87" i="2"/>
  <c r="T87" i="2"/>
  <c r="U87" i="2"/>
  <c r="V87" i="2"/>
  <c r="W87" i="2"/>
  <c r="X87" i="2"/>
  <c r="Y87" i="2"/>
  <c r="Z87" i="2"/>
  <c r="AA87" i="2"/>
  <c r="AB87" i="2"/>
  <c r="AC87" i="2"/>
  <c r="H3" i="2"/>
  <c r="I3" i="2"/>
  <c r="J3" i="2"/>
  <c r="K3" i="2"/>
  <c r="L3" i="2"/>
  <c r="M3" i="2"/>
  <c r="N3" i="2"/>
  <c r="O3" i="2"/>
  <c r="P3" i="2"/>
  <c r="Q3" i="2"/>
  <c r="R3" i="2"/>
  <c r="S3" i="2"/>
  <c r="T3" i="2"/>
  <c r="U3" i="2"/>
  <c r="V3" i="2"/>
  <c r="W3" i="2"/>
  <c r="X3" i="2"/>
  <c r="Y3" i="2"/>
  <c r="Z3" i="2"/>
  <c r="AA3" i="2"/>
  <c r="AB3" i="2"/>
  <c r="AC3" i="2"/>
  <c r="H88" i="2"/>
  <c r="I88" i="2"/>
  <c r="J88" i="2"/>
  <c r="K88" i="2"/>
  <c r="L88" i="2"/>
  <c r="M88" i="2"/>
  <c r="N88" i="2"/>
  <c r="O88" i="2"/>
  <c r="P88" i="2"/>
  <c r="Q88" i="2"/>
  <c r="R88" i="2"/>
  <c r="S88" i="2"/>
  <c r="T88" i="2"/>
  <c r="U88" i="2"/>
  <c r="V88" i="2"/>
  <c r="W88" i="2"/>
  <c r="X88" i="2"/>
  <c r="Y88" i="2"/>
  <c r="Z88" i="2"/>
  <c r="AA88" i="2"/>
  <c r="AB88" i="2"/>
  <c r="AC88" i="2"/>
  <c r="H89" i="2"/>
  <c r="I89" i="2"/>
  <c r="J89" i="2"/>
  <c r="K89" i="2"/>
  <c r="L89" i="2"/>
  <c r="M89" i="2"/>
  <c r="N89" i="2"/>
  <c r="O89" i="2"/>
  <c r="P89" i="2"/>
  <c r="Q89" i="2"/>
  <c r="R89" i="2"/>
  <c r="S89" i="2"/>
  <c r="T89" i="2"/>
  <c r="U89" i="2"/>
  <c r="V89" i="2"/>
  <c r="W89" i="2"/>
  <c r="X89" i="2"/>
  <c r="Y89" i="2"/>
  <c r="Z89" i="2"/>
  <c r="AA89" i="2"/>
  <c r="AB89" i="2"/>
  <c r="AC89" i="2"/>
  <c r="H4" i="2"/>
  <c r="I4" i="2"/>
  <c r="J4" i="2"/>
  <c r="K4" i="2"/>
  <c r="L4" i="2"/>
  <c r="M4" i="2"/>
  <c r="N4" i="2"/>
  <c r="O4" i="2"/>
  <c r="P4" i="2"/>
  <c r="Q4" i="2"/>
  <c r="R4" i="2"/>
  <c r="S4" i="2"/>
  <c r="T4" i="2"/>
  <c r="U4" i="2"/>
  <c r="V4" i="2"/>
  <c r="W4" i="2"/>
  <c r="X4" i="2"/>
  <c r="Y4" i="2"/>
  <c r="Z4" i="2"/>
  <c r="AA4" i="2"/>
  <c r="AB4" i="2"/>
  <c r="AC4" i="2"/>
  <c r="H5" i="2"/>
  <c r="I5" i="2"/>
  <c r="J5" i="2"/>
  <c r="K5" i="2"/>
  <c r="L5" i="2"/>
  <c r="M5" i="2"/>
  <c r="N5" i="2"/>
  <c r="O5" i="2"/>
  <c r="P5" i="2"/>
  <c r="Q5" i="2"/>
  <c r="R5" i="2"/>
  <c r="S5" i="2"/>
  <c r="T5" i="2"/>
  <c r="U5" i="2"/>
  <c r="V5" i="2"/>
  <c r="W5" i="2"/>
  <c r="X5" i="2"/>
  <c r="Y5" i="2"/>
  <c r="Z5" i="2"/>
  <c r="AA5" i="2"/>
  <c r="AB5" i="2"/>
  <c r="AC5" i="2"/>
  <c r="H90" i="2"/>
  <c r="I90" i="2"/>
  <c r="J90" i="2"/>
  <c r="K90" i="2"/>
  <c r="L90" i="2"/>
  <c r="M90" i="2"/>
  <c r="N90" i="2"/>
  <c r="O90" i="2"/>
  <c r="P90" i="2"/>
  <c r="Q90" i="2"/>
  <c r="R90" i="2"/>
  <c r="S90" i="2"/>
  <c r="T90" i="2"/>
  <c r="U90" i="2"/>
  <c r="V90" i="2"/>
  <c r="W90" i="2"/>
  <c r="X90" i="2"/>
  <c r="Y90" i="2"/>
  <c r="Z90" i="2"/>
  <c r="AA90" i="2"/>
  <c r="AB90" i="2"/>
  <c r="AC90" i="2"/>
  <c r="H91" i="2"/>
  <c r="I91" i="2"/>
  <c r="J91" i="2"/>
  <c r="K91" i="2"/>
  <c r="L91" i="2"/>
  <c r="M91" i="2"/>
  <c r="N91" i="2"/>
  <c r="O91" i="2"/>
  <c r="P91" i="2"/>
  <c r="Q91" i="2"/>
  <c r="R91" i="2"/>
  <c r="S91" i="2"/>
  <c r="T91" i="2"/>
  <c r="U91" i="2"/>
  <c r="V91" i="2"/>
  <c r="W91" i="2"/>
  <c r="X91" i="2"/>
  <c r="Y91" i="2"/>
  <c r="Z91" i="2"/>
  <c r="AA91" i="2"/>
  <c r="AB91" i="2"/>
  <c r="AC91" i="2"/>
  <c r="H6" i="2"/>
  <c r="I6" i="2"/>
  <c r="J6" i="2"/>
  <c r="K6" i="2"/>
  <c r="L6" i="2"/>
  <c r="M6" i="2"/>
  <c r="N6" i="2"/>
  <c r="O6" i="2"/>
  <c r="P6" i="2"/>
  <c r="Q6" i="2"/>
  <c r="R6" i="2"/>
  <c r="S6" i="2"/>
  <c r="T6" i="2"/>
  <c r="U6" i="2"/>
  <c r="V6" i="2"/>
  <c r="W6" i="2"/>
  <c r="X6" i="2"/>
  <c r="Y6" i="2"/>
  <c r="Z6" i="2"/>
  <c r="AA6" i="2"/>
  <c r="AB6" i="2"/>
  <c r="AC6" i="2"/>
  <c r="H7" i="2"/>
  <c r="I7" i="2"/>
  <c r="J7" i="2"/>
  <c r="K7" i="2"/>
  <c r="L7" i="2"/>
  <c r="M7" i="2"/>
  <c r="N7" i="2"/>
  <c r="O7" i="2"/>
  <c r="P7" i="2"/>
  <c r="Q7" i="2"/>
  <c r="R7" i="2"/>
  <c r="S7" i="2"/>
  <c r="T7" i="2"/>
  <c r="U7" i="2"/>
  <c r="V7" i="2"/>
  <c r="W7" i="2"/>
  <c r="X7" i="2"/>
  <c r="Y7" i="2"/>
  <c r="Z7" i="2"/>
  <c r="AA7" i="2"/>
  <c r="AB7" i="2"/>
  <c r="AC7" i="2"/>
  <c r="H92" i="2"/>
  <c r="I92" i="2"/>
  <c r="J92" i="2"/>
  <c r="K92" i="2"/>
  <c r="L92" i="2"/>
  <c r="M92" i="2"/>
  <c r="N92" i="2"/>
  <c r="O92" i="2"/>
  <c r="P92" i="2"/>
  <c r="Q92" i="2"/>
  <c r="R92" i="2"/>
  <c r="S92" i="2"/>
  <c r="T92" i="2"/>
  <c r="U92" i="2"/>
  <c r="V92" i="2"/>
  <c r="W92" i="2"/>
  <c r="X92" i="2"/>
  <c r="Y92" i="2"/>
  <c r="Z92" i="2"/>
  <c r="AA92" i="2"/>
  <c r="AB92" i="2"/>
  <c r="AC92" i="2"/>
  <c r="H8" i="2"/>
  <c r="I8" i="2"/>
  <c r="J8" i="2"/>
  <c r="K8" i="2"/>
  <c r="L8" i="2"/>
  <c r="M8" i="2"/>
  <c r="N8" i="2"/>
  <c r="O8" i="2"/>
  <c r="P8" i="2"/>
  <c r="Q8" i="2"/>
  <c r="R8" i="2"/>
  <c r="S8" i="2"/>
  <c r="T8" i="2"/>
  <c r="U8" i="2"/>
  <c r="V8" i="2"/>
  <c r="W8" i="2"/>
  <c r="X8" i="2"/>
  <c r="Y8" i="2"/>
  <c r="Z8" i="2"/>
  <c r="AA8" i="2"/>
  <c r="AB8" i="2"/>
  <c r="AC8" i="2"/>
  <c r="H93" i="2"/>
  <c r="I93" i="2"/>
  <c r="J93" i="2"/>
  <c r="K93" i="2"/>
  <c r="L93" i="2"/>
  <c r="M93" i="2"/>
  <c r="N93" i="2"/>
  <c r="O93" i="2"/>
  <c r="P93" i="2"/>
  <c r="Q93" i="2"/>
  <c r="R93" i="2"/>
  <c r="S93" i="2"/>
  <c r="T93" i="2"/>
  <c r="U93" i="2"/>
  <c r="V93" i="2"/>
  <c r="W93" i="2"/>
  <c r="X93" i="2"/>
  <c r="Y93" i="2"/>
  <c r="Z93" i="2"/>
  <c r="AA93" i="2"/>
  <c r="AB93" i="2"/>
  <c r="AC93" i="2"/>
  <c r="H9" i="2"/>
  <c r="I9" i="2"/>
  <c r="J9" i="2"/>
  <c r="K9" i="2"/>
  <c r="L9" i="2"/>
  <c r="M9" i="2"/>
  <c r="N9" i="2"/>
  <c r="O9" i="2"/>
  <c r="P9" i="2"/>
  <c r="Q9" i="2"/>
  <c r="R9" i="2"/>
  <c r="S9" i="2"/>
  <c r="T9" i="2"/>
  <c r="U9" i="2"/>
  <c r="V9" i="2"/>
  <c r="W9" i="2"/>
  <c r="X9" i="2"/>
  <c r="Y9" i="2"/>
  <c r="Z9" i="2"/>
  <c r="AA9" i="2"/>
  <c r="AB9" i="2"/>
  <c r="AC9" i="2"/>
  <c r="H94" i="2"/>
  <c r="I94" i="2"/>
  <c r="J94" i="2"/>
  <c r="K94" i="2"/>
  <c r="L94" i="2"/>
  <c r="M94" i="2"/>
  <c r="N94" i="2"/>
  <c r="O94" i="2"/>
  <c r="P94" i="2"/>
  <c r="Q94" i="2"/>
  <c r="R94" i="2"/>
  <c r="S94" i="2"/>
  <c r="T94" i="2"/>
  <c r="U94" i="2"/>
  <c r="V94" i="2"/>
  <c r="W94" i="2"/>
  <c r="X94" i="2"/>
  <c r="Y94" i="2"/>
  <c r="Z94" i="2"/>
  <c r="AA94" i="2"/>
  <c r="AB94" i="2"/>
  <c r="AC94" i="2"/>
  <c r="H10" i="2"/>
  <c r="I10" i="2"/>
  <c r="J10" i="2"/>
  <c r="K10" i="2"/>
  <c r="L10" i="2"/>
  <c r="M10" i="2"/>
  <c r="N10" i="2"/>
  <c r="O10" i="2"/>
  <c r="P10" i="2"/>
  <c r="Q10" i="2"/>
  <c r="R10" i="2"/>
  <c r="S10" i="2"/>
  <c r="T10" i="2"/>
  <c r="U10" i="2"/>
  <c r="V10" i="2"/>
  <c r="W10" i="2"/>
  <c r="X10" i="2"/>
  <c r="Y10" i="2"/>
  <c r="Z10" i="2"/>
  <c r="AA10" i="2"/>
  <c r="AB10" i="2"/>
  <c r="AC10" i="2"/>
  <c r="H95" i="2"/>
  <c r="I95" i="2"/>
  <c r="J95" i="2"/>
  <c r="K95" i="2"/>
  <c r="L95" i="2"/>
  <c r="M95" i="2"/>
  <c r="N95" i="2"/>
  <c r="O95" i="2"/>
  <c r="P95" i="2"/>
  <c r="Q95" i="2"/>
  <c r="R95" i="2"/>
  <c r="S95" i="2"/>
  <c r="T95" i="2"/>
  <c r="U95" i="2"/>
  <c r="V95" i="2"/>
  <c r="W95" i="2"/>
  <c r="X95" i="2"/>
  <c r="Y95" i="2"/>
  <c r="Z95" i="2"/>
  <c r="AA95" i="2"/>
  <c r="AB95" i="2"/>
  <c r="AC95" i="2"/>
  <c r="H11" i="2"/>
  <c r="I11" i="2"/>
  <c r="J11" i="2"/>
  <c r="K11" i="2"/>
  <c r="L11" i="2"/>
  <c r="M11" i="2"/>
  <c r="N11" i="2"/>
  <c r="O11" i="2"/>
  <c r="P11" i="2"/>
  <c r="Q11" i="2"/>
  <c r="R11" i="2"/>
  <c r="S11" i="2"/>
  <c r="T11" i="2"/>
  <c r="U11" i="2"/>
  <c r="V11" i="2"/>
  <c r="W11" i="2"/>
  <c r="X11" i="2"/>
  <c r="Y11" i="2"/>
  <c r="Z11" i="2"/>
  <c r="AA11" i="2"/>
  <c r="AB11" i="2"/>
  <c r="AC11" i="2"/>
  <c r="H96" i="2"/>
  <c r="I96" i="2"/>
  <c r="J96" i="2"/>
  <c r="K96" i="2"/>
  <c r="L96" i="2"/>
  <c r="M96" i="2"/>
  <c r="N96" i="2"/>
  <c r="O96" i="2"/>
  <c r="P96" i="2"/>
  <c r="Q96" i="2"/>
  <c r="R96" i="2"/>
  <c r="S96" i="2"/>
  <c r="T96" i="2"/>
  <c r="U96" i="2"/>
  <c r="V96" i="2"/>
  <c r="W96" i="2"/>
  <c r="X96" i="2"/>
  <c r="Y96" i="2"/>
  <c r="Z96" i="2"/>
  <c r="AA96" i="2"/>
  <c r="AB96" i="2"/>
  <c r="AC96" i="2"/>
  <c r="H12" i="2"/>
  <c r="I12" i="2"/>
  <c r="J12" i="2"/>
  <c r="K12" i="2"/>
  <c r="L12" i="2"/>
  <c r="M12" i="2"/>
  <c r="N12" i="2"/>
  <c r="O12" i="2"/>
  <c r="P12" i="2"/>
  <c r="Q12" i="2"/>
  <c r="R12" i="2"/>
  <c r="S12" i="2"/>
  <c r="T12" i="2"/>
  <c r="U12" i="2"/>
  <c r="V12" i="2"/>
  <c r="W12" i="2"/>
  <c r="X12" i="2"/>
  <c r="Y12" i="2"/>
  <c r="Z12" i="2"/>
  <c r="AA12" i="2"/>
  <c r="AB12" i="2"/>
  <c r="AC12" i="2"/>
  <c r="H13" i="2"/>
  <c r="I13" i="2"/>
  <c r="J13" i="2"/>
  <c r="K13" i="2"/>
  <c r="L13" i="2"/>
  <c r="M13" i="2"/>
  <c r="N13" i="2"/>
  <c r="O13" i="2"/>
  <c r="P13" i="2"/>
  <c r="Q13" i="2"/>
  <c r="R13" i="2"/>
  <c r="S13" i="2"/>
  <c r="T13" i="2"/>
  <c r="U13" i="2"/>
  <c r="V13" i="2"/>
  <c r="W13" i="2"/>
  <c r="X13" i="2"/>
  <c r="Y13" i="2"/>
  <c r="Z13" i="2"/>
  <c r="AA13" i="2"/>
  <c r="AB13" i="2"/>
  <c r="AC13" i="2"/>
  <c r="H97" i="2"/>
  <c r="I97" i="2"/>
  <c r="J97" i="2"/>
  <c r="K97" i="2"/>
  <c r="L97" i="2"/>
  <c r="M97" i="2"/>
  <c r="N97" i="2"/>
  <c r="O97" i="2"/>
  <c r="P97" i="2"/>
  <c r="Q97" i="2"/>
  <c r="R97" i="2"/>
  <c r="S97" i="2"/>
  <c r="T97" i="2"/>
  <c r="U97" i="2"/>
  <c r="V97" i="2"/>
  <c r="W97" i="2"/>
  <c r="X97" i="2"/>
  <c r="Y97" i="2"/>
  <c r="Z97" i="2"/>
  <c r="AA97" i="2"/>
  <c r="AB97" i="2"/>
  <c r="AC97" i="2"/>
  <c r="H98" i="2"/>
  <c r="I98" i="2"/>
  <c r="J98" i="2"/>
  <c r="K98" i="2"/>
  <c r="L98" i="2"/>
  <c r="M98" i="2"/>
  <c r="N98" i="2"/>
  <c r="O98" i="2"/>
  <c r="P98" i="2"/>
  <c r="Q98" i="2"/>
  <c r="R98" i="2"/>
  <c r="S98" i="2"/>
  <c r="T98" i="2"/>
  <c r="U98" i="2"/>
  <c r="V98" i="2"/>
  <c r="W98" i="2"/>
  <c r="X98" i="2"/>
  <c r="Y98" i="2"/>
  <c r="Z98" i="2"/>
  <c r="AA98" i="2"/>
  <c r="AB98" i="2"/>
  <c r="AC98" i="2"/>
  <c r="H14" i="2"/>
  <c r="I14" i="2"/>
  <c r="J14" i="2"/>
  <c r="K14" i="2"/>
  <c r="L14" i="2"/>
  <c r="M14" i="2"/>
  <c r="N14" i="2"/>
  <c r="O14" i="2"/>
  <c r="P14" i="2"/>
  <c r="Q14" i="2"/>
  <c r="R14" i="2"/>
  <c r="S14" i="2"/>
  <c r="T14" i="2"/>
  <c r="U14" i="2"/>
  <c r="V14" i="2"/>
  <c r="W14" i="2"/>
  <c r="X14" i="2"/>
  <c r="Y14" i="2"/>
  <c r="Z14" i="2"/>
  <c r="AA14" i="2"/>
  <c r="AB14" i="2"/>
  <c r="AC14" i="2"/>
  <c r="H99" i="2"/>
  <c r="I99" i="2"/>
  <c r="J99" i="2"/>
  <c r="K99" i="2"/>
  <c r="L99" i="2"/>
  <c r="M99" i="2"/>
  <c r="N99" i="2"/>
  <c r="O99" i="2"/>
  <c r="P99" i="2"/>
  <c r="Q99" i="2"/>
  <c r="R99" i="2"/>
  <c r="S99" i="2"/>
  <c r="T99" i="2"/>
  <c r="U99" i="2"/>
  <c r="V99" i="2"/>
  <c r="W99" i="2"/>
  <c r="X99" i="2"/>
  <c r="Y99" i="2"/>
  <c r="Z99" i="2"/>
  <c r="AA99" i="2"/>
  <c r="AB99" i="2"/>
  <c r="AC99" i="2"/>
  <c r="H15" i="2"/>
  <c r="I15" i="2"/>
  <c r="J15" i="2"/>
  <c r="K15" i="2"/>
  <c r="L15" i="2"/>
  <c r="M15" i="2"/>
  <c r="N15" i="2"/>
  <c r="O15" i="2"/>
  <c r="P15" i="2"/>
  <c r="Q15" i="2"/>
  <c r="R15" i="2"/>
  <c r="S15" i="2"/>
  <c r="T15" i="2"/>
  <c r="U15" i="2"/>
  <c r="V15" i="2"/>
  <c r="W15" i="2"/>
  <c r="X15" i="2"/>
  <c r="Y15" i="2"/>
  <c r="Z15" i="2"/>
  <c r="AA15" i="2"/>
  <c r="AB15" i="2"/>
  <c r="AC15" i="2"/>
  <c r="H100" i="2"/>
  <c r="I100" i="2"/>
  <c r="J100" i="2"/>
  <c r="K100" i="2"/>
  <c r="L100" i="2"/>
  <c r="M100" i="2"/>
  <c r="N100" i="2"/>
  <c r="O100" i="2"/>
  <c r="P100" i="2"/>
  <c r="Q100" i="2"/>
  <c r="R100" i="2"/>
  <c r="S100" i="2"/>
  <c r="T100" i="2"/>
  <c r="U100" i="2"/>
  <c r="V100" i="2"/>
  <c r="W100" i="2"/>
  <c r="X100" i="2"/>
  <c r="Y100" i="2"/>
  <c r="Z100" i="2"/>
  <c r="AA100" i="2"/>
  <c r="AB100" i="2"/>
  <c r="AC100" i="2"/>
  <c r="H101" i="2"/>
  <c r="I101" i="2"/>
  <c r="J101" i="2"/>
  <c r="K101" i="2"/>
  <c r="L101" i="2"/>
  <c r="M101" i="2"/>
  <c r="N101" i="2"/>
  <c r="O101" i="2"/>
  <c r="P101" i="2"/>
  <c r="Q101" i="2"/>
  <c r="R101" i="2"/>
  <c r="S101" i="2"/>
  <c r="T101" i="2"/>
  <c r="U101" i="2"/>
  <c r="V101" i="2"/>
  <c r="W101" i="2"/>
  <c r="X101" i="2"/>
  <c r="Y101" i="2"/>
  <c r="Z101" i="2"/>
  <c r="AA101" i="2"/>
  <c r="AB101" i="2"/>
  <c r="AC101" i="2"/>
  <c r="H102" i="2"/>
  <c r="I102" i="2"/>
  <c r="J102" i="2"/>
  <c r="K102" i="2"/>
  <c r="L102" i="2"/>
  <c r="M102" i="2"/>
  <c r="N102" i="2"/>
  <c r="O102" i="2"/>
  <c r="P102" i="2"/>
  <c r="Q102" i="2"/>
  <c r="R102" i="2"/>
  <c r="S102" i="2"/>
  <c r="T102" i="2"/>
  <c r="U102" i="2"/>
  <c r="V102" i="2"/>
  <c r="W102" i="2"/>
  <c r="X102" i="2"/>
  <c r="Y102" i="2"/>
  <c r="Z102" i="2"/>
  <c r="AA102" i="2"/>
  <c r="AB102" i="2"/>
  <c r="AC102" i="2"/>
  <c r="H103" i="2"/>
  <c r="I103" i="2"/>
  <c r="J103" i="2"/>
  <c r="K103" i="2"/>
  <c r="L103" i="2"/>
  <c r="M103" i="2"/>
  <c r="N103" i="2"/>
  <c r="O103" i="2"/>
  <c r="P103" i="2"/>
  <c r="Q103" i="2"/>
  <c r="R103" i="2"/>
  <c r="S103" i="2"/>
  <c r="T103" i="2"/>
  <c r="U103" i="2"/>
  <c r="V103" i="2"/>
  <c r="W103" i="2"/>
  <c r="X103" i="2"/>
  <c r="Y103" i="2"/>
  <c r="Z103" i="2"/>
  <c r="AA103" i="2"/>
  <c r="AB103" i="2"/>
  <c r="AC103" i="2"/>
  <c r="H16" i="2"/>
  <c r="I16" i="2"/>
  <c r="J16" i="2"/>
  <c r="K16" i="2"/>
  <c r="L16" i="2"/>
  <c r="M16" i="2"/>
  <c r="N16" i="2"/>
  <c r="O16" i="2"/>
  <c r="P16" i="2"/>
  <c r="Q16" i="2"/>
  <c r="R16" i="2"/>
  <c r="S16" i="2"/>
  <c r="T16" i="2"/>
  <c r="U16" i="2"/>
  <c r="V16" i="2"/>
  <c r="W16" i="2"/>
  <c r="X16" i="2"/>
  <c r="Y16" i="2"/>
  <c r="Z16" i="2"/>
  <c r="AA16" i="2"/>
  <c r="AB16" i="2"/>
  <c r="AC16" i="2"/>
  <c r="H17" i="2"/>
  <c r="I17" i="2"/>
  <c r="J17" i="2"/>
  <c r="K17" i="2"/>
  <c r="L17" i="2"/>
  <c r="M17" i="2"/>
  <c r="N17" i="2"/>
  <c r="O17" i="2"/>
  <c r="P17" i="2"/>
  <c r="Q17" i="2"/>
  <c r="R17" i="2"/>
  <c r="S17" i="2"/>
  <c r="T17" i="2"/>
  <c r="U17" i="2"/>
  <c r="V17" i="2"/>
  <c r="W17" i="2"/>
  <c r="X17" i="2"/>
  <c r="Y17" i="2"/>
  <c r="Z17" i="2"/>
  <c r="AA17" i="2"/>
  <c r="AB17" i="2"/>
  <c r="AC17" i="2"/>
  <c r="H104" i="2"/>
  <c r="I104" i="2"/>
  <c r="J104" i="2"/>
  <c r="K104" i="2"/>
  <c r="L104" i="2"/>
  <c r="M104" i="2"/>
  <c r="N104" i="2"/>
  <c r="O104" i="2"/>
  <c r="P104" i="2"/>
  <c r="Q104" i="2"/>
  <c r="R104" i="2"/>
  <c r="S104" i="2"/>
  <c r="T104" i="2"/>
  <c r="U104" i="2"/>
  <c r="V104" i="2"/>
  <c r="W104" i="2"/>
  <c r="X104" i="2"/>
  <c r="Y104" i="2"/>
  <c r="Z104" i="2"/>
  <c r="AA104" i="2"/>
  <c r="AB104" i="2"/>
  <c r="AC104" i="2"/>
  <c r="H105" i="2"/>
  <c r="I105" i="2"/>
  <c r="J105" i="2"/>
  <c r="K105" i="2"/>
  <c r="L105" i="2"/>
  <c r="M105" i="2"/>
  <c r="N105" i="2"/>
  <c r="O105" i="2"/>
  <c r="P105" i="2"/>
  <c r="Q105" i="2"/>
  <c r="R105" i="2"/>
  <c r="S105" i="2"/>
  <c r="T105" i="2"/>
  <c r="U105" i="2"/>
  <c r="V105" i="2"/>
  <c r="W105" i="2"/>
  <c r="X105" i="2"/>
  <c r="Y105" i="2"/>
  <c r="Z105" i="2"/>
  <c r="AA105" i="2"/>
  <c r="AB105" i="2"/>
  <c r="AC105" i="2"/>
  <c r="H18" i="2"/>
  <c r="I18" i="2"/>
  <c r="J18" i="2"/>
  <c r="K18" i="2"/>
  <c r="L18" i="2"/>
  <c r="M18" i="2"/>
  <c r="N18" i="2"/>
  <c r="O18" i="2"/>
  <c r="P18" i="2"/>
  <c r="Q18" i="2"/>
  <c r="R18" i="2"/>
  <c r="S18" i="2"/>
  <c r="T18" i="2"/>
  <c r="U18" i="2"/>
  <c r="V18" i="2"/>
  <c r="W18" i="2"/>
  <c r="X18" i="2"/>
  <c r="Y18" i="2"/>
  <c r="Z18" i="2"/>
  <c r="AA18" i="2"/>
  <c r="AB18" i="2"/>
  <c r="AC18" i="2"/>
  <c r="H19" i="2"/>
  <c r="I19" i="2"/>
  <c r="J19" i="2"/>
  <c r="K19" i="2"/>
  <c r="L19" i="2"/>
  <c r="M19" i="2"/>
  <c r="N19" i="2"/>
  <c r="O19" i="2"/>
  <c r="P19" i="2"/>
  <c r="Q19" i="2"/>
  <c r="R19" i="2"/>
  <c r="S19" i="2"/>
  <c r="T19" i="2"/>
  <c r="U19" i="2"/>
  <c r="V19" i="2"/>
  <c r="W19" i="2"/>
  <c r="X19" i="2"/>
  <c r="Y19" i="2"/>
  <c r="Z19" i="2"/>
  <c r="AA19" i="2"/>
  <c r="AB19" i="2"/>
  <c r="AC19" i="2"/>
  <c r="H106" i="2"/>
  <c r="I106" i="2"/>
  <c r="J106" i="2"/>
  <c r="K106" i="2"/>
  <c r="L106" i="2"/>
  <c r="M106" i="2"/>
  <c r="N106" i="2"/>
  <c r="O106" i="2"/>
  <c r="P106" i="2"/>
  <c r="Q106" i="2"/>
  <c r="R106" i="2"/>
  <c r="S106" i="2"/>
  <c r="T106" i="2"/>
  <c r="U106" i="2"/>
  <c r="V106" i="2"/>
  <c r="W106" i="2"/>
  <c r="X106" i="2"/>
  <c r="Y106" i="2"/>
  <c r="Z106" i="2"/>
  <c r="AA106" i="2"/>
  <c r="AB106" i="2"/>
  <c r="AC106" i="2"/>
  <c r="H20" i="2"/>
  <c r="I20" i="2"/>
  <c r="J20" i="2"/>
  <c r="K20" i="2"/>
  <c r="L20" i="2"/>
  <c r="M20" i="2"/>
  <c r="N20" i="2"/>
  <c r="O20" i="2"/>
  <c r="P20" i="2"/>
  <c r="Q20" i="2"/>
  <c r="R20" i="2"/>
  <c r="S20" i="2"/>
  <c r="T20" i="2"/>
  <c r="U20" i="2"/>
  <c r="V20" i="2"/>
  <c r="W20" i="2"/>
  <c r="X20" i="2"/>
  <c r="Y20" i="2"/>
  <c r="Z20" i="2"/>
  <c r="AA20" i="2"/>
  <c r="AB20" i="2"/>
  <c r="AC20" i="2"/>
  <c r="H21" i="2"/>
  <c r="I21" i="2"/>
  <c r="J21" i="2"/>
  <c r="K21" i="2"/>
  <c r="L21" i="2"/>
  <c r="M21" i="2"/>
  <c r="N21" i="2"/>
  <c r="O21" i="2"/>
  <c r="P21" i="2"/>
  <c r="Q21" i="2"/>
  <c r="R21" i="2"/>
  <c r="S21" i="2"/>
  <c r="T21" i="2"/>
  <c r="U21" i="2"/>
  <c r="V21" i="2"/>
  <c r="W21" i="2"/>
  <c r="X21" i="2"/>
  <c r="Y21" i="2"/>
  <c r="Z21" i="2"/>
  <c r="AA21" i="2"/>
  <c r="AB21" i="2"/>
  <c r="AC21" i="2"/>
  <c r="H22" i="2"/>
  <c r="I22" i="2"/>
  <c r="J22" i="2"/>
  <c r="K22" i="2"/>
  <c r="L22" i="2"/>
  <c r="M22" i="2"/>
  <c r="N22" i="2"/>
  <c r="O22" i="2"/>
  <c r="P22" i="2"/>
  <c r="Q22" i="2"/>
  <c r="R22" i="2"/>
  <c r="S22" i="2"/>
  <c r="T22" i="2"/>
  <c r="U22" i="2"/>
  <c r="V22" i="2"/>
  <c r="W22" i="2"/>
  <c r="X22" i="2"/>
  <c r="Y22" i="2"/>
  <c r="Z22" i="2"/>
  <c r="AA22" i="2"/>
  <c r="AB22" i="2"/>
  <c r="AC22" i="2"/>
  <c r="H107" i="2"/>
  <c r="I107" i="2"/>
  <c r="J107" i="2"/>
  <c r="K107" i="2"/>
  <c r="L107" i="2"/>
  <c r="M107" i="2"/>
  <c r="N107" i="2"/>
  <c r="O107" i="2"/>
  <c r="P107" i="2"/>
  <c r="Q107" i="2"/>
  <c r="R107" i="2"/>
  <c r="S107" i="2"/>
  <c r="T107" i="2"/>
  <c r="U107" i="2"/>
  <c r="V107" i="2"/>
  <c r="W107" i="2"/>
  <c r="X107" i="2"/>
  <c r="Y107" i="2"/>
  <c r="Z107" i="2"/>
  <c r="AA107" i="2"/>
  <c r="AB107" i="2"/>
  <c r="AC107" i="2"/>
  <c r="H108" i="2"/>
  <c r="I108" i="2"/>
  <c r="J108" i="2"/>
  <c r="K108" i="2"/>
  <c r="L108" i="2"/>
  <c r="M108" i="2"/>
  <c r="N108" i="2"/>
  <c r="O108" i="2"/>
  <c r="P108" i="2"/>
  <c r="Q108" i="2"/>
  <c r="R108" i="2"/>
  <c r="S108" i="2"/>
  <c r="T108" i="2"/>
  <c r="U108" i="2"/>
  <c r="V108" i="2"/>
  <c r="W108" i="2"/>
  <c r="X108" i="2"/>
  <c r="Y108" i="2"/>
  <c r="Z108" i="2"/>
  <c r="AA108" i="2"/>
  <c r="AB108" i="2"/>
  <c r="AC108" i="2"/>
  <c r="H109" i="2"/>
  <c r="I109" i="2"/>
  <c r="J109" i="2"/>
  <c r="K109" i="2"/>
  <c r="L109" i="2"/>
  <c r="M109" i="2"/>
  <c r="N109" i="2"/>
  <c r="O109" i="2"/>
  <c r="P109" i="2"/>
  <c r="Q109" i="2"/>
  <c r="R109" i="2"/>
  <c r="S109" i="2"/>
  <c r="T109" i="2"/>
  <c r="U109" i="2"/>
  <c r="V109" i="2"/>
  <c r="W109" i="2"/>
  <c r="X109" i="2"/>
  <c r="Y109" i="2"/>
  <c r="Z109" i="2"/>
  <c r="AA109" i="2"/>
  <c r="AB109" i="2"/>
  <c r="AC109" i="2"/>
  <c r="H110" i="2"/>
  <c r="I110" i="2"/>
  <c r="J110" i="2"/>
  <c r="K110" i="2"/>
  <c r="L110" i="2"/>
  <c r="M110" i="2"/>
  <c r="N110" i="2"/>
  <c r="O110" i="2"/>
  <c r="P110" i="2"/>
  <c r="Q110" i="2"/>
  <c r="R110" i="2"/>
  <c r="S110" i="2"/>
  <c r="T110" i="2"/>
  <c r="U110" i="2"/>
  <c r="V110" i="2"/>
  <c r="W110" i="2"/>
  <c r="X110" i="2"/>
  <c r="Y110" i="2"/>
  <c r="Z110" i="2"/>
  <c r="AA110" i="2"/>
  <c r="AB110" i="2"/>
  <c r="AC110" i="2"/>
  <c r="H23" i="2"/>
  <c r="I23" i="2"/>
  <c r="J23" i="2"/>
  <c r="K23" i="2"/>
  <c r="L23" i="2"/>
  <c r="M23" i="2"/>
  <c r="N23" i="2"/>
  <c r="O23" i="2"/>
  <c r="P23" i="2"/>
  <c r="Q23" i="2"/>
  <c r="R23" i="2"/>
  <c r="S23" i="2"/>
  <c r="T23" i="2"/>
  <c r="U23" i="2"/>
  <c r="V23" i="2"/>
  <c r="W23" i="2"/>
  <c r="X23" i="2"/>
  <c r="Y23" i="2"/>
  <c r="Z23" i="2"/>
  <c r="AA23" i="2"/>
  <c r="AB23" i="2"/>
  <c r="AC23" i="2"/>
  <c r="H24" i="2"/>
  <c r="I24" i="2"/>
  <c r="J24" i="2"/>
  <c r="K24" i="2"/>
  <c r="L24" i="2"/>
  <c r="M24" i="2"/>
  <c r="N24" i="2"/>
  <c r="O24" i="2"/>
  <c r="P24" i="2"/>
  <c r="Q24" i="2"/>
  <c r="R24" i="2"/>
  <c r="S24" i="2"/>
  <c r="T24" i="2"/>
  <c r="U24" i="2"/>
  <c r="V24" i="2"/>
  <c r="W24" i="2"/>
  <c r="X24" i="2"/>
  <c r="Y24" i="2"/>
  <c r="Z24" i="2"/>
  <c r="AA24" i="2"/>
  <c r="AB24" i="2"/>
  <c r="AC24" i="2"/>
  <c r="H111" i="2"/>
  <c r="I111" i="2"/>
  <c r="J111" i="2"/>
  <c r="K111" i="2"/>
  <c r="L111" i="2"/>
  <c r="M111" i="2"/>
  <c r="N111" i="2"/>
  <c r="O111" i="2"/>
  <c r="P111" i="2"/>
  <c r="Q111" i="2"/>
  <c r="R111" i="2"/>
  <c r="S111" i="2"/>
  <c r="T111" i="2"/>
  <c r="U111" i="2"/>
  <c r="V111" i="2"/>
  <c r="W111" i="2"/>
  <c r="X111" i="2"/>
  <c r="Y111" i="2"/>
  <c r="Z111" i="2"/>
  <c r="AA111" i="2"/>
  <c r="AB111" i="2"/>
  <c r="AC111" i="2"/>
  <c r="H25" i="2"/>
  <c r="I25" i="2"/>
  <c r="J25" i="2"/>
  <c r="K25" i="2"/>
  <c r="L25" i="2"/>
  <c r="M25" i="2"/>
  <c r="N25" i="2"/>
  <c r="O25" i="2"/>
  <c r="P25" i="2"/>
  <c r="Q25" i="2"/>
  <c r="R25" i="2"/>
  <c r="S25" i="2"/>
  <c r="T25" i="2"/>
  <c r="U25" i="2"/>
  <c r="V25" i="2"/>
  <c r="W25" i="2"/>
  <c r="X25" i="2"/>
  <c r="Y25" i="2"/>
  <c r="Z25" i="2"/>
  <c r="AA25" i="2"/>
  <c r="AB25" i="2"/>
  <c r="AC25" i="2"/>
  <c r="H26" i="2"/>
  <c r="I26" i="2"/>
  <c r="J26" i="2"/>
  <c r="K26" i="2"/>
  <c r="L26" i="2"/>
  <c r="M26" i="2"/>
  <c r="N26" i="2"/>
  <c r="O26" i="2"/>
  <c r="P26" i="2"/>
  <c r="Q26" i="2"/>
  <c r="R26" i="2"/>
  <c r="S26" i="2"/>
  <c r="T26" i="2"/>
  <c r="U26" i="2"/>
  <c r="V26" i="2"/>
  <c r="W26" i="2"/>
  <c r="X26" i="2"/>
  <c r="Y26" i="2"/>
  <c r="Z26" i="2"/>
  <c r="AA26" i="2"/>
  <c r="AB26" i="2"/>
  <c r="AC26" i="2"/>
  <c r="H27" i="2"/>
  <c r="I27" i="2"/>
  <c r="J27" i="2"/>
  <c r="K27" i="2"/>
  <c r="L27" i="2"/>
  <c r="M27" i="2"/>
  <c r="N27" i="2"/>
  <c r="O27" i="2"/>
  <c r="P27" i="2"/>
  <c r="Q27" i="2"/>
  <c r="R27" i="2"/>
  <c r="S27" i="2"/>
  <c r="T27" i="2"/>
  <c r="U27" i="2"/>
  <c r="V27" i="2"/>
  <c r="W27" i="2"/>
  <c r="X27" i="2"/>
  <c r="Y27" i="2"/>
  <c r="Z27" i="2"/>
  <c r="AA27" i="2"/>
  <c r="AB27" i="2"/>
  <c r="AC27" i="2"/>
  <c r="H112" i="2"/>
  <c r="I112" i="2"/>
  <c r="J112" i="2"/>
  <c r="K112" i="2"/>
  <c r="L112" i="2"/>
  <c r="M112" i="2"/>
  <c r="N112" i="2"/>
  <c r="O112" i="2"/>
  <c r="P112" i="2"/>
  <c r="Q112" i="2"/>
  <c r="R112" i="2"/>
  <c r="S112" i="2"/>
  <c r="T112" i="2"/>
  <c r="U112" i="2"/>
  <c r="V112" i="2"/>
  <c r="W112" i="2"/>
  <c r="X112" i="2"/>
  <c r="Y112" i="2"/>
  <c r="Z112" i="2"/>
  <c r="AA112" i="2"/>
  <c r="AB112" i="2"/>
  <c r="AC112" i="2"/>
  <c r="H28" i="2"/>
  <c r="I28" i="2"/>
  <c r="J28" i="2"/>
  <c r="K28" i="2"/>
  <c r="L28" i="2"/>
  <c r="M28" i="2"/>
  <c r="N28" i="2"/>
  <c r="O28" i="2"/>
  <c r="P28" i="2"/>
  <c r="Q28" i="2"/>
  <c r="R28" i="2"/>
  <c r="S28" i="2"/>
  <c r="T28" i="2"/>
  <c r="U28" i="2"/>
  <c r="V28" i="2"/>
  <c r="W28" i="2"/>
  <c r="X28" i="2"/>
  <c r="Y28" i="2"/>
  <c r="Z28" i="2"/>
  <c r="AA28" i="2"/>
  <c r="AB28" i="2"/>
  <c r="AC28" i="2"/>
  <c r="H113" i="2"/>
  <c r="I113" i="2"/>
  <c r="J113" i="2"/>
  <c r="K113" i="2"/>
  <c r="L113" i="2"/>
  <c r="M113" i="2"/>
  <c r="N113" i="2"/>
  <c r="O113" i="2"/>
  <c r="P113" i="2"/>
  <c r="Q113" i="2"/>
  <c r="R113" i="2"/>
  <c r="S113" i="2"/>
  <c r="T113" i="2"/>
  <c r="U113" i="2"/>
  <c r="V113" i="2"/>
  <c r="W113" i="2"/>
  <c r="X113" i="2"/>
  <c r="Y113" i="2"/>
  <c r="Z113" i="2"/>
  <c r="AA113" i="2"/>
  <c r="AB113" i="2"/>
  <c r="AC113" i="2"/>
  <c r="H29" i="2"/>
  <c r="I29" i="2"/>
  <c r="J29" i="2"/>
  <c r="K29" i="2"/>
  <c r="L29" i="2"/>
  <c r="M29" i="2"/>
  <c r="N29" i="2"/>
  <c r="O29" i="2"/>
  <c r="P29" i="2"/>
  <c r="Q29" i="2"/>
  <c r="R29" i="2"/>
  <c r="S29" i="2"/>
  <c r="T29" i="2"/>
  <c r="U29" i="2"/>
  <c r="V29" i="2"/>
  <c r="W29" i="2"/>
  <c r="X29" i="2"/>
  <c r="Y29" i="2"/>
  <c r="Z29" i="2"/>
  <c r="AA29" i="2"/>
  <c r="AB29" i="2"/>
  <c r="AC29" i="2"/>
  <c r="H114" i="2"/>
  <c r="I114" i="2"/>
  <c r="J114" i="2"/>
  <c r="K114" i="2"/>
  <c r="L114" i="2"/>
  <c r="M114" i="2"/>
  <c r="N114" i="2"/>
  <c r="O114" i="2"/>
  <c r="P114" i="2"/>
  <c r="Q114" i="2"/>
  <c r="R114" i="2"/>
  <c r="S114" i="2"/>
  <c r="T114" i="2"/>
  <c r="U114" i="2"/>
  <c r="V114" i="2"/>
  <c r="W114" i="2"/>
  <c r="X114" i="2"/>
  <c r="Y114" i="2"/>
  <c r="Z114" i="2"/>
  <c r="AA114" i="2"/>
  <c r="AB114" i="2"/>
  <c r="AC114" i="2"/>
  <c r="H115" i="2"/>
  <c r="I115" i="2"/>
  <c r="J115" i="2"/>
  <c r="K115" i="2"/>
  <c r="L115" i="2"/>
  <c r="M115" i="2"/>
  <c r="N115" i="2"/>
  <c r="O115" i="2"/>
  <c r="P115" i="2"/>
  <c r="Q115" i="2"/>
  <c r="R115" i="2"/>
  <c r="S115" i="2"/>
  <c r="T115" i="2"/>
  <c r="U115" i="2"/>
  <c r="V115" i="2"/>
  <c r="W115" i="2"/>
  <c r="X115" i="2"/>
  <c r="Y115" i="2"/>
  <c r="Z115" i="2"/>
  <c r="AA115" i="2"/>
  <c r="AB115" i="2"/>
  <c r="AC115" i="2"/>
  <c r="H116" i="2"/>
  <c r="I116" i="2"/>
  <c r="J116" i="2"/>
  <c r="K116" i="2"/>
  <c r="L116" i="2"/>
  <c r="M116" i="2"/>
  <c r="N116" i="2"/>
  <c r="O116" i="2"/>
  <c r="P116" i="2"/>
  <c r="Q116" i="2"/>
  <c r="R116" i="2"/>
  <c r="S116" i="2"/>
  <c r="T116" i="2"/>
  <c r="U116" i="2"/>
  <c r="V116" i="2"/>
  <c r="W116" i="2"/>
  <c r="X116" i="2"/>
  <c r="Y116" i="2"/>
  <c r="Z116" i="2"/>
  <c r="AA116" i="2"/>
  <c r="AB116" i="2"/>
  <c r="AC116" i="2"/>
  <c r="H30" i="2"/>
  <c r="I30" i="2"/>
  <c r="J30" i="2"/>
  <c r="K30" i="2"/>
  <c r="L30" i="2"/>
  <c r="M30" i="2"/>
  <c r="N30" i="2"/>
  <c r="O30" i="2"/>
  <c r="P30" i="2"/>
  <c r="Q30" i="2"/>
  <c r="R30" i="2"/>
  <c r="S30" i="2"/>
  <c r="T30" i="2"/>
  <c r="U30" i="2"/>
  <c r="V30" i="2"/>
  <c r="W30" i="2"/>
  <c r="X30" i="2"/>
  <c r="Y30" i="2"/>
  <c r="Z30" i="2"/>
  <c r="AA30" i="2"/>
  <c r="AB30" i="2"/>
  <c r="AC30" i="2"/>
  <c r="H117" i="2"/>
  <c r="I117" i="2"/>
  <c r="J117" i="2"/>
  <c r="K117" i="2"/>
  <c r="L117" i="2"/>
  <c r="M117" i="2"/>
  <c r="N117" i="2"/>
  <c r="O117" i="2"/>
  <c r="P117" i="2"/>
  <c r="Q117" i="2"/>
  <c r="R117" i="2"/>
  <c r="S117" i="2"/>
  <c r="T117" i="2"/>
  <c r="U117" i="2"/>
  <c r="V117" i="2"/>
  <c r="W117" i="2"/>
  <c r="X117" i="2"/>
  <c r="Y117" i="2"/>
  <c r="Z117" i="2"/>
  <c r="AA117" i="2"/>
  <c r="AB117" i="2"/>
  <c r="AC117" i="2"/>
  <c r="H31" i="2"/>
  <c r="I31" i="2"/>
  <c r="J31" i="2"/>
  <c r="K31" i="2"/>
  <c r="L31" i="2"/>
  <c r="M31" i="2"/>
  <c r="N31" i="2"/>
  <c r="O31" i="2"/>
  <c r="P31" i="2"/>
  <c r="Q31" i="2"/>
  <c r="R31" i="2"/>
  <c r="S31" i="2"/>
  <c r="T31" i="2"/>
  <c r="U31" i="2"/>
  <c r="V31" i="2"/>
  <c r="W31" i="2"/>
  <c r="X31" i="2"/>
  <c r="Y31" i="2"/>
  <c r="Z31" i="2"/>
  <c r="AA31" i="2"/>
  <c r="AB31" i="2"/>
  <c r="AC31" i="2"/>
  <c r="H118" i="2"/>
  <c r="I118" i="2"/>
  <c r="J118" i="2"/>
  <c r="K118" i="2"/>
  <c r="L118" i="2"/>
  <c r="M118" i="2"/>
  <c r="N118" i="2"/>
  <c r="O118" i="2"/>
  <c r="P118" i="2"/>
  <c r="Q118" i="2"/>
  <c r="R118" i="2"/>
  <c r="S118" i="2"/>
  <c r="T118" i="2"/>
  <c r="U118" i="2"/>
  <c r="V118" i="2"/>
  <c r="W118" i="2"/>
  <c r="X118" i="2"/>
  <c r="Y118" i="2"/>
  <c r="Z118" i="2"/>
  <c r="AA118" i="2"/>
  <c r="AB118" i="2"/>
  <c r="AC118" i="2"/>
  <c r="H119" i="2"/>
  <c r="I119" i="2"/>
  <c r="J119" i="2"/>
  <c r="K119" i="2"/>
  <c r="L119" i="2"/>
  <c r="M119" i="2"/>
  <c r="N119" i="2"/>
  <c r="O119" i="2"/>
  <c r="P119" i="2"/>
  <c r="Q119" i="2"/>
  <c r="R119" i="2"/>
  <c r="S119" i="2"/>
  <c r="T119" i="2"/>
  <c r="U119" i="2"/>
  <c r="V119" i="2"/>
  <c r="W119" i="2"/>
  <c r="X119" i="2"/>
  <c r="Y119" i="2"/>
  <c r="Z119" i="2"/>
  <c r="AA119" i="2"/>
  <c r="AB119" i="2"/>
  <c r="AC119" i="2"/>
  <c r="H120" i="2"/>
  <c r="I120" i="2"/>
  <c r="J120" i="2"/>
  <c r="K120" i="2"/>
  <c r="L120" i="2"/>
  <c r="M120" i="2"/>
  <c r="N120" i="2"/>
  <c r="O120" i="2"/>
  <c r="P120" i="2"/>
  <c r="Q120" i="2"/>
  <c r="R120" i="2"/>
  <c r="S120" i="2"/>
  <c r="T120" i="2"/>
  <c r="U120" i="2"/>
  <c r="V120" i="2"/>
  <c r="W120" i="2"/>
  <c r="X120" i="2"/>
  <c r="Y120" i="2"/>
  <c r="Z120" i="2"/>
  <c r="AA120" i="2"/>
  <c r="AB120" i="2"/>
  <c r="AC120" i="2"/>
  <c r="H32" i="2"/>
  <c r="I32" i="2"/>
  <c r="J32" i="2"/>
  <c r="K32" i="2"/>
  <c r="L32" i="2"/>
  <c r="M32" i="2"/>
  <c r="N32" i="2"/>
  <c r="O32" i="2"/>
  <c r="P32" i="2"/>
  <c r="Q32" i="2"/>
  <c r="R32" i="2"/>
  <c r="S32" i="2"/>
  <c r="T32" i="2"/>
  <c r="U32" i="2"/>
  <c r="V32" i="2"/>
  <c r="W32" i="2"/>
  <c r="X32" i="2"/>
  <c r="Y32" i="2"/>
  <c r="Z32" i="2"/>
  <c r="AA32" i="2"/>
  <c r="AB32" i="2"/>
  <c r="AC32" i="2"/>
  <c r="H121" i="2"/>
  <c r="I121" i="2"/>
  <c r="J121" i="2"/>
  <c r="K121" i="2"/>
  <c r="L121" i="2"/>
  <c r="M121" i="2"/>
  <c r="N121" i="2"/>
  <c r="O121" i="2"/>
  <c r="P121" i="2"/>
  <c r="Q121" i="2"/>
  <c r="R121" i="2"/>
  <c r="S121" i="2"/>
  <c r="T121" i="2"/>
  <c r="U121" i="2"/>
  <c r="V121" i="2"/>
  <c r="W121" i="2"/>
  <c r="X121" i="2"/>
  <c r="Y121" i="2"/>
  <c r="Z121" i="2"/>
  <c r="AA121" i="2"/>
  <c r="AB121" i="2"/>
  <c r="AC121" i="2"/>
  <c r="H122" i="2"/>
  <c r="I122" i="2"/>
  <c r="J122" i="2"/>
  <c r="K122" i="2"/>
  <c r="L122" i="2"/>
  <c r="M122" i="2"/>
  <c r="N122" i="2"/>
  <c r="O122" i="2"/>
  <c r="P122" i="2"/>
  <c r="Q122" i="2"/>
  <c r="R122" i="2"/>
  <c r="S122" i="2"/>
  <c r="T122" i="2"/>
  <c r="U122" i="2"/>
  <c r="V122" i="2"/>
  <c r="W122" i="2"/>
  <c r="X122" i="2"/>
  <c r="Y122" i="2"/>
  <c r="Z122" i="2"/>
  <c r="AA122" i="2"/>
  <c r="AB122" i="2"/>
  <c r="AC122" i="2"/>
  <c r="H123" i="2"/>
  <c r="I123" i="2"/>
  <c r="J123" i="2"/>
  <c r="K123" i="2"/>
  <c r="L123" i="2"/>
  <c r="M123" i="2"/>
  <c r="N123" i="2"/>
  <c r="O123" i="2"/>
  <c r="P123" i="2"/>
  <c r="Q123" i="2"/>
  <c r="R123" i="2"/>
  <c r="S123" i="2"/>
  <c r="T123" i="2"/>
  <c r="U123" i="2"/>
  <c r="V123" i="2"/>
  <c r="W123" i="2"/>
  <c r="X123" i="2"/>
  <c r="Y123" i="2"/>
  <c r="Z123" i="2"/>
  <c r="AA123" i="2"/>
  <c r="AB123" i="2"/>
  <c r="AC123" i="2"/>
  <c r="H124" i="2"/>
  <c r="I124" i="2"/>
  <c r="J124" i="2"/>
  <c r="K124" i="2"/>
  <c r="L124" i="2"/>
  <c r="M124" i="2"/>
  <c r="N124" i="2"/>
  <c r="O124" i="2"/>
  <c r="P124" i="2"/>
  <c r="Q124" i="2"/>
  <c r="R124" i="2"/>
  <c r="S124" i="2"/>
  <c r="T124" i="2"/>
  <c r="U124" i="2"/>
  <c r="V124" i="2"/>
  <c r="W124" i="2"/>
  <c r="X124" i="2"/>
  <c r="Y124" i="2"/>
  <c r="Z124" i="2"/>
  <c r="AA124" i="2"/>
  <c r="AB124" i="2"/>
  <c r="AC124" i="2"/>
  <c r="H33" i="2"/>
  <c r="I33" i="2"/>
  <c r="J33" i="2"/>
  <c r="K33" i="2"/>
  <c r="L33" i="2"/>
  <c r="M33" i="2"/>
  <c r="N33" i="2"/>
  <c r="O33" i="2"/>
  <c r="P33" i="2"/>
  <c r="Q33" i="2"/>
  <c r="R33" i="2"/>
  <c r="S33" i="2"/>
  <c r="T33" i="2"/>
  <c r="U33" i="2"/>
  <c r="V33" i="2"/>
  <c r="W33" i="2"/>
  <c r="X33" i="2"/>
  <c r="Y33" i="2"/>
  <c r="Z33" i="2"/>
  <c r="AA33" i="2"/>
  <c r="AB33" i="2"/>
  <c r="AC33" i="2"/>
  <c r="H125" i="2"/>
  <c r="I125" i="2"/>
  <c r="J125" i="2"/>
  <c r="K125" i="2"/>
  <c r="L125" i="2"/>
  <c r="M125" i="2"/>
  <c r="N125" i="2"/>
  <c r="O125" i="2"/>
  <c r="P125" i="2"/>
  <c r="Q125" i="2"/>
  <c r="R125" i="2"/>
  <c r="S125" i="2"/>
  <c r="T125" i="2"/>
  <c r="U125" i="2"/>
  <c r="V125" i="2"/>
  <c r="W125" i="2"/>
  <c r="X125" i="2"/>
  <c r="Y125" i="2"/>
  <c r="Z125" i="2"/>
  <c r="AA125" i="2"/>
  <c r="AB125" i="2"/>
  <c r="AC125" i="2"/>
  <c r="H34" i="2"/>
  <c r="I34" i="2"/>
  <c r="J34" i="2"/>
  <c r="K34" i="2"/>
  <c r="L34" i="2"/>
  <c r="M34" i="2"/>
  <c r="N34" i="2"/>
  <c r="O34" i="2"/>
  <c r="P34" i="2"/>
  <c r="Q34" i="2"/>
  <c r="R34" i="2"/>
  <c r="S34" i="2"/>
  <c r="T34" i="2"/>
  <c r="U34" i="2"/>
  <c r="V34" i="2"/>
  <c r="W34" i="2"/>
  <c r="X34" i="2"/>
  <c r="Y34" i="2"/>
  <c r="Z34" i="2"/>
  <c r="AA34" i="2"/>
  <c r="AB34" i="2"/>
  <c r="AC34" i="2"/>
  <c r="H35" i="2"/>
  <c r="I35" i="2"/>
  <c r="J35" i="2"/>
  <c r="K35" i="2"/>
  <c r="L35" i="2"/>
  <c r="M35" i="2"/>
  <c r="N35" i="2"/>
  <c r="O35" i="2"/>
  <c r="P35" i="2"/>
  <c r="Q35" i="2"/>
  <c r="R35" i="2"/>
  <c r="S35" i="2"/>
  <c r="T35" i="2"/>
  <c r="U35" i="2"/>
  <c r="V35" i="2"/>
  <c r="W35" i="2"/>
  <c r="X35" i="2"/>
  <c r="Y35" i="2"/>
  <c r="Z35" i="2"/>
  <c r="AA35" i="2"/>
  <c r="AB35" i="2"/>
  <c r="AC35" i="2"/>
  <c r="H126" i="2"/>
  <c r="I126" i="2"/>
  <c r="J126" i="2"/>
  <c r="K126" i="2"/>
  <c r="L126" i="2"/>
  <c r="M126" i="2"/>
  <c r="N126" i="2"/>
  <c r="O126" i="2"/>
  <c r="P126" i="2"/>
  <c r="Q126" i="2"/>
  <c r="R126" i="2"/>
  <c r="S126" i="2"/>
  <c r="T126" i="2"/>
  <c r="U126" i="2"/>
  <c r="V126" i="2"/>
  <c r="W126" i="2"/>
  <c r="X126" i="2"/>
  <c r="Y126" i="2"/>
  <c r="Z126" i="2"/>
  <c r="AA126" i="2"/>
  <c r="AB126" i="2"/>
  <c r="AC126" i="2"/>
  <c r="H127" i="2"/>
  <c r="I127" i="2"/>
  <c r="J127" i="2"/>
  <c r="K127" i="2"/>
  <c r="L127" i="2"/>
  <c r="M127" i="2"/>
  <c r="N127" i="2"/>
  <c r="O127" i="2"/>
  <c r="P127" i="2"/>
  <c r="Q127" i="2"/>
  <c r="R127" i="2"/>
  <c r="S127" i="2"/>
  <c r="T127" i="2"/>
  <c r="U127" i="2"/>
  <c r="V127" i="2"/>
  <c r="W127" i="2"/>
  <c r="X127" i="2"/>
  <c r="Y127" i="2"/>
  <c r="Z127" i="2"/>
  <c r="AA127" i="2"/>
  <c r="AB127" i="2"/>
  <c r="AC127" i="2"/>
  <c r="H36" i="2"/>
  <c r="I36" i="2"/>
  <c r="J36" i="2"/>
  <c r="K36" i="2"/>
  <c r="L36" i="2"/>
  <c r="M36" i="2"/>
  <c r="N36" i="2"/>
  <c r="O36" i="2"/>
  <c r="P36" i="2"/>
  <c r="Q36" i="2"/>
  <c r="R36" i="2"/>
  <c r="S36" i="2"/>
  <c r="T36" i="2"/>
  <c r="U36" i="2"/>
  <c r="V36" i="2"/>
  <c r="W36" i="2"/>
  <c r="X36" i="2"/>
  <c r="Y36" i="2"/>
  <c r="Z36" i="2"/>
  <c r="AA36" i="2"/>
  <c r="AB36" i="2"/>
  <c r="AC36" i="2"/>
  <c r="H37" i="2"/>
  <c r="I37" i="2"/>
  <c r="J37" i="2"/>
  <c r="K37" i="2"/>
  <c r="L37" i="2"/>
  <c r="M37" i="2"/>
  <c r="N37" i="2"/>
  <c r="O37" i="2"/>
  <c r="P37" i="2"/>
  <c r="Q37" i="2"/>
  <c r="R37" i="2"/>
  <c r="S37" i="2"/>
  <c r="T37" i="2"/>
  <c r="U37" i="2"/>
  <c r="V37" i="2"/>
  <c r="W37" i="2"/>
  <c r="X37" i="2"/>
  <c r="Y37" i="2"/>
  <c r="Z37" i="2"/>
  <c r="AA37" i="2"/>
  <c r="AB37" i="2"/>
  <c r="AC37" i="2"/>
  <c r="H38" i="2"/>
  <c r="I38" i="2"/>
  <c r="J38" i="2"/>
  <c r="K38" i="2"/>
  <c r="L38" i="2"/>
  <c r="M38" i="2"/>
  <c r="N38" i="2"/>
  <c r="O38" i="2"/>
  <c r="P38" i="2"/>
  <c r="Q38" i="2"/>
  <c r="R38" i="2"/>
  <c r="S38" i="2"/>
  <c r="T38" i="2"/>
  <c r="U38" i="2"/>
  <c r="V38" i="2"/>
  <c r="W38" i="2"/>
  <c r="X38" i="2"/>
  <c r="Y38" i="2"/>
  <c r="Z38" i="2"/>
  <c r="AA38" i="2"/>
  <c r="AB38" i="2"/>
  <c r="AC38" i="2"/>
  <c r="H39" i="2"/>
  <c r="I39" i="2"/>
  <c r="J39" i="2"/>
  <c r="K39" i="2"/>
  <c r="L39" i="2"/>
  <c r="M39" i="2"/>
  <c r="N39" i="2"/>
  <c r="O39" i="2"/>
  <c r="P39" i="2"/>
  <c r="Q39" i="2"/>
  <c r="R39" i="2"/>
  <c r="S39" i="2"/>
  <c r="T39" i="2"/>
  <c r="U39" i="2"/>
  <c r="V39" i="2"/>
  <c r="W39" i="2"/>
  <c r="X39" i="2"/>
  <c r="Y39" i="2"/>
  <c r="Z39" i="2"/>
  <c r="AA39" i="2"/>
  <c r="AB39" i="2"/>
  <c r="AC39" i="2"/>
  <c r="H40" i="2"/>
  <c r="I40" i="2"/>
  <c r="J40" i="2"/>
  <c r="K40" i="2"/>
  <c r="L40" i="2"/>
  <c r="M40" i="2"/>
  <c r="N40" i="2"/>
  <c r="O40" i="2"/>
  <c r="P40" i="2"/>
  <c r="Q40" i="2"/>
  <c r="R40" i="2"/>
  <c r="S40" i="2"/>
  <c r="T40" i="2"/>
  <c r="U40" i="2"/>
  <c r="V40" i="2"/>
  <c r="W40" i="2"/>
  <c r="X40" i="2"/>
  <c r="Y40" i="2"/>
  <c r="Z40" i="2"/>
  <c r="AA40" i="2"/>
  <c r="AB40" i="2"/>
  <c r="AC40" i="2"/>
  <c r="H128" i="2"/>
  <c r="I128" i="2"/>
  <c r="J128" i="2"/>
  <c r="K128" i="2"/>
  <c r="L128" i="2"/>
  <c r="M128" i="2"/>
  <c r="N128" i="2"/>
  <c r="O128" i="2"/>
  <c r="P128" i="2"/>
  <c r="Q128" i="2"/>
  <c r="R128" i="2"/>
  <c r="S128" i="2"/>
  <c r="T128" i="2"/>
  <c r="U128" i="2"/>
  <c r="V128" i="2"/>
  <c r="W128" i="2"/>
  <c r="X128" i="2"/>
  <c r="Y128" i="2"/>
  <c r="Z128" i="2"/>
  <c r="AA128" i="2"/>
  <c r="AB128" i="2"/>
  <c r="AC128" i="2"/>
  <c r="H129" i="2"/>
  <c r="I129" i="2"/>
  <c r="J129" i="2"/>
  <c r="K129" i="2"/>
  <c r="L129" i="2"/>
  <c r="M129" i="2"/>
  <c r="N129" i="2"/>
  <c r="O129" i="2"/>
  <c r="P129" i="2"/>
  <c r="Q129" i="2"/>
  <c r="R129" i="2"/>
  <c r="S129" i="2"/>
  <c r="T129" i="2"/>
  <c r="U129" i="2"/>
  <c r="V129" i="2"/>
  <c r="W129" i="2"/>
  <c r="X129" i="2"/>
  <c r="Y129" i="2"/>
  <c r="Z129" i="2"/>
  <c r="AA129" i="2"/>
  <c r="AB129" i="2"/>
  <c r="AC129" i="2"/>
  <c r="H130" i="2"/>
  <c r="I130" i="2"/>
  <c r="J130" i="2"/>
  <c r="K130" i="2"/>
  <c r="L130" i="2"/>
  <c r="M130" i="2"/>
  <c r="N130" i="2"/>
  <c r="O130" i="2"/>
  <c r="P130" i="2"/>
  <c r="Q130" i="2"/>
  <c r="R130" i="2"/>
  <c r="S130" i="2"/>
  <c r="T130" i="2"/>
  <c r="U130" i="2"/>
  <c r="V130" i="2"/>
  <c r="W130" i="2"/>
  <c r="X130" i="2"/>
  <c r="Y130" i="2"/>
  <c r="Z130" i="2"/>
  <c r="AA130" i="2"/>
  <c r="AB130" i="2"/>
  <c r="AC130" i="2"/>
  <c r="H41" i="2"/>
  <c r="I41" i="2"/>
  <c r="J41" i="2"/>
  <c r="K41" i="2"/>
  <c r="L41" i="2"/>
  <c r="M41" i="2"/>
  <c r="N41" i="2"/>
  <c r="O41" i="2"/>
  <c r="P41" i="2"/>
  <c r="Q41" i="2"/>
  <c r="R41" i="2"/>
  <c r="S41" i="2"/>
  <c r="T41" i="2"/>
  <c r="U41" i="2"/>
  <c r="V41" i="2"/>
  <c r="W41" i="2"/>
  <c r="X41" i="2"/>
  <c r="Y41" i="2"/>
  <c r="Z41" i="2"/>
  <c r="AA41" i="2"/>
  <c r="AB41" i="2"/>
  <c r="AC41" i="2"/>
  <c r="H131" i="2"/>
  <c r="I131" i="2"/>
  <c r="J131" i="2"/>
  <c r="K131" i="2"/>
  <c r="L131" i="2"/>
  <c r="M131" i="2"/>
  <c r="N131" i="2"/>
  <c r="O131" i="2"/>
  <c r="P131" i="2"/>
  <c r="Q131" i="2"/>
  <c r="R131" i="2"/>
  <c r="S131" i="2"/>
  <c r="T131" i="2"/>
  <c r="U131" i="2"/>
  <c r="V131" i="2"/>
  <c r="W131" i="2"/>
  <c r="X131" i="2"/>
  <c r="Y131" i="2"/>
  <c r="Z131" i="2"/>
  <c r="AA131" i="2"/>
  <c r="AB131" i="2"/>
  <c r="AC131" i="2"/>
  <c r="H42" i="2"/>
  <c r="I42" i="2"/>
  <c r="J42" i="2"/>
  <c r="K42" i="2"/>
  <c r="L42" i="2"/>
  <c r="M42" i="2"/>
  <c r="N42" i="2"/>
  <c r="O42" i="2"/>
  <c r="P42" i="2"/>
  <c r="Q42" i="2"/>
  <c r="R42" i="2"/>
  <c r="S42" i="2"/>
  <c r="T42" i="2"/>
  <c r="U42" i="2"/>
  <c r="V42" i="2"/>
  <c r="W42" i="2"/>
  <c r="X42" i="2"/>
  <c r="Y42" i="2"/>
  <c r="Z42" i="2"/>
  <c r="AA42" i="2"/>
  <c r="AB42" i="2"/>
  <c r="AC42" i="2"/>
  <c r="H132" i="2"/>
  <c r="I132" i="2"/>
  <c r="J132" i="2"/>
  <c r="K132" i="2"/>
  <c r="L132" i="2"/>
  <c r="M132" i="2"/>
  <c r="N132" i="2"/>
  <c r="O132" i="2"/>
  <c r="P132" i="2"/>
  <c r="Q132" i="2"/>
  <c r="R132" i="2"/>
  <c r="S132" i="2"/>
  <c r="T132" i="2"/>
  <c r="U132" i="2"/>
  <c r="V132" i="2"/>
  <c r="W132" i="2"/>
  <c r="X132" i="2"/>
  <c r="Y132" i="2"/>
  <c r="Z132" i="2"/>
  <c r="AA132" i="2"/>
  <c r="AB132" i="2"/>
  <c r="AC132" i="2"/>
  <c r="H133" i="2"/>
  <c r="I133" i="2"/>
  <c r="J133" i="2"/>
  <c r="K133" i="2"/>
  <c r="L133" i="2"/>
  <c r="M133" i="2"/>
  <c r="N133" i="2"/>
  <c r="O133" i="2"/>
  <c r="P133" i="2"/>
  <c r="Q133" i="2"/>
  <c r="R133" i="2"/>
  <c r="S133" i="2"/>
  <c r="T133" i="2"/>
  <c r="U133" i="2"/>
  <c r="V133" i="2"/>
  <c r="W133" i="2"/>
  <c r="X133" i="2"/>
  <c r="Y133" i="2"/>
  <c r="Z133" i="2"/>
  <c r="AA133" i="2"/>
  <c r="AB133" i="2"/>
  <c r="AC133" i="2"/>
  <c r="H43" i="2"/>
  <c r="I43" i="2"/>
  <c r="J43" i="2"/>
  <c r="K43" i="2"/>
  <c r="L43" i="2"/>
  <c r="M43" i="2"/>
  <c r="N43" i="2"/>
  <c r="O43" i="2"/>
  <c r="P43" i="2"/>
  <c r="Q43" i="2"/>
  <c r="R43" i="2"/>
  <c r="S43" i="2"/>
  <c r="T43" i="2"/>
  <c r="U43" i="2"/>
  <c r="V43" i="2"/>
  <c r="W43" i="2"/>
  <c r="X43" i="2"/>
  <c r="Y43" i="2"/>
  <c r="Z43" i="2"/>
  <c r="AA43" i="2"/>
  <c r="AB43" i="2"/>
  <c r="AC43" i="2"/>
  <c r="H44" i="2"/>
  <c r="I44" i="2"/>
  <c r="J44" i="2"/>
  <c r="K44" i="2"/>
  <c r="L44" i="2"/>
  <c r="M44" i="2"/>
  <c r="N44" i="2"/>
  <c r="O44" i="2"/>
  <c r="P44" i="2"/>
  <c r="Q44" i="2"/>
  <c r="R44" i="2"/>
  <c r="S44" i="2"/>
  <c r="T44" i="2"/>
  <c r="U44" i="2"/>
  <c r="V44" i="2"/>
  <c r="W44" i="2"/>
  <c r="X44" i="2"/>
  <c r="Y44" i="2"/>
  <c r="Z44" i="2"/>
  <c r="AA44" i="2"/>
  <c r="AB44" i="2"/>
  <c r="AC44" i="2"/>
  <c r="H45" i="2"/>
  <c r="I45" i="2"/>
  <c r="J45" i="2"/>
  <c r="K45" i="2"/>
  <c r="L45" i="2"/>
  <c r="M45" i="2"/>
  <c r="N45" i="2"/>
  <c r="O45" i="2"/>
  <c r="P45" i="2"/>
  <c r="Q45" i="2"/>
  <c r="R45" i="2"/>
  <c r="S45" i="2"/>
  <c r="T45" i="2"/>
  <c r="U45" i="2"/>
  <c r="V45" i="2"/>
  <c r="W45" i="2"/>
  <c r="X45" i="2"/>
  <c r="Y45" i="2"/>
  <c r="Z45" i="2"/>
  <c r="AA45" i="2"/>
  <c r="AB45" i="2"/>
  <c r="AC45" i="2"/>
  <c r="H46" i="2"/>
  <c r="I46" i="2"/>
  <c r="J46" i="2"/>
  <c r="K46" i="2"/>
  <c r="L46" i="2"/>
  <c r="M46" i="2"/>
  <c r="N46" i="2"/>
  <c r="O46" i="2"/>
  <c r="P46" i="2"/>
  <c r="Q46" i="2"/>
  <c r="R46" i="2"/>
  <c r="S46" i="2"/>
  <c r="T46" i="2"/>
  <c r="U46" i="2"/>
  <c r="V46" i="2"/>
  <c r="W46" i="2"/>
  <c r="X46" i="2"/>
  <c r="Y46" i="2"/>
  <c r="Z46" i="2"/>
  <c r="AA46" i="2"/>
  <c r="AB46" i="2"/>
  <c r="AC46" i="2"/>
  <c r="H47" i="2"/>
  <c r="I47" i="2"/>
  <c r="J47" i="2"/>
  <c r="K47" i="2"/>
  <c r="L47" i="2"/>
  <c r="M47" i="2"/>
  <c r="N47" i="2"/>
  <c r="O47" i="2"/>
  <c r="P47" i="2"/>
  <c r="Q47" i="2"/>
  <c r="R47" i="2"/>
  <c r="S47" i="2"/>
  <c r="T47" i="2"/>
  <c r="U47" i="2"/>
  <c r="V47" i="2"/>
  <c r="W47" i="2"/>
  <c r="X47" i="2"/>
  <c r="Y47" i="2"/>
  <c r="Z47" i="2"/>
  <c r="AA47" i="2"/>
  <c r="AB47" i="2"/>
  <c r="AC47" i="2"/>
  <c r="H134" i="2"/>
  <c r="I134" i="2"/>
  <c r="J134" i="2"/>
  <c r="K134" i="2"/>
  <c r="L134" i="2"/>
  <c r="M134" i="2"/>
  <c r="N134" i="2"/>
  <c r="O134" i="2"/>
  <c r="P134" i="2"/>
  <c r="Q134" i="2"/>
  <c r="R134" i="2"/>
  <c r="S134" i="2"/>
  <c r="T134" i="2"/>
  <c r="U134" i="2"/>
  <c r="V134" i="2"/>
  <c r="W134" i="2"/>
  <c r="X134" i="2"/>
  <c r="Y134" i="2"/>
  <c r="Z134" i="2"/>
  <c r="AA134" i="2"/>
  <c r="AB134" i="2"/>
  <c r="AC134" i="2"/>
  <c r="H48" i="2"/>
  <c r="I48" i="2"/>
  <c r="J48" i="2"/>
  <c r="K48" i="2"/>
  <c r="L48" i="2"/>
  <c r="M48" i="2"/>
  <c r="N48" i="2"/>
  <c r="O48" i="2"/>
  <c r="P48" i="2"/>
  <c r="Q48" i="2"/>
  <c r="R48" i="2"/>
  <c r="S48" i="2"/>
  <c r="T48" i="2"/>
  <c r="U48" i="2"/>
  <c r="V48" i="2"/>
  <c r="W48" i="2"/>
  <c r="X48" i="2"/>
  <c r="Y48" i="2"/>
  <c r="Z48" i="2"/>
  <c r="AA48" i="2"/>
  <c r="AB48" i="2"/>
  <c r="AC48" i="2"/>
  <c r="H135" i="2"/>
  <c r="I135" i="2"/>
  <c r="J135" i="2"/>
  <c r="K135" i="2"/>
  <c r="L135" i="2"/>
  <c r="M135" i="2"/>
  <c r="N135" i="2"/>
  <c r="O135" i="2"/>
  <c r="P135" i="2"/>
  <c r="Q135" i="2"/>
  <c r="R135" i="2"/>
  <c r="S135" i="2"/>
  <c r="T135" i="2"/>
  <c r="U135" i="2"/>
  <c r="V135" i="2"/>
  <c r="W135" i="2"/>
  <c r="X135" i="2"/>
  <c r="Y135" i="2"/>
  <c r="Z135" i="2"/>
  <c r="AA135" i="2"/>
  <c r="AB135" i="2"/>
  <c r="AC135" i="2"/>
  <c r="H49" i="2"/>
  <c r="I49" i="2"/>
  <c r="J49" i="2"/>
  <c r="K49" i="2"/>
  <c r="L49" i="2"/>
  <c r="M49" i="2"/>
  <c r="N49" i="2"/>
  <c r="O49" i="2"/>
  <c r="P49" i="2"/>
  <c r="Q49" i="2"/>
  <c r="R49" i="2"/>
  <c r="S49" i="2"/>
  <c r="T49" i="2"/>
  <c r="U49" i="2"/>
  <c r="V49" i="2"/>
  <c r="W49" i="2"/>
  <c r="X49" i="2"/>
  <c r="Y49" i="2"/>
  <c r="Z49" i="2"/>
  <c r="AA49" i="2"/>
  <c r="AB49" i="2"/>
  <c r="AC49" i="2"/>
  <c r="H50" i="2"/>
  <c r="I50" i="2"/>
  <c r="J50" i="2"/>
  <c r="K50" i="2"/>
  <c r="L50" i="2"/>
  <c r="M50" i="2"/>
  <c r="N50" i="2"/>
  <c r="O50" i="2"/>
  <c r="P50" i="2"/>
  <c r="Q50" i="2"/>
  <c r="R50" i="2"/>
  <c r="S50" i="2"/>
  <c r="T50" i="2"/>
  <c r="U50" i="2"/>
  <c r="V50" i="2"/>
  <c r="W50" i="2"/>
  <c r="X50" i="2"/>
  <c r="Y50" i="2"/>
  <c r="Z50" i="2"/>
  <c r="AA50" i="2"/>
  <c r="AB50" i="2"/>
  <c r="AC50" i="2"/>
  <c r="H136" i="2"/>
  <c r="I136" i="2"/>
  <c r="J136" i="2"/>
  <c r="K136" i="2"/>
  <c r="L136" i="2"/>
  <c r="M136" i="2"/>
  <c r="N136" i="2"/>
  <c r="O136" i="2"/>
  <c r="P136" i="2"/>
  <c r="Q136" i="2"/>
  <c r="R136" i="2"/>
  <c r="S136" i="2"/>
  <c r="T136" i="2"/>
  <c r="U136" i="2"/>
  <c r="V136" i="2"/>
  <c r="W136" i="2"/>
  <c r="X136" i="2"/>
  <c r="Y136" i="2"/>
  <c r="Z136" i="2"/>
  <c r="AA136" i="2"/>
  <c r="AB136" i="2"/>
  <c r="AC136" i="2"/>
  <c r="H51" i="2"/>
  <c r="I51" i="2"/>
  <c r="J51" i="2"/>
  <c r="K51" i="2"/>
  <c r="L51" i="2"/>
  <c r="M51" i="2"/>
  <c r="N51" i="2"/>
  <c r="O51" i="2"/>
  <c r="P51" i="2"/>
  <c r="Q51" i="2"/>
  <c r="R51" i="2"/>
  <c r="S51" i="2"/>
  <c r="T51" i="2"/>
  <c r="U51" i="2"/>
  <c r="V51" i="2"/>
  <c r="W51" i="2"/>
  <c r="X51" i="2"/>
  <c r="Y51" i="2"/>
  <c r="Z51" i="2"/>
  <c r="AA51" i="2"/>
  <c r="AB51" i="2"/>
  <c r="AC51" i="2"/>
  <c r="H137" i="2"/>
  <c r="I137" i="2"/>
  <c r="J137" i="2"/>
  <c r="K137" i="2"/>
  <c r="L137" i="2"/>
  <c r="M137" i="2"/>
  <c r="N137" i="2"/>
  <c r="O137" i="2"/>
  <c r="P137" i="2"/>
  <c r="Q137" i="2"/>
  <c r="R137" i="2"/>
  <c r="S137" i="2"/>
  <c r="T137" i="2"/>
  <c r="U137" i="2"/>
  <c r="V137" i="2"/>
  <c r="W137" i="2"/>
  <c r="X137" i="2"/>
  <c r="Y137" i="2"/>
  <c r="Z137" i="2"/>
  <c r="AA137" i="2"/>
  <c r="AB137" i="2"/>
  <c r="AC137" i="2"/>
  <c r="H138" i="2"/>
  <c r="I138" i="2"/>
  <c r="J138" i="2"/>
  <c r="K138" i="2"/>
  <c r="L138" i="2"/>
  <c r="M138" i="2"/>
  <c r="N138" i="2"/>
  <c r="O138" i="2"/>
  <c r="P138" i="2"/>
  <c r="Q138" i="2"/>
  <c r="R138" i="2"/>
  <c r="S138" i="2"/>
  <c r="T138" i="2"/>
  <c r="U138" i="2"/>
  <c r="V138" i="2"/>
  <c r="W138" i="2"/>
  <c r="X138" i="2"/>
  <c r="Y138" i="2"/>
  <c r="Z138" i="2"/>
  <c r="AA138" i="2"/>
  <c r="AB138" i="2"/>
  <c r="AC138" i="2"/>
  <c r="H52" i="2"/>
  <c r="I52" i="2"/>
  <c r="J52" i="2"/>
  <c r="K52" i="2"/>
  <c r="L52" i="2"/>
  <c r="M52" i="2"/>
  <c r="N52" i="2"/>
  <c r="O52" i="2"/>
  <c r="P52" i="2"/>
  <c r="Q52" i="2"/>
  <c r="R52" i="2"/>
  <c r="S52" i="2"/>
  <c r="T52" i="2"/>
  <c r="U52" i="2"/>
  <c r="V52" i="2"/>
  <c r="W52" i="2"/>
  <c r="X52" i="2"/>
  <c r="Y52" i="2"/>
  <c r="Z52" i="2"/>
  <c r="AA52" i="2"/>
  <c r="AB52" i="2"/>
  <c r="AC52" i="2"/>
  <c r="H53" i="2"/>
  <c r="I53" i="2"/>
  <c r="J53" i="2"/>
  <c r="K53" i="2"/>
  <c r="L53" i="2"/>
  <c r="M53" i="2"/>
  <c r="N53" i="2"/>
  <c r="O53" i="2"/>
  <c r="P53" i="2"/>
  <c r="Q53" i="2"/>
  <c r="R53" i="2"/>
  <c r="S53" i="2"/>
  <c r="T53" i="2"/>
  <c r="U53" i="2"/>
  <c r="V53" i="2"/>
  <c r="W53" i="2"/>
  <c r="X53" i="2"/>
  <c r="Y53" i="2"/>
  <c r="Z53" i="2"/>
  <c r="AA53" i="2"/>
  <c r="AB53" i="2"/>
  <c r="AC53" i="2"/>
  <c r="H139" i="2"/>
  <c r="I139" i="2"/>
  <c r="J139" i="2"/>
  <c r="K139" i="2"/>
  <c r="L139" i="2"/>
  <c r="M139" i="2"/>
  <c r="N139" i="2"/>
  <c r="O139" i="2"/>
  <c r="P139" i="2"/>
  <c r="Q139" i="2"/>
  <c r="R139" i="2"/>
  <c r="S139" i="2"/>
  <c r="T139" i="2"/>
  <c r="U139" i="2"/>
  <c r="V139" i="2"/>
  <c r="W139" i="2"/>
  <c r="X139" i="2"/>
  <c r="Y139" i="2"/>
  <c r="Z139" i="2"/>
  <c r="AA139" i="2"/>
  <c r="AB139" i="2"/>
  <c r="AC139" i="2"/>
  <c r="H54" i="2"/>
  <c r="I54" i="2"/>
  <c r="J54" i="2"/>
  <c r="K54" i="2"/>
  <c r="L54" i="2"/>
  <c r="M54" i="2"/>
  <c r="N54" i="2"/>
  <c r="O54" i="2"/>
  <c r="P54" i="2"/>
  <c r="Q54" i="2"/>
  <c r="R54" i="2"/>
  <c r="S54" i="2"/>
  <c r="T54" i="2"/>
  <c r="U54" i="2"/>
  <c r="V54" i="2"/>
  <c r="W54" i="2"/>
  <c r="X54" i="2"/>
  <c r="Y54" i="2"/>
  <c r="Z54" i="2"/>
  <c r="AA54" i="2"/>
  <c r="AB54" i="2"/>
  <c r="AC54" i="2"/>
  <c r="H140" i="2"/>
  <c r="I140" i="2"/>
  <c r="J140" i="2"/>
  <c r="K140" i="2"/>
  <c r="L140" i="2"/>
  <c r="M140" i="2"/>
  <c r="N140" i="2"/>
  <c r="O140" i="2"/>
  <c r="P140" i="2"/>
  <c r="Q140" i="2"/>
  <c r="R140" i="2"/>
  <c r="S140" i="2"/>
  <c r="T140" i="2"/>
  <c r="U140" i="2"/>
  <c r="V140" i="2"/>
  <c r="W140" i="2"/>
  <c r="X140" i="2"/>
  <c r="Y140" i="2"/>
  <c r="Z140" i="2"/>
  <c r="AA140" i="2"/>
  <c r="AB140" i="2"/>
  <c r="AC140" i="2"/>
  <c r="H141" i="2"/>
  <c r="I141" i="2"/>
  <c r="J141" i="2"/>
  <c r="K141" i="2"/>
  <c r="L141" i="2"/>
  <c r="M141" i="2"/>
  <c r="N141" i="2"/>
  <c r="O141" i="2"/>
  <c r="P141" i="2"/>
  <c r="Q141" i="2"/>
  <c r="R141" i="2"/>
  <c r="S141" i="2"/>
  <c r="T141" i="2"/>
  <c r="U141" i="2"/>
  <c r="V141" i="2"/>
  <c r="W141" i="2"/>
  <c r="X141" i="2"/>
  <c r="Y141" i="2"/>
  <c r="Z141" i="2"/>
  <c r="AA141" i="2"/>
  <c r="AB141" i="2"/>
  <c r="AC141" i="2"/>
  <c r="H55" i="2"/>
  <c r="I55" i="2"/>
  <c r="J55" i="2"/>
  <c r="K55" i="2"/>
  <c r="L55" i="2"/>
  <c r="M55" i="2"/>
  <c r="N55" i="2"/>
  <c r="O55" i="2"/>
  <c r="P55" i="2"/>
  <c r="Q55" i="2"/>
  <c r="R55" i="2"/>
  <c r="S55" i="2"/>
  <c r="T55" i="2"/>
  <c r="U55" i="2"/>
  <c r="V55" i="2"/>
  <c r="W55" i="2"/>
  <c r="X55" i="2"/>
  <c r="Y55" i="2"/>
  <c r="Z55" i="2"/>
  <c r="AA55" i="2"/>
  <c r="AB55" i="2"/>
  <c r="AC55" i="2"/>
  <c r="H142" i="2"/>
  <c r="I142" i="2"/>
  <c r="J142" i="2"/>
  <c r="K142" i="2"/>
  <c r="L142" i="2"/>
  <c r="M142" i="2"/>
  <c r="N142" i="2"/>
  <c r="O142" i="2"/>
  <c r="P142" i="2"/>
  <c r="Q142" i="2"/>
  <c r="R142" i="2"/>
  <c r="S142" i="2"/>
  <c r="T142" i="2"/>
  <c r="U142" i="2"/>
  <c r="V142" i="2"/>
  <c r="W142" i="2"/>
  <c r="X142" i="2"/>
  <c r="Y142" i="2"/>
  <c r="Z142" i="2"/>
  <c r="AA142" i="2"/>
  <c r="AB142" i="2"/>
  <c r="AC142" i="2"/>
  <c r="H143" i="2"/>
  <c r="I143" i="2"/>
  <c r="J143" i="2"/>
  <c r="K143" i="2"/>
  <c r="L143" i="2"/>
  <c r="M143" i="2"/>
  <c r="N143" i="2"/>
  <c r="O143" i="2"/>
  <c r="P143" i="2"/>
  <c r="Q143" i="2"/>
  <c r="R143" i="2"/>
  <c r="S143" i="2"/>
  <c r="T143" i="2"/>
  <c r="U143" i="2"/>
  <c r="V143" i="2"/>
  <c r="W143" i="2"/>
  <c r="X143" i="2"/>
  <c r="Y143" i="2"/>
  <c r="Z143" i="2"/>
  <c r="AA143" i="2"/>
  <c r="AB143" i="2"/>
  <c r="AC143" i="2"/>
  <c r="H144" i="2"/>
  <c r="I144" i="2"/>
  <c r="J144" i="2"/>
  <c r="K144" i="2"/>
  <c r="L144" i="2"/>
  <c r="M144" i="2"/>
  <c r="N144" i="2"/>
  <c r="O144" i="2"/>
  <c r="P144" i="2"/>
  <c r="Q144" i="2"/>
  <c r="R144" i="2"/>
  <c r="S144" i="2"/>
  <c r="T144" i="2"/>
  <c r="U144" i="2"/>
  <c r="V144" i="2"/>
  <c r="W144" i="2"/>
  <c r="X144" i="2"/>
  <c r="Y144" i="2"/>
  <c r="Z144" i="2"/>
  <c r="AA144" i="2"/>
  <c r="AB144" i="2"/>
  <c r="AC144" i="2"/>
  <c r="H56" i="2"/>
  <c r="I56" i="2"/>
  <c r="J56" i="2"/>
  <c r="K56" i="2"/>
  <c r="L56" i="2"/>
  <c r="M56" i="2"/>
  <c r="N56" i="2"/>
  <c r="O56" i="2"/>
  <c r="P56" i="2"/>
  <c r="Q56" i="2"/>
  <c r="R56" i="2"/>
  <c r="S56" i="2"/>
  <c r="T56" i="2"/>
  <c r="U56" i="2"/>
  <c r="V56" i="2"/>
  <c r="W56" i="2"/>
  <c r="X56" i="2"/>
  <c r="Y56" i="2"/>
  <c r="Z56" i="2"/>
  <c r="AA56" i="2"/>
  <c r="AB56" i="2"/>
  <c r="AC56" i="2"/>
  <c r="H145" i="2"/>
  <c r="I145" i="2"/>
  <c r="J145" i="2"/>
  <c r="K145" i="2"/>
  <c r="L145" i="2"/>
  <c r="M145" i="2"/>
  <c r="N145" i="2"/>
  <c r="O145" i="2"/>
  <c r="P145" i="2"/>
  <c r="Q145" i="2"/>
  <c r="R145" i="2"/>
  <c r="S145" i="2"/>
  <c r="T145" i="2"/>
  <c r="U145" i="2"/>
  <c r="V145" i="2"/>
  <c r="W145" i="2"/>
  <c r="X145" i="2"/>
  <c r="Y145" i="2"/>
  <c r="Z145" i="2"/>
  <c r="AA145" i="2"/>
  <c r="AB145" i="2"/>
  <c r="AC145" i="2"/>
  <c r="H146" i="2"/>
  <c r="I146" i="2"/>
  <c r="J146" i="2"/>
  <c r="K146" i="2"/>
  <c r="L146" i="2"/>
  <c r="M146" i="2"/>
  <c r="N146" i="2"/>
  <c r="O146" i="2"/>
  <c r="P146" i="2"/>
  <c r="Q146" i="2"/>
  <c r="R146" i="2"/>
  <c r="S146" i="2"/>
  <c r="T146" i="2"/>
  <c r="U146" i="2"/>
  <c r="V146" i="2"/>
  <c r="W146" i="2"/>
  <c r="X146" i="2"/>
  <c r="Y146" i="2"/>
  <c r="Z146" i="2"/>
  <c r="AA146" i="2"/>
  <c r="AB146" i="2"/>
  <c r="AC146" i="2"/>
  <c r="H57" i="2"/>
  <c r="I57" i="2"/>
  <c r="J57" i="2"/>
  <c r="K57" i="2"/>
  <c r="L57" i="2"/>
  <c r="M57" i="2"/>
  <c r="N57" i="2"/>
  <c r="O57" i="2"/>
  <c r="P57" i="2"/>
  <c r="Q57" i="2"/>
  <c r="R57" i="2"/>
  <c r="S57" i="2"/>
  <c r="T57" i="2"/>
  <c r="U57" i="2"/>
  <c r="V57" i="2"/>
  <c r="W57" i="2"/>
  <c r="X57" i="2"/>
  <c r="Y57" i="2"/>
  <c r="Z57" i="2"/>
  <c r="AA57" i="2"/>
  <c r="AB57" i="2"/>
  <c r="AC57" i="2"/>
  <c r="H58" i="2"/>
  <c r="I58" i="2"/>
  <c r="J58" i="2"/>
  <c r="K58" i="2"/>
  <c r="L58" i="2"/>
  <c r="M58" i="2"/>
  <c r="N58" i="2"/>
  <c r="O58" i="2"/>
  <c r="P58" i="2"/>
  <c r="Q58" i="2"/>
  <c r="R58" i="2"/>
  <c r="S58" i="2"/>
  <c r="T58" i="2"/>
  <c r="U58" i="2"/>
  <c r="V58" i="2"/>
  <c r="W58" i="2"/>
  <c r="X58" i="2"/>
  <c r="Y58" i="2"/>
  <c r="Z58" i="2"/>
  <c r="AA58" i="2"/>
  <c r="AB58" i="2"/>
  <c r="AC58" i="2"/>
  <c r="H147" i="2"/>
  <c r="I147" i="2"/>
  <c r="J147" i="2"/>
  <c r="K147" i="2"/>
  <c r="L147" i="2"/>
  <c r="M147" i="2"/>
  <c r="N147" i="2"/>
  <c r="O147" i="2"/>
  <c r="P147" i="2"/>
  <c r="Q147" i="2"/>
  <c r="R147" i="2"/>
  <c r="S147" i="2"/>
  <c r="T147" i="2"/>
  <c r="U147" i="2"/>
  <c r="V147" i="2"/>
  <c r="W147" i="2"/>
  <c r="X147" i="2"/>
  <c r="Y147" i="2"/>
  <c r="Z147" i="2"/>
  <c r="AA147" i="2"/>
  <c r="AB147" i="2"/>
  <c r="AC147" i="2"/>
  <c r="H148" i="2"/>
  <c r="I148" i="2"/>
  <c r="J148" i="2"/>
  <c r="K148" i="2"/>
  <c r="L148" i="2"/>
  <c r="M148" i="2"/>
  <c r="N148" i="2"/>
  <c r="O148" i="2"/>
  <c r="P148" i="2"/>
  <c r="Q148" i="2"/>
  <c r="R148" i="2"/>
  <c r="S148" i="2"/>
  <c r="T148" i="2"/>
  <c r="U148" i="2"/>
  <c r="V148" i="2"/>
  <c r="W148" i="2"/>
  <c r="X148" i="2"/>
  <c r="Y148" i="2"/>
  <c r="Z148" i="2"/>
  <c r="AA148" i="2"/>
  <c r="AB148" i="2"/>
  <c r="AC148" i="2"/>
  <c r="H59" i="2"/>
  <c r="I59" i="2"/>
  <c r="J59" i="2"/>
  <c r="K59" i="2"/>
  <c r="L59" i="2"/>
  <c r="M59" i="2"/>
  <c r="N59" i="2"/>
  <c r="O59" i="2"/>
  <c r="P59" i="2"/>
  <c r="Q59" i="2"/>
  <c r="R59" i="2"/>
  <c r="S59" i="2"/>
  <c r="T59" i="2"/>
  <c r="U59" i="2"/>
  <c r="V59" i="2"/>
  <c r="W59" i="2"/>
  <c r="X59" i="2"/>
  <c r="Y59" i="2"/>
  <c r="Z59" i="2"/>
  <c r="AA59" i="2"/>
  <c r="AB59" i="2"/>
  <c r="AC59" i="2"/>
  <c r="H60" i="2"/>
  <c r="I60" i="2"/>
  <c r="J60" i="2"/>
  <c r="K60" i="2"/>
  <c r="L60" i="2"/>
  <c r="M60" i="2"/>
  <c r="N60" i="2"/>
  <c r="O60" i="2"/>
  <c r="P60" i="2"/>
  <c r="Q60" i="2"/>
  <c r="R60" i="2"/>
  <c r="S60" i="2"/>
  <c r="T60" i="2"/>
  <c r="U60" i="2"/>
  <c r="V60" i="2"/>
  <c r="W60" i="2"/>
  <c r="X60" i="2"/>
  <c r="Y60" i="2"/>
  <c r="Z60" i="2"/>
  <c r="AA60" i="2"/>
  <c r="AB60" i="2"/>
  <c r="AC60" i="2"/>
  <c r="H149" i="2"/>
  <c r="I149" i="2"/>
  <c r="J149" i="2"/>
  <c r="K149" i="2"/>
  <c r="L149" i="2"/>
  <c r="M149" i="2"/>
  <c r="N149" i="2"/>
  <c r="O149" i="2"/>
  <c r="P149" i="2"/>
  <c r="Q149" i="2"/>
  <c r="R149" i="2"/>
  <c r="S149" i="2"/>
  <c r="T149" i="2"/>
  <c r="U149" i="2"/>
  <c r="V149" i="2"/>
  <c r="W149" i="2"/>
  <c r="X149" i="2"/>
  <c r="Y149" i="2"/>
  <c r="Z149" i="2"/>
  <c r="AA149" i="2"/>
  <c r="AB149" i="2"/>
  <c r="AC149" i="2"/>
  <c r="H61" i="2"/>
  <c r="I61" i="2"/>
  <c r="J61" i="2"/>
  <c r="K61" i="2"/>
  <c r="L61" i="2"/>
  <c r="M61" i="2"/>
  <c r="N61" i="2"/>
  <c r="O61" i="2"/>
  <c r="P61" i="2"/>
  <c r="Q61" i="2"/>
  <c r="R61" i="2"/>
  <c r="S61" i="2"/>
  <c r="T61" i="2"/>
  <c r="U61" i="2"/>
  <c r="V61" i="2"/>
  <c r="W61" i="2"/>
  <c r="X61" i="2"/>
  <c r="Y61" i="2"/>
  <c r="Z61" i="2"/>
  <c r="AA61" i="2"/>
  <c r="AB61" i="2"/>
  <c r="AC61" i="2"/>
  <c r="H62" i="2"/>
  <c r="I62" i="2"/>
  <c r="J62" i="2"/>
  <c r="K62" i="2"/>
  <c r="L62" i="2"/>
  <c r="M62" i="2"/>
  <c r="N62" i="2"/>
  <c r="O62" i="2"/>
  <c r="P62" i="2"/>
  <c r="Q62" i="2"/>
  <c r="R62" i="2"/>
  <c r="S62" i="2"/>
  <c r="T62" i="2"/>
  <c r="U62" i="2"/>
  <c r="V62" i="2"/>
  <c r="W62" i="2"/>
  <c r="X62" i="2"/>
  <c r="Y62" i="2"/>
  <c r="Z62" i="2"/>
  <c r="AA62" i="2"/>
  <c r="AB62" i="2"/>
  <c r="AC62" i="2"/>
  <c r="H150" i="2"/>
  <c r="I150" i="2"/>
  <c r="J150" i="2"/>
  <c r="K150" i="2"/>
  <c r="L150" i="2"/>
  <c r="M150" i="2"/>
  <c r="N150" i="2"/>
  <c r="O150" i="2"/>
  <c r="P150" i="2"/>
  <c r="Q150" i="2"/>
  <c r="R150" i="2"/>
  <c r="S150" i="2"/>
  <c r="T150" i="2"/>
  <c r="U150" i="2"/>
  <c r="V150" i="2"/>
  <c r="W150" i="2"/>
  <c r="X150" i="2"/>
  <c r="Y150" i="2"/>
  <c r="Z150" i="2"/>
  <c r="AA150" i="2"/>
  <c r="AB150" i="2"/>
  <c r="AC150" i="2"/>
  <c r="H63" i="2"/>
  <c r="I63" i="2"/>
  <c r="J63" i="2"/>
  <c r="K63" i="2"/>
  <c r="L63" i="2"/>
  <c r="M63" i="2"/>
  <c r="N63" i="2"/>
  <c r="O63" i="2"/>
  <c r="P63" i="2"/>
  <c r="Q63" i="2"/>
  <c r="R63" i="2"/>
  <c r="S63" i="2"/>
  <c r="T63" i="2"/>
  <c r="U63" i="2"/>
  <c r="V63" i="2"/>
  <c r="W63" i="2"/>
  <c r="X63" i="2"/>
  <c r="Y63" i="2"/>
  <c r="Z63" i="2"/>
  <c r="AA63" i="2"/>
  <c r="AB63" i="2"/>
  <c r="AC63" i="2"/>
  <c r="H64" i="2"/>
  <c r="I64" i="2"/>
  <c r="J64" i="2"/>
  <c r="K64" i="2"/>
  <c r="L64" i="2"/>
  <c r="M64" i="2"/>
  <c r="N64" i="2"/>
  <c r="O64" i="2"/>
  <c r="P64" i="2"/>
  <c r="Q64" i="2"/>
  <c r="R64" i="2"/>
  <c r="S64" i="2"/>
  <c r="T64" i="2"/>
  <c r="U64" i="2"/>
  <c r="V64" i="2"/>
  <c r="W64" i="2"/>
  <c r="X64" i="2"/>
  <c r="Y64" i="2"/>
  <c r="Z64" i="2"/>
  <c r="AA64" i="2"/>
  <c r="AB64" i="2"/>
  <c r="AC64" i="2"/>
  <c r="H151" i="2"/>
  <c r="I151" i="2"/>
  <c r="J151" i="2"/>
  <c r="K151" i="2"/>
  <c r="L151" i="2"/>
  <c r="M151" i="2"/>
  <c r="N151" i="2"/>
  <c r="O151" i="2"/>
  <c r="P151" i="2"/>
  <c r="Q151" i="2"/>
  <c r="R151" i="2"/>
  <c r="S151" i="2"/>
  <c r="T151" i="2"/>
  <c r="U151" i="2"/>
  <c r="V151" i="2"/>
  <c r="W151" i="2"/>
  <c r="X151" i="2"/>
  <c r="Y151" i="2"/>
  <c r="Z151" i="2"/>
  <c r="AA151" i="2"/>
  <c r="AB151" i="2"/>
  <c r="AC151" i="2"/>
  <c r="H65" i="2"/>
  <c r="I65" i="2"/>
  <c r="J65" i="2"/>
  <c r="K65" i="2"/>
  <c r="L65" i="2"/>
  <c r="M65" i="2"/>
  <c r="N65" i="2"/>
  <c r="O65" i="2"/>
  <c r="P65" i="2"/>
  <c r="Q65" i="2"/>
  <c r="R65" i="2"/>
  <c r="S65" i="2"/>
  <c r="T65" i="2"/>
  <c r="U65" i="2"/>
  <c r="V65" i="2"/>
  <c r="W65" i="2"/>
  <c r="X65" i="2"/>
  <c r="Y65" i="2"/>
  <c r="Z65" i="2"/>
  <c r="AA65" i="2"/>
  <c r="AB65" i="2"/>
  <c r="AC65" i="2"/>
  <c r="H66" i="2"/>
  <c r="I66" i="2"/>
  <c r="J66" i="2"/>
  <c r="K66" i="2"/>
  <c r="L66" i="2"/>
  <c r="M66" i="2"/>
  <c r="N66" i="2"/>
  <c r="O66" i="2"/>
  <c r="P66" i="2"/>
  <c r="Q66" i="2"/>
  <c r="R66" i="2"/>
  <c r="S66" i="2"/>
  <c r="T66" i="2"/>
  <c r="U66" i="2"/>
  <c r="V66" i="2"/>
  <c r="W66" i="2"/>
  <c r="X66" i="2"/>
  <c r="Y66" i="2"/>
  <c r="Z66" i="2"/>
  <c r="AA66" i="2"/>
  <c r="AB66" i="2"/>
  <c r="AC66" i="2"/>
  <c r="H152" i="2"/>
  <c r="I152" i="2"/>
  <c r="J152" i="2"/>
  <c r="K152" i="2"/>
  <c r="L152" i="2"/>
  <c r="M152" i="2"/>
  <c r="N152" i="2"/>
  <c r="O152" i="2"/>
  <c r="P152" i="2"/>
  <c r="Q152" i="2"/>
  <c r="R152" i="2"/>
  <c r="S152" i="2"/>
  <c r="T152" i="2"/>
  <c r="U152" i="2"/>
  <c r="V152" i="2"/>
  <c r="W152" i="2"/>
  <c r="X152" i="2"/>
  <c r="Y152" i="2"/>
  <c r="Z152" i="2"/>
  <c r="AA152" i="2"/>
  <c r="AB152" i="2"/>
  <c r="AC152" i="2"/>
  <c r="H153" i="2"/>
  <c r="I153" i="2"/>
  <c r="J153" i="2"/>
  <c r="K153" i="2"/>
  <c r="L153" i="2"/>
  <c r="M153" i="2"/>
  <c r="N153" i="2"/>
  <c r="O153" i="2"/>
  <c r="P153" i="2"/>
  <c r="Q153" i="2"/>
  <c r="R153" i="2"/>
  <c r="S153" i="2"/>
  <c r="T153" i="2"/>
  <c r="U153" i="2"/>
  <c r="V153" i="2"/>
  <c r="W153" i="2"/>
  <c r="X153" i="2"/>
  <c r="Y153" i="2"/>
  <c r="Z153" i="2"/>
  <c r="AA153" i="2"/>
  <c r="AB153" i="2"/>
  <c r="AC153" i="2"/>
  <c r="H67" i="2"/>
  <c r="I67" i="2"/>
  <c r="J67" i="2"/>
  <c r="K67" i="2"/>
  <c r="L67" i="2"/>
  <c r="M67" i="2"/>
  <c r="N67" i="2"/>
  <c r="O67" i="2"/>
  <c r="P67" i="2"/>
  <c r="Q67" i="2"/>
  <c r="R67" i="2"/>
  <c r="S67" i="2"/>
  <c r="T67" i="2"/>
  <c r="U67" i="2"/>
  <c r="V67" i="2"/>
  <c r="W67" i="2"/>
  <c r="X67" i="2"/>
  <c r="Y67" i="2"/>
  <c r="Z67" i="2"/>
  <c r="AA67" i="2"/>
  <c r="AB67" i="2"/>
  <c r="AC67" i="2"/>
  <c r="H154" i="2"/>
  <c r="I154" i="2"/>
  <c r="J154" i="2"/>
  <c r="K154" i="2"/>
  <c r="L154" i="2"/>
  <c r="M154" i="2"/>
  <c r="N154" i="2"/>
  <c r="O154" i="2"/>
  <c r="P154" i="2"/>
  <c r="Q154" i="2"/>
  <c r="R154" i="2"/>
  <c r="S154" i="2"/>
  <c r="T154" i="2"/>
  <c r="U154" i="2"/>
  <c r="V154" i="2"/>
  <c r="W154" i="2"/>
  <c r="X154" i="2"/>
  <c r="Y154" i="2"/>
  <c r="Z154" i="2"/>
  <c r="AA154" i="2"/>
  <c r="AB154" i="2"/>
  <c r="AC154" i="2"/>
  <c r="H68" i="2"/>
  <c r="I68" i="2"/>
  <c r="J68" i="2"/>
  <c r="K68" i="2"/>
  <c r="L68" i="2"/>
  <c r="M68" i="2"/>
  <c r="N68" i="2"/>
  <c r="O68" i="2"/>
  <c r="P68" i="2"/>
  <c r="Q68" i="2"/>
  <c r="R68" i="2"/>
  <c r="S68" i="2"/>
  <c r="T68" i="2"/>
  <c r="U68" i="2"/>
  <c r="V68" i="2"/>
  <c r="W68" i="2"/>
  <c r="X68" i="2"/>
  <c r="Y68" i="2"/>
  <c r="Z68" i="2"/>
  <c r="AA68" i="2"/>
  <c r="AB68" i="2"/>
  <c r="AC68" i="2"/>
  <c r="H155" i="2"/>
  <c r="I155" i="2"/>
  <c r="J155" i="2"/>
  <c r="K155" i="2"/>
  <c r="L155" i="2"/>
  <c r="M155" i="2"/>
  <c r="N155" i="2"/>
  <c r="O155" i="2"/>
  <c r="P155" i="2"/>
  <c r="Q155" i="2"/>
  <c r="R155" i="2"/>
  <c r="S155" i="2"/>
  <c r="T155" i="2"/>
  <c r="U155" i="2"/>
  <c r="V155" i="2"/>
  <c r="W155" i="2"/>
  <c r="X155" i="2"/>
  <c r="Y155" i="2"/>
  <c r="Z155" i="2"/>
  <c r="AA155" i="2"/>
  <c r="AB155" i="2"/>
  <c r="AC155" i="2"/>
  <c r="H69" i="2"/>
  <c r="I69" i="2"/>
  <c r="J69" i="2"/>
  <c r="K69" i="2"/>
  <c r="L69" i="2"/>
  <c r="M69" i="2"/>
  <c r="N69" i="2"/>
  <c r="O69" i="2"/>
  <c r="P69" i="2"/>
  <c r="Q69" i="2"/>
  <c r="R69" i="2"/>
  <c r="S69" i="2"/>
  <c r="T69" i="2"/>
  <c r="U69" i="2"/>
  <c r="V69" i="2"/>
  <c r="W69" i="2"/>
  <c r="X69" i="2"/>
  <c r="Y69" i="2"/>
  <c r="Z69" i="2"/>
  <c r="AA69" i="2"/>
  <c r="AB69" i="2"/>
  <c r="AC69" i="2"/>
  <c r="H70" i="2"/>
  <c r="I70" i="2"/>
  <c r="J70" i="2"/>
  <c r="K70" i="2"/>
  <c r="L70" i="2"/>
  <c r="M70" i="2"/>
  <c r="N70" i="2"/>
  <c r="O70" i="2"/>
  <c r="P70" i="2"/>
  <c r="Q70" i="2"/>
  <c r="R70" i="2"/>
  <c r="S70" i="2"/>
  <c r="T70" i="2"/>
  <c r="U70" i="2"/>
  <c r="V70" i="2"/>
  <c r="W70" i="2"/>
  <c r="X70" i="2"/>
  <c r="Y70" i="2"/>
  <c r="Z70" i="2"/>
  <c r="AA70" i="2"/>
  <c r="AB70" i="2"/>
  <c r="AC70" i="2"/>
  <c r="H71" i="2"/>
  <c r="I71" i="2"/>
  <c r="J71" i="2"/>
  <c r="K71" i="2"/>
  <c r="L71" i="2"/>
  <c r="M71" i="2"/>
  <c r="N71" i="2"/>
  <c r="O71" i="2"/>
  <c r="P71" i="2"/>
  <c r="Q71" i="2"/>
  <c r="R71" i="2"/>
  <c r="S71" i="2"/>
  <c r="T71" i="2"/>
  <c r="U71" i="2"/>
  <c r="V71" i="2"/>
  <c r="W71" i="2"/>
  <c r="X71" i="2"/>
  <c r="Y71" i="2"/>
  <c r="Z71" i="2"/>
  <c r="AA71" i="2"/>
  <c r="AB71" i="2"/>
  <c r="AC71" i="2"/>
  <c r="H156" i="2"/>
  <c r="I156" i="2"/>
  <c r="J156" i="2"/>
  <c r="K156" i="2"/>
  <c r="L156" i="2"/>
  <c r="M156" i="2"/>
  <c r="N156" i="2"/>
  <c r="O156" i="2"/>
  <c r="P156" i="2"/>
  <c r="Q156" i="2"/>
  <c r="R156" i="2"/>
  <c r="S156" i="2"/>
  <c r="T156" i="2"/>
  <c r="U156" i="2"/>
  <c r="V156" i="2"/>
  <c r="W156" i="2"/>
  <c r="X156" i="2"/>
  <c r="Y156" i="2"/>
  <c r="Z156" i="2"/>
  <c r="AA156" i="2"/>
  <c r="AB156" i="2"/>
  <c r="AC156" i="2"/>
  <c r="H157" i="2"/>
  <c r="I157" i="2"/>
  <c r="J157" i="2"/>
  <c r="K157" i="2"/>
  <c r="L157" i="2"/>
  <c r="M157" i="2"/>
  <c r="N157" i="2"/>
  <c r="O157" i="2"/>
  <c r="P157" i="2"/>
  <c r="Q157" i="2"/>
  <c r="R157" i="2"/>
  <c r="S157" i="2"/>
  <c r="T157" i="2"/>
  <c r="U157" i="2"/>
  <c r="V157" i="2"/>
  <c r="W157" i="2"/>
  <c r="X157" i="2"/>
  <c r="Y157" i="2"/>
  <c r="Z157" i="2"/>
  <c r="AA157" i="2"/>
  <c r="AB157" i="2"/>
  <c r="AC157" i="2"/>
  <c r="H72" i="2"/>
  <c r="I72" i="2"/>
  <c r="J72" i="2"/>
  <c r="K72" i="2"/>
  <c r="L72" i="2"/>
  <c r="M72" i="2"/>
  <c r="N72" i="2"/>
  <c r="O72" i="2"/>
  <c r="P72" i="2"/>
  <c r="Q72" i="2"/>
  <c r="R72" i="2"/>
  <c r="S72" i="2"/>
  <c r="T72" i="2"/>
  <c r="U72" i="2"/>
  <c r="V72" i="2"/>
  <c r="W72" i="2"/>
  <c r="X72" i="2"/>
  <c r="Y72" i="2"/>
  <c r="Z72" i="2"/>
  <c r="AA72" i="2"/>
  <c r="AB72" i="2"/>
  <c r="AC72" i="2"/>
  <c r="H73" i="2"/>
  <c r="I73" i="2"/>
  <c r="J73" i="2"/>
  <c r="K73" i="2"/>
  <c r="L73" i="2"/>
  <c r="M73" i="2"/>
  <c r="N73" i="2"/>
  <c r="O73" i="2"/>
  <c r="P73" i="2"/>
  <c r="Q73" i="2"/>
  <c r="R73" i="2"/>
  <c r="S73" i="2"/>
  <c r="T73" i="2"/>
  <c r="U73" i="2"/>
  <c r="V73" i="2"/>
  <c r="W73" i="2"/>
  <c r="X73" i="2"/>
  <c r="Y73" i="2"/>
  <c r="Z73" i="2"/>
  <c r="AA73" i="2"/>
  <c r="AB73" i="2"/>
  <c r="AC73" i="2"/>
  <c r="H158" i="2"/>
  <c r="I158" i="2"/>
  <c r="J158" i="2"/>
  <c r="K158" i="2"/>
  <c r="L158" i="2"/>
  <c r="M158" i="2"/>
  <c r="N158" i="2"/>
  <c r="O158" i="2"/>
  <c r="P158" i="2"/>
  <c r="Q158" i="2"/>
  <c r="R158" i="2"/>
  <c r="S158" i="2"/>
  <c r="T158" i="2"/>
  <c r="U158" i="2"/>
  <c r="V158" i="2"/>
  <c r="W158" i="2"/>
  <c r="X158" i="2"/>
  <c r="Y158" i="2"/>
  <c r="Z158" i="2"/>
  <c r="AA158" i="2"/>
  <c r="AB158" i="2"/>
  <c r="AC158" i="2"/>
  <c r="H159" i="2"/>
  <c r="I159" i="2"/>
  <c r="J159" i="2"/>
  <c r="K159" i="2"/>
  <c r="L159" i="2"/>
  <c r="M159" i="2"/>
  <c r="N159" i="2"/>
  <c r="O159" i="2"/>
  <c r="P159" i="2"/>
  <c r="Q159" i="2"/>
  <c r="R159" i="2"/>
  <c r="S159" i="2"/>
  <c r="T159" i="2"/>
  <c r="U159" i="2"/>
  <c r="V159" i="2"/>
  <c r="W159" i="2"/>
  <c r="X159" i="2"/>
  <c r="Y159" i="2"/>
  <c r="Z159" i="2"/>
  <c r="AA159" i="2"/>
  <c r="AB159" i="2"/>
  <c r="AC159" i="2"/>
  <c r="H160" i="2"/>
  <c r="I160" i="2"/>
  <c r="J160" i="2"/>
  <c r="K160" i="2"/>
  <c r="L160" i="2"/>
  <c r="M160" i="2"/>
  <c r="N160" i="2"/>
  <c r="O160" i="2"/>
  <c r="P160" i="2"/>
  <c r="Q160" i="2"/>
  <c r="R160" i="2"/>
  <c r="S160" i="2"/>
  <c r="T160" i="2"/>
  <c r="U160" i="2"/>
  <c r="V160" i="2"/>
  <c r="W160" i="2"/>
  <c r="X160" i="2"/>
  <c r="Y160" i="2"/>
  <c r="Z160" i="2"/>
  <c r="AA160" i="2"/>
  <c r="AB160" i="2"/>
  <c r="AC160" i="2"/>
  <c r="H161" i="2"/>
  <c r="I161" i="2"/>
  <c r="J161" i="2"/>
  <c r="K161" i="2"/>
  <c r="L161" i="2"/>
  <c r="M161" i="2"/>
  <c r="N161" i="2"/>
  <c r="O161" i="2"/>
  <c r="P161" i="2"/>
  <c r="Q161" i="2"/>
  <c r="R161" i="2"/>
  <c r="S161" i="2"/>
  <c r="T161" i="2"/>
  <c r="U161" i="2"/>
  <c r="V161" i="2"/>
  <c r="W161" i="2"/>
  <c r="X161" i="2"/>
  <c r="Y161" i="2"/>
  <c r="Z161" i="2"/>
  <c r="AA161" i="2"/>
  <c r="AB161" i="2"/>
  <c r="AC161" i="2"/>
  <c r="H162" i="2"/>
  <c r="I162" i="2"/>
  <c r="J162" i="2"/>
  <c r="K162" i="2"/>
  <c r="L162" i="2"/>
  <c r="M162" i="2"/>
  <c r="N162" i="2"/>
  <c r="O162" i="2"/>
  <c r="P162" i="2"/>
  <c r="Q162" i="2"/>
  <c r="R162" i="2"/>
  <c r="S162" i="2"/>
  <c r="T162" i="2"/>
  <c r="U162" i="2"/>
  <c r="V162" i="2"/>
  <c r="W162" i="2"/>
  <c r="X162" i="2"/>
  <c r="Y162" i="2"/>
  <c r="Z162" i="2"/>
  <c r="AA162" i="2"/>
  <c r="AB162" i="2"/>
  <c r="AC162" i="2"/>
  <c r="H74" i="2"/>
  <c r="I74" i="2"/>
  <c r="J74" i="2"/>
  <c r="K74" i="2"/>
  <c r="L74" i="2"/>
  <c r="M74" i="2"/>
  <c r="N74" i="2"/>
  <c r="O74" i="2"/>
  <c r="P74" i="2"/>
  <c r="Q74" i="2"/>
  <c r="R74" i="2"/>
  <c r="S74" i="2"/>
  <c r="T74" i="2"/>
  <c r="U74" i="2"/>
  <c r="V74" i="2"/>
  <c r="W74" i="2"/>
  <c r="X74" i="2"/>
  <c r="Y74" i="2"/>
  <c r="Z74" i="2"/>
  <c r="AA74" i="2"/>
  <c r="AB74" i="2"/>
  <c r="AC74" i="2"/>
  <c r="H75" i="2"/>
  <c r="I75" i="2"/>
  <c r="J75" i="2"/>
  <c r="K75" i="2"/>
  <c r="L75" i="2"/>
  <c r="M75" i="2"/>
  <c r="N75" i="2"/>
  <c r="O75" i="2"/>
  <c r="P75" i="2"/>
  <c r="Q75" i="2"/>
  <c r="R75" i="2"/>
  <c r="S75" i="2"/>
  <c r="T75" i="2"/>
  <c r="U75" i="2"/>
  <c r="V75" i="2"/>
  <c r="W75" i="2"/>
  <c r="X75" i="2"/>
  <c r="Y75" i="2"/>
  <c r="Z75" i="2"/>
  <c r="AA75" i="2"/>
  <c r="AB75" i="2"/>
  <c r="AC75" i="2"/>
  <c r="I1" i="2"/>
  <c r="AG1" i="2" s="1"/>
  <c r="J1" i="2"/>
  <c r="AH1" i="2" s="1"/>
  <c r="K1" i="2"/>
  <c r="AI1" i="2" s="1"/>
  <c r="L1" i="2"/>
  <c r="AJ1" i="2" s="1"/>
  <c r="M1" i="2"/>
  <c r="AK1" i="2" s="1"/>
  <c r="N1" i="2"/>
  <c r="AL1" i="2" s="1"/>
  <c r="O1" i="2"/>
  <c r="AM1" i="2" s="1"/>
  <c r="P1" i="2"/>
  <c r="AN1" i="2" s="1"/>
  <c r="Q1" i="2"/>
  <c r="AO1" i="2" s="1"/>
  <c r="R1" i="2"/>
  <c r="AP1" i="2" s="1"/>
  <c r="S1" i="2"/>
  <c r="AQ1" i="2" s="1"/>
  <c r="T1" i="2"/>
  <c r="AR1" i="2" s="1"/>
  <c r="U1" i="2"/>
  <c r="AS1" i="2" s="1"/>
  <c r="V1" i="2"/>
  <c r="AT1" i="2" s="1"/>
  <c r="W1" i="2"/>
  <c r="AU1" i="2" s="1"/>
  <c r="X1" i="2"/>
  <c r="AV1" i="2" s="1"/>
  <c r="Y1" i="2"/>
  <c r="AW1" i="2" s="1"/>
  <c r="Z1" i="2"/>
  <c r="AX1" i="2" s="1"/>
  <c r="AA1" i="2"/>
  <c r="AY1" i="2" s="1"/>
  <c r="AB1" i="2"/>
  <c r="AZ1" i="2" s="1"/>
  <c r="AC1" i="2"/>
  <c r="BA1" i="2" s="1"/>
  <c r="F2" i="2"/>
  <c r="E2" i="2" s="1"/>
  <c r="F87" i="2"/>
  <c r="F3" i="2"/>
  <c r="F88" i="2"/>
  <c r="F89" i="2"/>
  <c r="F4" i="2"/>
  <c r="F5" i="2"/>
  <c r="F90" i="2"/>
  <c r="F91" i="2"/>
  <c r="F6" i="2"/>
  <c r="F7" i="2"/>
  <c r="F92" i="2"/>
  <c r="F8" i="2"/>
  <c r="F93" i="2"/>
  <c r="F9" i="2"/>
  <c r="F94" i="2"/>
  <c r="F10" i="2"/>
  <c r="E10" i="2" s="1"/>
  <c r="F95" i="2"/>
  <c r="F11" i="2"/>
  <c r="F96" i="2"/>
  <c r="F12" i="2"/>
  <c r="F13" i="2"/>
  <c r="F97" i="2"/>
  <c r="F98" i="2"/>
  <c r="F14" i="2"/>
  <c r="F99" i="2"/>
  <c r="F15" i="2"/>
  <c r="F100" i="2"/>
  <c r="F101" i="2"/>
  <c r="F102" i="2"/>
  <c r="F103" i="2"/>
  <c r="F16" i="2"/>
  <c r="F17" i="2"/>
  <c r="F104" i="2"/>
  <c r="F105" i="2"/>
  <c r="F18" i="2"/>
  <c r="F19" i="2"/>
  <c r="F106" i="2"/>
  <c r="F20" i="2"/>
  <c r="F21" i="2"/>
  <c r="F22" i="2"/>
  <c r="F107" i="2"/>
  <c r="F108" i="2"/>
  <c r="F109" i="2"/>
  <c r="F110" i="2"/>
  <c r="F23" i="2"/>
  <c r="F24" i="2"/>
  <c r="F111" i="2"/>
  <c r="F25" i="2"/>
  <c r="F26" i="2"/>
  <c r="F27" i="2"/>
  <c r="F112" i="2"/>
  <c r="F28" i="2"/>
  <c r="F113" i="2"/>
  <c r="F29" i="2"/>
  <c r="F114" i="2"/>
  <c r="F115" i="2"/>
  <c r="F116" i="2"/>
  <c r="F30" i="2"/>
  <c r="F117" i="2"/>
  <c r="F31" i="2"/>
  <c r="F118" i="2"/>
  <c r="F119" i="2"/>
  <c r="F120" i="2"/>
  <c r="F32" i="2"/>
  <c r="F121" i="2"/>
  <c r="F122" i="2"/>
  <c r="F123" i="2"/>
  <c r="F124" i="2"/>
  <c r="F33" i="2"/>
  <c r="F125" i="2"/>
  <c r="F34" i="2"/>
  <c r="F35" i="2"/>
  <c r="F126" i="2"/>
  <c r="F127" i="2"/>
  <c r="F36" i="2"/>
  <c r="F37" i="2"/>
  <c r="F38" i="2"/>
  <c r="F39" i="2"/>
  <c r="F40" i="2"/>
  <c r="F128" i="2"/>
  <c r="F129" i="2"/>
  <c r="F130" i="2"/>
  <c r="F41" i="2"/>
  <c r="F131" i="2"/>
  <c r="F42" i="2"/>
  <c r="F132" i="2"/>
  <c r="F133" i="2"/>
  <c r="F43" i="2"/>
  <c r="F44" i="2"/>
  <c r="F45" i="2"/>
  <c r="F46" i="2"/>
  <c r="F47" i="2"/>
  <c r="F134" i="2"/>
  <c r="F48" i="2"/>
  <c r="F135" i="2"/>
  <c r="F49" i="2"/>
  <c r="F50" i="2"/>
  <c r="F136" i="2"/>
  <c r="F51" i="2"/>
  <c r="F137" i="2"/>
  <c r="F138" i="2"/>
  <c r="F52" i="2"/>
  <c r="F53" i="2"/>
  <c r="F139" i="2"/>
  <c r="F54" i="2"/>
  <c r="F140" i="2"/>
  <c r="F141" i="2"/>
  <c r="F55" i="2"/>
  <c r="F142" i="2"/>
  <c r="F143" i="2"/>
  <c r="F144" i="2"/>
  <c r="F56" i="2"/>
  <c r="F145" i="2"/>
  <c r="F146" i="2"/>
  <c r="F57" i="2"/>
  <c r="F58" i="2"/>
  <c r="E58" i="2" s="1"/>
  <c r="F147" i="2"/>
  <c r="F148" i="2"/>
  <c r="F59" i="2"/>
  <c r="F60" i="2"/>
  <c r="F149" i="2"/>
  <c r="F61" i="2"/>
  <c r="F62" i="2"/>
  <c r="F150" i="2"/>
  <c r="F63" i="2"/>
  <c r="F64" i="2"/>
  <c r="F151" i="2"/>
  <c r="F65" i="2"/>
  <c r="F66" i="2"/>
  <c r="F152" i="2"/>
  <c r="F153" i="2"/>
  <c r="F67" i="2"/>
  <c r="F154" i="2"/>
  <c r="F68" i="2"/>
  <c r="F155" i="2"/>
  <c r="F69" i="2"/>
  <c r="F70" i="2"/>
  <c r="F71" i="2"/>
  <c r="F156" i="2"/>
  <c r="F157" i="2"/>
  <c r="F72" i="2"/>
  <c r="F73" i="2"/>
  <c r="F158" i="2"/>
  <c r="F159" i="2"/>
  <c r="F160" i="2"/>
  <c r="F161" i="2"/>
  <c r="F162" i="2"/>
  <c r="F74" i="2"/>
  <c r="F75" i="2"/>
  <c r="F76" i="2"/>
  <c r="F163" i="2"/>
  <c r="F77" i="2"/>
  <c r="F78" i="2"/>
  <c r="F164" i="2"/>
  <c r="F165" i="2"/>
  <c r="F79" i="2"/>
  <c r="F166" i="2"/>
  <c r="F167" i="2"/>
  <c r="F80" i="2"/>
  <c r="F81" i="2"/>
  <c r="F168" i="2"/>
  <c r="F82" i="2"/>
  <c r="F169" i="2"/>
  <c r="F170" i="2"/>
  <c r="F171" i="2"/>
  <c r="F83" i="2"/>
  <c r="F172" i="2"/>
  <c r="F84" i="2"/>
  <c r="F173" i="2"/>
  <c r="F85" i="2"/>
  <c r="F174" i="2"/>
  <c r="F175" i="2"/>
  <c r="F86" i="2"/>
  <c r="F176" i="2"/>
  <c r="F1" i="2"/>
  <c r="H1" i="2"/>
  <c r="AF1" i="2" s="1"/>
  <c r="B94" i="2"/>
  <c r="E94" i="2" s="1"/>
  <c r="B10" i="2"/>
  <c r="D10" i="2" s="1"/>
  <c r="B95" i="2"/>
  <c r="B11" i="2"/>
  <c r="B96" i="2"/>
  <c r="E96" i="2" s="1"/>
  <c r="B12" i="2"/>
  <c r="D12" i="2" s="1"/>
  <c r="B13" i="2"/>
  <c r="B97" i="2"/>
  <c r="B98" i="2"/>
  <c r="B14" i="2"/>
  <c r="D14" i="2" s="1"/>
  <c r="B99" i="2"/>
  <c r="B15" i="2"/>
  <c r="B100" i="2"/>
  <c r="B101" i="2"/>
  <c r="B102" i="2"/>
  <c r="D102" i="2" s="1"/>
  <c r="B103" i="2"/>
  <c r="B16" i="2"/>
  <c r="D16" i="2" s="1"/>
  <c r="B17" i="2"/>
  <c r="B104" i="2"/>
  <c r="D104" i="2" s="1"/>
  <c r="B105" i="2"/>
  <c r="B18" i="2"/>
  <c r="D18" i="2" s="1"/>
  <c r="B19" i="2"/>
  <c r="B106" i="2"/>
  <c r="D106" i="2" s="1"/>
  <c r="B20" i="2"/>
  <c r="D20" i="2" s="1"/>
  <c r="B21" i="2"/>
  <c r="B22" i="2"/>
  <c r="D22" i="2" s="1"/>
  <c r="B107" i="2"/>
  <c r="B108" i="2"/>
  <c r="D108" i="2" s="1"/>
  <c r="B109" i="2"/>
  <c r="B110" i="2"/>
  <c r="E110" i="2" s="1"/>
  <c r="B23" i="2"/>
  <c r="B24" i="2"/>
  <c r="D24" i="2" s="1"/>
  <c r="B111" i="2"/>
  <c r="B25" i="2"/>
  <c r="B26" i="2"/>
  <c r="D26" i="2" s="1"/>
  <c r="B27" i="2"/>
  <c r="B112" i="2"/>
  <c r="E112" i="2" s="1"/>
  <c r="B28" i="2"/>
  <c r="D28" i="2" s="1"/>
  <c r="B113" i="2"/>
  <c r="B29" i="2"/>
  <c r="B114" i="2"/>
  <c r="B115" i="2"/>
  <c r="B116" i="2"/>
  <c r="D116" i="2" s="1"/>
  <c r="B30" i="2"/>
  <c r="D30" i="2" s="1"/>
  <c r="B117" i="2"/>
  <c r="B31" i="2"/>
  <c r="B118" i="2"/>
  <c r="D118" i="2" s="1"/>
  <c r="B119" i="2"/>
  <c r="B120" i="2"/>
  <c r="E120" i="2" s="1"/>
  <c r="B32" i="2"/>
  <c r="D32" i="2" s="1"/>
  <c r="B121" i="2"/>
  <c r="B122" i="2"/>
  <c r="D122" i="2" s="1"/>
  <c r="B123" i="2"/>
  <c r="B124" i="2"/>
  <c r="B33" i="2"/>
  <c r="B125" i="2"/>
  <c r="B34" i="2"/>
  <c r="D34" i="2" s="1"/>
  <c r="B35" i="2"/>
  <c r="B126" i="2"/>
  <c r="D126" i="2" s="1"/>
  <c r="B127" i="2"/>
  <c r="B36" i="2"/>
  <c r="D36" i="2" s="1"/>
  <c r="B37" i="2"/>
  <c r="B38" i="2"/>
  <c r="D38" i="2" s="1"/>
  <c r="B39" i="2"/>
  <c r="B40" i="2"/>
  <c r="D40" i="2" s="1"/>
  <c r="B128" i="2"/>
  <c r="E128" i="2" s="1"/>
  <c r="B129" i="2"/>
  <c r="B130" i="2"/>
  <c r="D130" i="2" s="1"/>
  <c r="B41" i="2"/>
  <c r="B131" i="2"/>
  <c r="B42" i="2"/>
  <c r="D42" i="2" s="1"/>
  <c r="B132" i="2"/>
  <c r="D132" i="2" s="1"/>
  <c r="B133" i="2"/>
  <c r="B43" i="2"/>
  <c r="B44" i="2"/>
  <c r="D44" i="2" s="1"/>
  <c r="B45" i="2"/>
  <c r="B46" i="2"/>
  <c r="D46" i="2" s="1"/>
  <c r="B47" i="2"/>
  <c r="B134" i="2"/>
  <c r="D134" i="2" s="1"/>
  <c r="B48" i="2"/>
  <c r="D48" i="2" s="1"/>
  <c r="B135" i="2"/>
  <c r="B49" i="2"/>
  <c r="B50" i="2"/>
  <c r="D50" i="2" s="1"/>
  <c r="B136" i="2"/>
  <c r="D136" i="2" s="1"/>
  <c r="B51" i="2"/>
  <c r="B137" i="2"/>
  <c r="B138" i="2"/>
  <c r="D138" i="2" s="1"/>
  <c r="B52" i="2"/>
  <c r="D52" i="2" s="1"/>
  <c r="B53" i="2"/>
  <c r="B139" i="2"/>
  <c r="B54" i="2"/>
  <c r="D54" i="2" s="1"/>
  <c r="B140" i="2"/>
  <c r="D140" i="2" s="1"/>
  <c r="B141" i="2"/>
  <c r="B55" i="2"/>
  <c r="B142" i="2"/>
  <c r="D142" i="2" s="1"/>
  <c r="B143" i="2"/>
  <c r="B144" i="2"/>
  <c r="E144" i="2" s="1"/>
  <c r="B56" i="2"/>
  <c r="D56" i="2" s="1"/>
  <c r="B145" i="2"/>
  <c r="B146" i="2"/>
  <c r="D146" i="2" s="1"/>
  <c r="B57" i="2"/>
  <c r="B58" i="2"/>
  <c r="D58" i="2" s="1"/>
  <c r="B147" i="2"/>
  <c r="B148" i="2"/>
  <c r="D148" i="2" s="1"/>
  <c r="B59" i="2"/>
  <c r="B60" i="2"/>
  <c r="D60" i="2" s="1"/>
  <c r="B149" i="2"/>
  <c r="B61" i="2"/>
  <c r="B62" i="2"/>
  <c r="D62" i="2" s="1"/>
  <c r="B150" i="2"/>
  <c r="E150" i="2" s="1"/>
  <c r="B63" i="2"/>
  <c r="B64" i="2"/>
  <c r="D64" i="2" s="1"/>
  <c r="B151" i="2"/>
  <c r="B65" i="2"/>
  <c r="B66" i="2"/>
  <c r="D66" i="2" s="1"/>
  <c r="B152" i="2"/>
  <c r="D152" i="2" s="1"/>
  <c r="B153" i="2"/>
  <c r="B67" i="2"/>
  <c r="B154" i="2"/>
  <c r="D154" i="2" s="1"/>
  <c r="B68" i="2"/>
  <c r="D68" i="2" s="1"/>
  <c r="B155" i="2"/>
  <c r="B69" i="2"/>
  <c r="B70" i="2"/>
  <c r="D70" i="2" s="1"/>
  <c r="B71" i="2"/>
  <c r="B156" i="2"/>
  <c r="B157" i="2"/>
  <c r="B72" i="2"/>
  <c r="D72" i="2" s="1"/>
  <c r="B73" i="2"/>
  <c r="B158" i="2"/>
  <c r="E158" i="2" s="1"/>
  <c r="B159" i="2"/>
  <c r="B160" i="2"/>
  <c r="D160" i="2" s="1"/>
  <c r="B161" i="2"/>
  <c r="B162" i="2"/>
  <c r="B74" i="2"/>
  <c r="D74" i="2" s="1"/>
  <c r="B75" i="2"/>
  <c r="B76" i="2"/>
  <c r="D76" i="2" s="1"/>
  <c r="B163" i="2"/>
  <c r="B77" i="2"/>
  <c r="B78" i="2"/>
  <c r="D78" i="2" s="1"/>
  <c r="B164" i="2"/>
  <c r="D164" i="2" s="1"/>
  <c r="B165" i="2"/>
  <c r="B79" i="2"/>
  <c r="B166" i="2"/>
  <c r="D166" i="2" s="1"/>
  <c r="B167" i="2"/>
  <c r="B80" i="2"/>
  <c r="D80" i="2" s="1"/>
  <c r="B81" i="2"/>
  <c r="B168" i="2"/>
  <c r="D168" i="2" s="1"/>
  <c r="B82" i="2"/>
  <c r="D82" i="2" s="1"/>
  <c r="B169" i="2"/>
  <c r="B170" i="2"/>
  <c r="E170" i="2" s="1"/>
  <c r="B171" i="2"/>
  <c r="B83" i="2"/>
  <c r="B172" i="2"/>
  <c r="D172" i="2" s="1"/>
  <c r="B84" i="2"/>
  <c r="D84" i="2" s="1"/>
  <c r="B173" i="2"/>
  <c r="D173" i="2" s="1"/>
  <c r="B85" i="2"/>
  <c r="B174" i="2"/>
  <c r="D174" i="2" s="1"/>
  <c r="B175" i="2"/>
  <c r="D175" i="2" s="1"/>
  <c r="B86" i="2"/>
  <c r="D86" i="2" s="1"/>
  <c r="B176" i="2"/>
  <c r="D176" i="2" s="1"/>
  <c r="B2" i="2"/>
  <c r="B87" i="2"/>
  <c r="B3" i="2"/>
  <c r="B88" i="2"/>
  <c r="D88" i="2" s="1"/>
  <c r="B89" i="2"/>
  <c r="B4" i="2"/>
  <c r="D4" i="2" s="1"/>
  <c r="B5" i="2"/>
  <c r="B90" i="2"/>
  <c r="D90" i="2" s="1"/>
  <c r="B91" i="2"/>
  <c r="B6" i="2"/>
  <c r="D6" i="2" s="1"/>
  <c r="B7" i="2"/>
  <c r="B92" i="2"/>
  <c r="D92" i="2" s="1"/>
  <c r="B8" i="2"/>
  <c r="D8" i="2" s="1"/>
  <c r="B93" i="2"/>
  <c r="B9" i="2"/>
  <c r="B1" i="2"/>
  <c r="BE5" i="1"/>
  <c r="BE6" i="1" s="1"/>
  <c r="BE7" i="1" s="1"/>
  <c r="BF2" i="1"/>
  <c r="BF3" i="1" s="1"/>
  <c r="BF4" i="1" s="1"/>
  <c r="BG2" i="1"/>
  <c r="BG3" i="1" s="1"/>
  <c r="BG4" i="1" s="1"/>
  <c r="BH2" i="1"/>
  <c r="BH3" i="1" s="1"/>
  <c r="BH4" i="1" s="1"/>
  <c r="BI2" i="1"/>
  <c r="BI3" i="1" s="1"/>
  <c r="BI4" i="1" s="1"/>
  <c r="BJ2" i="1"/>
  <c r="BJ3" i="1" s="1"/>
  <c r="BJ4" i="1" s="1"/>
  <c r="BK2" i="1"/>
  <c r="BK3" i="1" s="1"/>
  <c r="BK4" i="1" s="1"/>
  <c r="BL2" i="1"/>
  <c r="BL3" i="1" s="1"/>
  <c r="BL4" i="1" s="1"/>
  <c r="BM2" i="1"/>
  <c r="BM3" i="1" s="1"/>
  <c r="BM4" i="1" s="1"/>
  <c r="BN2" i="1"/>
  <c r="BN3" i="1" s="1"/>
  <c r="BN4" i="1" s="1"/>
  <c r="BO2" i="1"/>
  <c r="BO3" i="1" s="1"/>
  <c r="BO4" i="1" s="1"/>
  <c r="BP2" i="1"/>
  <c r="BP3" i="1" s="1"/>
  <c r="BP4" i="1" s="1"/>
  <c r="BQ2" i="1"/>
  <c r="BQ3" i="1" s="1"/>
  <c r="BQ4" i="1" s="1"/>
  <c r="BR2" i="1"/>
  <c r="BR3" i="1" s="1"/>
  <c r="BR4" i="1" s="1"/>
  <c r="BS2" i="1"/>
  <c r="BS3" i="1" s="1"/>
  <c r="BS4" i="1" s="1"/>
  <c r="BT2" i="1"/>
  <c r="BT3" i="1" s="1"/>
  <c r="BT4" i="1" s="1"/>
  <c r="BU2" i="1"/>
  <c r="BU3" i="1" s="1"/>
  <c r="BU4" i="1" s="1"/>
  <c r="BV2" i="1"/>
  <c r="BV3" i="1" s="1"/>
  <c r="BV4" i="1" s="1"/>
  <c r="BW2" i="1"/>
  <c r="BW3" i="1" s="1"/>
  <c r="BW4" i="1" s="1"/>
  <c r="BX2" i="1"/>
  <c r="BX3" i="1" s="1"/>
  <c r="BX4" i="1" s="1"/>
  <c r="BY2" i="1"/>
  <c r="BY3" i="1" s="1"/>
  <c r="BY4" i="1" s="1"/>
  <c r="BZ2" i="1"/>
  <c r="BZ3" i="1" s="1"/>
  <c r="BZ4" i="1" s="1"/>
  <c r="BW1" i="1"/>
  <c r="BX1" i="1"/>
  <c r="BY1" i="1"/>
  <c r="BZ1" i="1"/>
  <c r="BF1" i="1"/>
  <c r="BG1" i="1"/>
  <c r="BH1" i="1"/>
  <c r="BI1" i="1"/>
  <c r="BJ1" i="1"/>
  <c r="BK1" i="1"/>
  <c r="BL1" i="1"/>
  <c r="BM1" i="1"/>
  <c r="BN1" i="1"/>
  <c r="BO1" i="1"/>
  <c r="BP1" i="1"/>
  <c r="BQ1" i="1"/>
  <c r="BR1" i="1"/>
  <c r="BS1" i="1"/>
  <c r="BT1" i="1"/>
  <c r="BU1" i="1"/>
  <c r="BV1" i="1"/>
  <c r="BE1" i="1"/>
  <c r="BE2" i="1"/>
  <c r="BE3" i="1" s="1"/>
  <c r="BE4" i="1" s="1"/>
  <c r="D85" i="2" l="1"/>
  <c r="E85" i="2"/>
  <c r="D83" i="2"/>
  <c r="E83" i="2"/>
  <c r="D167" i="2"/>
  <c r="E167" i="2"/>
  <c r="D161" i="2"/>
  <c r="E161" i="2"/>
  <c r="D61" i="2"/>
  <c r="E61" i="2"/>
  <c r="D45" i="2"/>
  <c r="E45" i="2"/>
  <c r="D27" i="2"/>
  <c r="E27" i="2"/>
  <c r="D97" i="2"/>
  <c r="E97" i="2"/>
  <c r="E175" i="2"/>
  <c r="E146" i="2"/>
  <c r="E130" i="2"/>
  <c r="E122" i="2"/>
  <c r="E90" i="2"/>
  <c r="E82" i="2"/>
  <c r="E74" i="2"/>
  <c r="D9" i="2"/>
  <c r="E9" i="2"/>
  <c r="D7" i="2"/>
  <c r="E7" i="2"/>
  <c r="D5" i="2"/>
  <c r="E5" i="2"/>
  <c r="D3" i="2"/>
  <c r="E3" i="2"/>
  <c r="D171" i="2"/>
  <c r="E171" i="2"/>
  <c r="D75" i="2"/>
  <c r="E75" i="2"/>
  <c r="D63" i="2"/>
  <c r="E63" i="2"/>
  <c r="D149" i="2"/>
  <c r="E149" i="2"/>
  <c r="D147" i="2"/>
  <c r="E147" i="2"/>
  <c r="D145" i="2"/>
  <c r="E145" i="2"/>
  <c r="D129" i="2"/>
  <c r="E129" i="2"/>
  <c r="D33" i="2"/>
  <c r="E33" i="2"/>
  <c r="D121" i="2"/>
  <c r="E121" i="2"/>
  <c r="D113" i="2"/>
  <c r="E113" i="2"/>
  <c r="D23" i="2"/>
  <c r="E23" i="2"/>
  <c r="D107" i="2"/>
  <c r="E107" i="2"/>
  <c r="D99" i="2"/>
  <c r="E99" i="2"/>
  <c r="D13" i="2"/>
  <c r="E13" i="2"/>
  <c r="D95" i="2"/>
  <c r="E95" i="2"/>
  <c r="E168" i="2"/>
  <c r="E160" i="2"/>
  <c r="E152" i="2"/>
  <c r="E136" i="2"/>
  <c r="E104" i="2"/>
  <c r="E88" i="2"/>
  <c r="E80" i="2"/>
  <c r="E72" i="2"/>
  <c r="E64" i="2"/>
  <c r="E56" i="2"/>
  <c r="E48" i="2"/>
  <c r="E40" i="2"/>
  <c r="E32" i="2"/>
  <c r="E24" i="2"/>
  <c r="E16" i="2"/>
  <c r="E8" i="2"/>
  <c r="D73" i="2"/>
  <c r="E73" i="2"/>
  <c r="D143" i="2"/>
  <c r="E143" i="2"/>
  <c r="D39" i="2"/>
  <c r="E39" i="2"/>
  <c r="D103" i="2"/>
  <c r="E103" i="2"/>
  <c r="E176" i="2"/>
  <c r="E174" i="2"/>
  <c r="E172" i="2"/>
  <c r="E166" i="2"/>
  <c r="E142" i="2"/>
  <c r="E134" i="2"/>
  <c r="E126" i="2"/>
  <c r="E118" i="2"/>
  <c r="E102" i="2"/>
  <c r="E86" i="2"/>
  <c r="E78" i="2"/>
  <c r="E70" i="2"/>
  <c r="E62" i="2"/>
  <c r="E54" i="2"/>
  <c r="E46" i="2"/>
  <c r="E38" i="2"/>
  <c r="E30" i="2"/>
  <c r="E22" i="2"/>
  <c r="E14" i="2"/>
  <c r="E6" i="2"/>
  <c r="D71" i="2"/>
  <c r="E71" i="2"/>
  <c r="D127" i="2"/>
  <c r="E127" i="2"/>
  <c r="D125" i="2"/>
  <c r="E125" i="2"/>
  <c r="D119" i="2"/>
  <c r="E119" i="2"/>
  <c r="D29" i="2"/>
  <c r="E29" i="2"/>
  <c r="D105" i="2"/>
  <c r="E105" i="2"/>
  <c r="D15" i="2"/>
  <c r="E15" i="2"/>
  <c r="D11" i="2"/>
  <c r="E11" i="2"/>
  <c r="D93" i="2"/>
  <c r="E93" i="2"/>
  <c r="D87" i="2"/>
  <c r="E87" i="2"/>
  <c r="D170" i="2"/>
  <c r="D81" i="2"/>
  <c r="E81" i="2"/>
  <c r="D79" i="2"/>
  <c r="E79" i="2"/>
  <c r="D77" i="2"/>
  <c r="E77" i="2"/>
  <c r="D159" i="2"/>
  <c r="E159" i="2"/>
  <c r="D157" i="2"/>
  <c r="E157" i="2"/>
  <c r="D69" i="2"/>
  <c r="E69" i="2"/>
  <c r="D67" i="2"/>
  <c r="E67" i="2"/>
  <c r="D65" i="2"/>
  <c r="E65" i="2"/>
  <c r="D150" i="2"/>
  <c r="D55" i="2"/>
  <c r="E55" i="2"/>
  <c r="D139" i="2"/>
  <c r="E139" i="2"/>
  <c r="D137" i="2"/>
  <c r="E137" i="2"/>
  <c r="D49" i="2"/>
  <c r="E49" i="2"/>
  <c r="D47" i="2"/>
  <c r="E47" i="2"/>
  <c r="D43" i="2"/>
  <c r="E43" i="2"/>
  <c r="D131" i="2"/>
  <c r="E131" i="2"/>
  <c r="D128" i="2"/>
  <c r="D37" i="2"/>
  <c r="E37" i="2"/>
  <c r="D35" i="2"/>
  <c r="E35" i="2"/>
  <c r="D124" i="2"/>
  <c r="D31" i="2"/>
  <c r="E31" i="2"/>
  <c r="D115" i="2"/>
  <c r="E115" i="2"/>
  <c r="D25" i="2"/>
  <c r="E25" i="2"/>
  <c r="D110" i="2"/>
  <c r="D19" i="2"/>
  <c r="E19" i="2"/>
  <c r="D17" i="2"/>
  <c r="E17" i="2"/>
  <c r="D101" i="2"/>
  <c r="E101" i="2"/>
  <c r="D91" i="2"/>
  <c r="E91" i="2"/>
  <c r="D89" i="2"/>
  <c r="E89" i="2"/>
  <c r="D169" i="2"/>
  <c r="E169" i="2"/>
  <c r="D165" i="2"/>
  <c r="E165" i="2"/>
  <c r="D163" i="2"/>
  <c r="E163" i="2"/>
  <c r="D162" i="2"/>
  <c r="D158" i="2"/>
  <c r="D156" i="2"/>
  <c r="D155" i="2"/>
  <c r="E155" i="2"/>
  <c r="D153" i="2"/>
  <c r="E153" i="2"/>
  <c r="D151" i="2"/>
  <c r="E151" i="2"/>
  <c r="D59" i="2"/>
  <c r="E59" i="2"/>
  <c r="D57" i="2"/>
  <c r="E57" i="2"/>
  <c r="D144" i="2"/>
  <c r="D141" i="2"/>
  <c r="E141" i="2"/>
  <c r="D53" i="2"/>
  <c r="E53" i="2"/>
  <c r="D51" i="2"/>
  <c r="E51" i="2"/>
  <c r="D135" i="2"/>
  <c r="E135" i="2"/>
  <c r="D133" i="2"/>
  <c r="E133" i="2"/>
  <c r="D41" i="2"/>
  <c r="E41" i="2"/>
  <c r="D123" i="2"/>
  <c r="E123" i="2"/>
  <c r="D120" i="2"/>
  <c r="D117" i="2"/>
  <c r="E117" i="2"/>
  <c r="D114" i="2"/>
  <c r="D112" i="2"/>
  <c r="D111" i="2"/>
  <c r="E111" i="2"/>
  <c r="D109" i="2"/>
  <c r="E109" i="2"/>
  <c r="D21" i="2"/>
  <c r="E21" i="2"/>
  <c r="D100" i="2"/>
  <c r="D98" i="2"/>
  <c r="D96" i="2"/>
  <c r="D94" i="2"/>
  <c r="E164" i="2"/>
  <c r="E156" i="2"/>
  <c r="E148" i="2"/>
  <c r="E140" i="2"/>
  <c r="E132" i="2"/>
  <c r="E124" i="2"/>
  <c r="E116" i="2"/>
  <c r="E108" i="2"/>
  <c r="E100" i="2"/>
  <c r="E92" i="2"/>
  <c r="E84" i="2"/>
  <c r="E76" i="2"/>
  <c r="E68" i="2"/>
  <c r="E60" i="2"/>
  <c r="E52" i="2"/>
  <c r="E44" i="2"/>
  <c r="E36" i="2"/>
  <c r="E28" i="2"/>
  <c r="E20" i="2"/>
  <c r="E12" i="2"/>
  <c r="E4" i="2"/>
  <c r="C162" i="2"/>
  <c r="C161" i="2"/>
  <c r="C158" i="2"/>
  <c r="C73" i="2"/>
  <c r="C157" i="2"/>
  <c r="C71" i="2"/>
  <c r="C70" i="2"/>
  <c r="C69" i="2"/>
  <c r="C68" i="2"/>
  <c r="C154" i="2"/>
  <c r="C67" i="2"/>
  <c r="C152" i="2"/>
  <c r="C66" i="2"/>
  <c r="C65" i="2"/>
  <c r="C64" i="2"/>
  <c r="C150" i="2"/>
  <c r="C62" i="2"/>
  <c r="C61" i="2"/>
  <c r="C60" i="2"/>
  <c r="C148" i="2"/>
  <c r="C58" i="2"/>
  <c r="C146" i="2"/>
  <c r="C56" i="2"/>
  <c r="C143" i="2"/>
  <c r="C142" i="2"/>
  <c r="C55" i="2"/>
  <c r="C140" i="2"/>
  <c r="C54" i="2"/>
  <c r="C139" i="2"/>
  <c r="C74" i="2"/>
  <c r="C159" i="2"/>
  <c r="C75" i="2"/>
  <c r="C160" i="2"/>
  <c r="C72" i="2"/>
  <c r="C156" i="2"/>
  <c r="C155" i="2"/>
  <c r="C153" i="2"/>
  <c r="C151" i="2"/>
  <c r="C52" i="2"/>
  <c r="C138" i="2"/>
  <c r="C137" i="2"/>
  <c r="C136" i="2"/>
  <c r="C50" i="2"/>
  <c r="C49" i="2"/>
  <c r="C48" i="2"/>
  <c r="C134" i="2"/>
  <c r="C47" i="2"/>
  <c r="C46" i="2"/>
  <c r="C45" i="2"/>
  <c r="C43" i="2"/>
  <c r="C132" i="2"/>
  <c r="C42" i="2"/>
  <c r="C131" i="2"/>
  <c r="C130" i="2"/>
  <c r="C128" i="2"/>
  <c r="C39" i="2"/>
  <c r="C38" i="2"/>
  <c r="C37" i="2"/>
  <c r="C127" i="2"/>
  <c r="C126" i="2"/>
  <c r="C35" i="2"/>
  <c r="C34" i="2"/>
  <c r="C125" i="2"/>
  <c r="C124" i="2"/>
  <c r="C122" i="2"/>
  <c r="C32" i="2"/>
  <c r="C119" i="2"/>
  <c r="C118" i="2"/>
  <c r="C31" i="2"/>
  <c r="C30" i="2"/>
  <c r="C115" i="2"/>
  <c r="C114" i="2"/>
  <c r="C29" i="2"/>
  <c r="C28" i="2"/>
  <c r="C27" i="2"/>
  <c r="C26" i="2"/>
  <c r="C25" i="2"/>
  <c r="C24" i="2"/>
  <c r="C110" i="2"/>
  <c r="C108" i="2"/>
  <c r="C22" i="2"/>
  <c r="C20" i="2"/>
  <c r="C106" i="2"/>
  <c r="C19" i="2"/>
  <c r="C18" i="2"/>
  <c r="C105" i="2"/>
  <c r="C17" i="2"/>
  <c r="C103" i="2"/>
  <c r="C102" i="2"/>
  <c r="C101" i="2"/>
  <c r="C15" i="2"/>
  <c r="C14" i="2"/>
  <c r="C98" i="2"/>
  <c r="C97" i="2"/>
  <c r="C12" i="2"/>
  <c r="C11" i="2"/>
  <c r="C10" i="2"/>
  <c r="C94" i="2"/>
  <c r="C9" i="2"/>
  <c r="C8" i="2"/>
  <c r="C7" i="2"/>
  <c r="C6" i="2"/>
  <c r="C91" i="2"/>
  <c r="C90" i="2"/>
  <c r="C5" i="2"/>
  <c r="AT14" i="2"/>
  <c r="C89" i="2"/>
  <c r="C3" i="2"/>
  <c r="C2" i="2"/>
  <c r="C170" i="2"/>
  <c r="C82" i="2"/>
  <c r="C81" i="2"/>
  <c r="C167" i="2"/>
  <c r="C166" i="2"/>
  <c r="C79" i="2"/>
  <c r="C164" i="2"/>
  <c r="C78" i="2"/>
  <c r="C77" i="2"/>
  <c r="C76" i="2"/>
  <c r="C86" i="2"/>
  <c r="C174" i="2"/>
  <c r="C173" i="2"/>
  <c r="C172" i="2"/>
  <c r="C63" i="2"/>
  <c r="C149" i="2"/>
  <c r="C59" i="2"/>
  <c r="C147" i="2"/>
  <c r="C57" i="2"/>
  <c r="C145" i="2"/>
  <c r="C144" i="2"/>
  <c r="C141" i="2"/>
  <c r="C53" i="2"/>
  <c r="C51" i="2"/>
  <c r="C135" i="2"/>
  <c r="C44" i="2"/>
  <c r="C133" i="2"/>
  <c r="C41" i="2"/>
  <c r="C129" i="2"/>
  <c r="C40" i="2"/>
  <c r="C36" i="2"/>
  <c r="C33" i="2"/>
  <c r="C123" i="2"/>
  <c r="C121" i="2"/>
  <c r="C120" i="2"/>
  <c r="C117" i="2"/>
  <c r="C116" i="2"/>
  <c r="C113" i="2"/>
  <c r="C112" i="2"/>
  <c r="C111" i="2"/>
  <c r="C23" i="2"/>
  <c r="C109" i="2"/>
  <c r="C107" i="2"/>
  <c r="C21" i="2"/>
  <c r="C104" i="2"/>
  <c r="C16" i="2"/>
  <c r="C100" i="2"/>
  <c r="C99" i="2"/>
  <c r="C13" i="2"/>
  <c r="C96" i="2"/>
  <c r="C95" i="2"/>
  <c r="C93" i="2"/>
  <c r="C92" i="2"/>
  <c r="C4" i="2"/>
  <c r="C88" i="2"/>
  <c r="C87" i="2"/>
  <c r="C171" i="2"/>
  <c r="C169" i="2"/>
  <c r="C168" i="2"/>
  <c r="C80" i="2"/>
  <c r="C165" i="2"/>
  <c r="C163" i="2"/>
  <c r="C176" i="2"/>
  <c r="C175" i="2"/>
  <c r="C85" i="2"/>
  <c r="C84" i="2"/>
  <c r="C83" i="2"/>
  <c r="AX14" i="2"/>
  <c r="AT13" i="2"/>
  <c r="AP14" i="2"/>
  <c r="AL14" i="2"/>
  <c r="AH14" i="2"/>
  <c r="AP13" i="2"/>
  <c r="BA15" i="2"/>
  <c r="AW15" i="2"/>
  <c r="AK15" i="2"/>
  <c r="AU14" i="2"/>
  <c r="AM14" i="2"/>
  <c r="AH9" i="2"/>
  <c r="AZ15" i="2"/>
  <c r="AV15" i="2"/>
  <c r="AR15" i="2"/>
  <c r="AN15" i="2"/>
  <c r="AJ15" i="2"/>
  <c r="AF15" i="2"/>
  <c r="AL13" i="2"/>
  <c r="AS15" i="2"/>
  <c r="AO15" i="2"/>
  <c r="AG15" i="2"/>
  <c r="AQ14" i="2"/>
  <c r="AI14" i="2"/>
  <c r="AI17" i="2" s="1"/>
  <c r="AY15" i="2"/>
  <c r="AU15" i="2"/>
  <c r="AU17" i="2" s="1"/>
  <c r="AQ15" i="2"/>
  <c r="AQ17" i="2" s="1"/>
  <c r="AM15" i="2"/>
  <c r="AM17" i="2" s="1"/>
  <c r="AI15" i="2"/>
  <c r="BA14" i="2"/>
  <c r="AW14" i="2"/>
  <c r="AS14" i="2"/>
  <c r="AO14" i="2"/>
  <c r="AK14" i="2"/>
  <c r="AG14" i="2"/>
  <c r="AX13" i="2"/>
  <c r="AH13" i="2"/>
  <c r="AY14" i="2"/>
  <c r="AX15" i="2"/>
  <c r="AT15" i="2"/>
  <c r="AP15" i="2"/>
  <c r="AL15" i="2"/>
  <c r="AH15" i="2"/>
  <c r="AZ14" i="2"/>
  <c r="AV14" i="2"/>
  <c r="AR14" i="2"/>
  <c r="AN14" i="2"/>
  <c r="AJ14" i="2"/>
  <c r="AF13" i="2"/>
  <c r="BA9" i="2"/>
  <c r="AW9" i="2"/>
  <c r="AS9" i="2"/>
  <c r="AO9" i="2"/>
  <c r="AK9" i="2"/>
  <c r="AG9" i="2"/>
  <c r="BA7" i="2"/>
  <c r="BA8" i="2" s="1"/>
  <c r="AW7" i="2"/>
  <c r="AW8" i="2" s="1"/>
  <c r="AS7" i="2"/>
  <c r="AS8" i="2" s="1"/>
  <c r="AO7" i="2"/>
  <c r="AO8" i="2" s="1"/>
  <c r="AK7" i="2"/>
  <c r="AK8" i="2" s="1"/>
  <c r="AG7" i="2"/>
  <c r="AG8" i="2" s="1"/>
  <c r="AZ9" i="2"/>
  <c r="AV9" i="2"/>
  <c r="AR9" i="2"/>
  <c r="AN9" i="2"/>
  <c r="AJ9" i="2"/>
  <c r="AZ7" i="2"/>
  <c r="AZ8" i="2" s="1"/>
  <c r="AV7" i="2"/>
  <c r="AV8" i="2" s="1"/>
  <c r="AR7" i="2"/>
  <c r="AR8" i="2" s="1"/>
  <c r="AN7" i="2"/>
  <c r="AN8" i="2" s="1"/>
  <c r="AJ7" i="2"/>
  <c r="AJ8" i="2" s="1"/>
  <c r="BA13" i="2"/>
  <c r="AW13" i="2"/>
  <c r="AS13" i="2"/>
  <c r="AO13" i="2"/>
  <c r="AK13" i="2"/>
  <c r="AG13" i="2"/>
  <c r="AF7" i="2"/>
  <c r="AF8" i="2" s="1"/>
  <c r="AY9" i="2"/>
  <c r="AU9" i="2"/>
  <c r="AQ9" i="2"/>
  <c r="AM9" i="2"/>
  <c r="AI9" i="2"/>
  <c r="AY7" i="2"/>
  <c r="AY8" i="2" s="1"/>
  <c r="AU7" i="2"/>
  <c r="AU8" i="2" s="1"/>
  <c r="AQ7" i="2"/>
  <c r="AQ8" i="2" s="1"/>
  <c r="AM7" i="2"/>
  <c r="AM8" i="2" s="1"/>
  <c r="AI7" i="2"/>
  <c r="AI8" i="2" s="1"/>
  <c r="AZ13" i="2"/>
  <c r="AV13" i="2"/>
  <c r="AR13" i="2"/>
  <c r="AN13" i="2"/>
  <c r="AJ13" i="2"/>
  <c r="AF14" i="2"/>
  <c r="AF2" i="2"/>
  <c r="AF3" i="2" s="1"/>
  <c r="AF9" i="2"/>
  <c r="AX9" i="2"/>
  <c r="AT9" i="2"/>
  <c r="AT10" i="2" s="1"/>
  <c r="AT11" i="2" s="1"/>
  <c r="AP9" i="2"/>
  <c r="AL9" i="2"/>
  <c r="AX7" i="2"/>
  <c r="AX8" i="2" s="1"/>
  <c r="AT7" i="2"/>
  <c r="AT8" i="2" s="1"/>
  <c r="AP7" i="2"/>
  <c r="AP8" i="2" s="1"/>
  <c r="AL7" i="2"/>
  <c r="AL8" i="2" s="1"/>
  <c r="AH7" i="2"/>
  <c r="AH8" i="2" s="1"/>
  <c r="AY13" i="2"/>
  <c r="AU13" i="2"/>
  <c r="AQ13" i="2"/>
  <c r="AM13" i="2"/>
  <c r="AI13" i="2"/>
  <c r="BA2" i="2"/>
  <c r="BA3" i="2" s="1"/>
  <c r="AS2" i="2"/>
  <c r="AS3" i="2" s="1"/>
  <c r="AK2" i="2"/>
  <c r="AK3" i="2" s="1"/>
  <c r="AZ2" i="2"/>
  <c r="AZ3" i="2" s="1"/>
  <c r="AR2" i="2"/>
  <c r="AR3" i="2" s="1"/>
  <c r="AJ2" i="2"/>
  <c r="AJ3" i="2" s="1"/>
  <c r="AQ2" i="2"/>
  <c r="AQ3" i="2" s="1"/>
  <c r="AX2" i="2"/>
  <c r="AX3" i="2" s="1"/>
  <c r="AP2" i="2"/>
  <c r="AP3" i="2" s="1"/>
  <c r="AH2" i="2"/>
  <c r="AH3" i="2" s="1"/>
  <c r="AI2" i="2"/>
  <c r="AI3" i="2" s="1"/>
  <c r="AK4" i="2"/>
  <c r="AW2" i="2"/>
  <c r="AW3" i="2" s="1"/>
  <c r="AO2" i="2"/>
  <c r="AO3" i="2" s="1"/>
  <c r="AG2" i="2"/>
  <c r="AG3" i="2" s="1"/>
  <c r="AY2" i="2"/>
  <c r="AY3" i="2" s="1"/>
  <c r="AU2" i="2"/>
  <c r="AU3" i="2" s="1"/>
  <c r="AM2" i="2"/>
  <c r="AM3" i="2" s="1"/>
  <c r="AF4" i="2"/>
  <c r="AZ4" i="2"/>
  <c r="AV2" i="2"/>
  <c r="AV3" i="2" s="1"/>
  <c r="AN2" i="2"/>
  <c r="AN3" i="2" s="1"/>
  <c r="AT2" i="2"/>
  <c r="AT3" i="2" s="1"/>
  <c r="AL2" i="2"/>
  <c r="AL3" i="2" s="1"/>
  <c r="AY4" i="2"/>
  <c r="AQ4" i="2"/>
  <c r="AQ5" i="2" s="1"/>
  <c r="AQ6" i="2" s="1"/>
  <c r="AI4" i="2"/>
  <c r="AX4" i="2"/>
  <c r="AP4" i="2"/>
  <c r="AH4" i="2"/>
  <c r="AH5" i="2" s="1"/>
  <c r="AH6" i="2" s="1"/>
  <c r="AW4" i="2"/>
  <c r="AO4" i="2"/>
  <c r="AG4" i="2"/>
  <c r="AG5" i="2" s="1"/>
  <c r="AG6" i="2" s="1"/>
  <c r="AV4" i="2"/>
  <c r="AN4" i="2"/>
  <c r="AR4" i="2"/>
  <c r="AU4" i="2"/>
  <c r="AM4" i="2"/>
  <c r="AJ4" i="2"/>
  <c r="AT4" i="2"/>
  <c r="AL4" i="2"/>
  <c r="BA4" i="2"/>
  <c r="AS4" i="2"/>
  <c r="AX10" i="2" l="1"/>
  <c r="AX11" i="2" s="1"/>
  <c r="AQ10" i="2"/>
  <c r="AQ11" i="2" s="1"/>
  <c r="AY17" i="2"/>
  <c r="AT17" i="2"/>
  <c r="AN5" i="2"/>
  <c r="AN6" i="2" s="1"/>
  <c r="AL10" i="2"/>
  <c r="AL11" i="2" s="1"/>
  <c r="AU10" i="2"/>
  <c r="AU11" i="2" s="1"/>
  <c r="AK10" i="2"/>
  <c r="AK11" i="2" s="1"/>
  <c r="BA10" i="2"/>
  <c r="BA11" i="2" s="1"/>
  <c r="AS10" i="2"/>
  <c r="AS11" i="2" s="1"/>
  <c r="AI5" i="2"/>
  <c r="AI6" i="2" s="1"/>
  <c r="AZ5" i="2"/>
  <c r="AZ6" i="2" s="1"/>
  <c r="AP17" i="2"/>
  <c r="AU5" i="2"/>
  <c r="AU6" i="2" s="1"/>
  <c r="AP5" i="2"/>
  <c r="AP6" i="2" s="1"/>
  <c r="AH17" i="2"/>
  <c r="AX17" i="2"/>
  <c r="AL17" i="2"/>
  <c r="AG17" i="2"/>
  <c r="AV17" i="2"/>
  <c r="AS5" i="2"/>
  <c r="AS6" i="2" s="1"/>
  <c r="AL5" i="2"/>
  <c r="AL6" i="2" s="1"/>
  <c r="AJ5" i="2"/>
  <c r="AJ6" i="2" s="1"/>
  <c r="AW5" i="2"/>
  <c r="AW6" i="2" s="1"/>
  <c r="AH10" i="2"/>
  <c r="AH11" i="2" s="1"/>
  <c r="AN17" i="2"/>
  <c r="AW17" i="2"/>
  <c r="AP10" i="2"/>
  <c r="AP11" i="2" s="1"/>
  <c r="AM10" i="2"/>
  <c r="AM11" i="2" s="1"/>
  <c r="AJ10" i="2"/>
  <c r="AJ11" i="2" s="1"/>
  <c r="AZ10" i="2"/>
  <c r="AZ11" i="2" s="1"/>
  <c r="AV5" i="2"/>
  <c r="AV6" i="2" s="1"/>
  <c r="AR10" i="2"/>
  <c r="AR11" i="2" s="1"/>
  <c r="AN10" i="2"/>
  <c r="AN11" i="2" s="1"/>
  <c r="AO10" i="2"/>
  <c r="AO11" i="2" s="1"/>
  <c r="AO17" i="2"/>
  <c r="AJ17" i="2"/>
  <c r="AZ17" i="2"/>
  <c r="AK17" i="2"/>
  <c r="AM5" i="2"/>
  <c r="AM6" i="2" s="1"/>
  <c r="AO5" i="2"/>
  <c r="AO6" i="2" s="1"/>
  <c r="AI10" i="2"/>
  <c r="AI11" i="2" s="1"/>
  <c r="AY10" i="2"/>
  <c r="AY11" i="2" s="1"/>
  <c r="AV10" i="2"/>
  <c r="AV11" i="2" s="1"/>
  <c r="AG10" i="2"/>
  <c r="AG11" i="2" s="1"/>
  <c r="AW10" i="2"/>
  <c r="AW11" i="2" s="1"/>
  <c r="AS17" i="2"/>
  <c r="AK5" i="2"/>
  <c r="AK6" i="2" s="1"/>
  <c r="AF17" i="2"/>
  <c r="AR17" i="2"/>
  <c r="BA17" i="2"/>
  <c r="AF5" i="2"/>
  <c r="AF6" i="2" s="1"/>
  <c r="AY5" i="2"/>
  <c r="AY6" i="2" s="1"/>
  <c r="BA5" i="2"/>
  <c r="BA6" i="2" s="1"/>
  <c r="AT5" i="2"/>
  <c r="AT6" i="2" s="1"/>
  <c r="AR5" i="2"/>
  <c r="AR6" i="2" s="1"/>
  <c r="AX5" i="2"/>
  <c r="AX6" i="2" s="1"/>
  <c r="AF10" i="2"/>
  <c r="AF11" i="2" s="1"/>
  <c r="AF18" i="2" l="1"/>
  <c r="AF20" i="2"/>
  <c r="AF19" i="2"/>
</calcChain>
</file>

<file path=xl/sharedStrings.xml><?xml version="1.0" encoding="utf-8"?>
<sst xmlns="http://schemas.openxmlformats.org/spreadsheetml/2006/main" count="2547" uniqueCount="272">
  <si>
    <t>cond</t>
  </si>
  <si>
    <t>cond_dur</t>
  </si>
  <si>
    <t>Motivation</t>
  </si>
  <si>
    <t>Direction</t>
  </si>
  <si>
    <t>FreeText</t>
  </si>
  <si>
    <t>test_score</t>
  </si>
  <si>
    <t>test_dur</t>
  </si>
  <si>
    <t>test_ffe1_1</t>
  </si>
  <si>
    <t>test_ffe1_2</t>
  </si>
  <si>
    <t>test_ffe1_3</t>
  </si>
  <si>
    <t>test_ffe2_1</t>
  </si>
  <si>
    <t>test_ffe2_2</t>
  </si>
  <si>
    <t>test_ffe2_3</t>
  </si>
  <si>
    <t>test_ffe3_1</t>
  </si>
  <si>
    <t>test_ffe3_2</t>
  </si>
  <si>
    <t>test_ffe3_3</t>
  </si>
  <si>
    <t>test_ffe4_1</t>
  </si>
  <si>
    <t>test_ffe4_2</t>
  </si>
  <si>
    <t>test_ffe4_3</t>
  </si>
  <si>
    <t>Usability</t>
  </si>
  <si>
    <t>Q1</t>
  </si>
  <si>
    <t>Q2</t>
  </si>
  <si>
    <t>Q3</t>
  </si>
  <si>
    <t>Q4</t>
  </si>
  <si>
    <t>Q5</t>
  </si>
  <si>
    <t>Q6</t>
  </si>
  <si>
    <t>Q7</t>
  </si>
  <si>
    <t>Q8</t>
  </si>
  <si>
    <t>Q9</t>
  </si>
  <si>
    <t>Q10</t>
  </si>
  <si>
    <t>Q11</t>
  </si>
  <si>
    <t>Q12</t>
  </si>
  <si>
    <t>Q13</t>
  </si>
  <si>
    <t>Q14</t>
  </si>
  <si>
    <t>Q15</t>
  </si>
  <si>
    <t>Q16</t>
  </si>
  <si>
    <t>Q17</t>
  </si>
  <si>
    <t>Q18</t>
  </si>
  <si>
    <t>Q19</t>
  </si>
  <si>
    <t>Q20</t>
  </si>
  <si>
    <t>Q21</t>
  </si>
  <si>
    <t>Q22</t>
  </si>
  <si>
    <t>Captivation</t>
  </si>
  <si>
    <t>Challenge</t>
  </si>
  <si>
    <t>Competition</t>
  </si>
  <si>
    <t>Completion</t>
  </si>
  <si>
    <t>Discovery</t>
  </si>
  <si>
    <t>Progression</t>
  </si>
  <si>
    <t>Exploration</t>
  </si>
  <si>
    <t>Fantasy</t>
  </si>
  <si>
    <t>Humor</t>
  </si>
  <si>
    <t>Nurture</t>
  </si>
  <si>
    <t>Relaxation</t>
  </si>
  <si>
    <t>Sensation</t>
  </si>
  <si>
    <t>Ctr</t>
  </si>
  <si>
    <t>No strategy but the use of educations affect was memorable</t>
  </si>
  <si>
    <t>Exercise</t>
  </si>
  <si>
    <t>NA</t>
  </si>
  <si>
    <t>Education</t>
  </si>
  <si>
    <t>Exp</t>
  </si>
  <si>
    <t>I didn't followed any specific strategy and nothing prevented me from achieving what I wanted.I liked the fact that I could see how each component had an effect on something else from a game.I could find more memorable the effects that I was already aware of like education reduces smoking.</t>
  </si>
  <si>
    <t>Sleeplessness</t>
  </si>
  <si>
    <t>Depression</t>
  </si>
  <si>
    <t>Worry</t>
  </si>
  <si>
    <t>Alcohol</t>
  </si>
  <si>
    <t>BMI</t>
  </si>
  <si>
    <t>Intelligence</t>
  </si>
  <si>
    <t>Personally, at my first try I did not have any strategy and tried to understand the software. But in my second try, I began to observe how interventions generally had an effect and tried to form a strategy.</t>
  </si>
  <si>
    <t>Not socialising</t>
  </si>
  <si>
    <t>Diabetes</t>
  </si>
  <si>
    <t>I think insomnia and loneliness are the most prevalent factors that will affect  others. Sometimes I am not entirely sure why the computer did better than me and how come the computer got the higher percentage affected. I do not quite understand how the percentage affected is worked out.</t>
  </si>
  <si>
    <t>I enjoyed the game and the way it was presented, I tried to have some sort of strategy but ended up just choosing things I thought might be correct.</t>
  </si>
  <si>
    <t>Neuroticism</t>
  </si>
  <si>
    <t>Wellbeing</t>
  </si>
  <si>
    <t>I felt the sofware was hard to use. I did however find it enjoyable dragging the different factors around and seeing the increase/ decrease.</t>
  </si>
  <si>
    <t>Eveningness</t>
  </si>
  <si>
    <t>I found it quite complicated to begin with, I didn't have a strategy other than to experiment with it. The effects were memorable and it was nice to see how they all interlinked.</t>
  </si>
  <si>
    <t>Wonderful presentation, very interesting and fun to interact with the game. I began remembering what trait lowered and increased other traits. The soundtrack to the game is very well done.</t>
  </si>
  <si>
    <t>It was a somewhat immersive experience that distracted me for a while.</t>
  </si>
  <si>
    <t>I found the simulation quite confusing at first, but then I got the hang of it. I still was a bit lost when a ripple effect was caused by a single intervention though, as the changes were expressed simultaneously and I simply couldn't keep up. I thought it was a fun game though!</t>
  </si>
  <si>
    <t>It was slightly confusing, sometimes the colours faded and the arrows got huge. Also, some them had nothing happen after. I just clicked on ones that interested me and then clicked on another one. The presentation was good, my only problem was that it was slightly overwhelming and at time unclear.</t>
  </si>
  <si>
    <t>i tried to lower/increase the things i think would help me increase/decrease the things the game asked me to</t>
  </si>
  <si>
    <t>Loneliness</t>
  </si>
  <si>
    <t>I found the experience very enjoyable. I didn't have a specific strategy; I just tried to implement interventions that I thought would cause the most widespread effects. I enjoyed watching the chain-reactions of some of my decisions.</t>
  </si>
  <si>
    <t>As I gained more intervention uses per round the AI would use them in a different way to me that would bring a greater effect so I tried to follow it's strategy. The presentation was nice and I like the sound design.</t>
  </si>
  <si>
    <t>nope, i was confused initially, i thought you could change whetehr you wanted to increase or decrease the effects as opposed to only do them one way.</t>
  </si>
  <si>
    <t>I found the presentation of the stimulus quite complex t first but was able to adjust to it rather quickly. My strategy was to look into the trait that needed changing and then figure out which other trait would best lead me to do this</t>
  </si>
  <si>
    <t>I had a few strategies like increasing education, socialization and excercise, etc as interventions. At times, I felt a bit confused so I wasn't achieve somethings like reducing neuroticism. I found the effect of reducing coffee intake on insomnia memorable. I don't really have any opinions regarding the presentation.</t>
  </si>
  <si>
    <t>Smoking</t>
  </si>
  <si>
    <t>At first I found it difficult to understand, but I developed a strategy pretty quickly.</t>
  </si>
  <si>
    <t>slightly confessing, didn't fully understand how to reduce certain experiences. overall good layout and easy to manage.</t>
  </si>
  <si>
    <t>Some of the questions would appear multiple times which improved how well I memorised the answers</t>
  </si>
  <si>
    <t>i liked the little arrows- i was pretty motivated to make changes and i enjoyed it. I dont think i really learned anything that wasnt common sense though</t>
  </si>
  <si>
    <t>very visually stimulating which made it more exciting to interact with. It was interesting and to some extent satisfying to see the kind of wide-spread effect that one intervention could have.</t>
  </si>
  <si>
    <t>i had not a clue what was going on i am not going to lie to you</t>
  </si>
  <si>
    <t>I did not really enjoy the software because I do not think it was clear enough about how to win. This may of been because I did not have strategy though.</t>
  </si>
  <si>
    <t>I was mainly trying to induce positive effects. I would get frustrated if I was trying to do that and other factors on the task stopped that from happening. I think it was an interesting presentation and found it overall enjoyable, although it took a while to grasp and I did find it looked confusing at first</t>
  </si>
  <si>
    <t>CHD</t>
  </si>
  <si>
    <t>I think it was a good game and I was motivated but found it difficult on a phone as couldn't really see the instructions which made knowing how to play it a bit difficult</t>
  </si>
  <si>
    <t>I enjoyed using this software and found it very interactive. I tended to try and separate out certain factors and have a look at which factors were linked to lots of other factors. I think for some people they may find it overwhelming to look at as there is quite a lot going on within one diagram. Although for people who are visual learners it would definitely have a big effect. I think it was quite memorable seeing the effects of insomnia and sleep on your well-being and how all these factors link to one another.</t>
  </si>
  <si>
    <t>It was captivating but also quite confusing to know what the goal is and how to achieve it. However, it was interesting to see what affected what in the game and it was quite fun. The instructions could have been clearer and the presentation as well because it was all overlapping so there was a lot going on.</t>
  </si>
  <si>
    <t>It was strange considering the interventions for each goal didn't always make much sense. The first time I played the game it crashed/stopped working so I lost all my progress which was irritating. I liked the level up part, it made me motivated to keep going and progress through the levels. The actual presentation of the game was well-made and exciting, I can see how it would be an enticing method of learning</t>
  </si>
  <si>
    <t>I feel like the pulsating icons/arrows distracted me when trying to work out the interventions. I did not have a strategy.</t>
  </si>
  <si>
    <t>I had no strategy, just look to see which arrows were most prominent etc. It made the relationships between the factors a lot more memorable.</t>
  </si>
  <si>
    <t>The presentation was easy to interact with and interesting to work around</t>
  </si>
  <si>
    <t>I started by getting to know the software and what each button would do and then I targeted interventions to improve wellbeing and increase it while lowering negative traits like depression. The software was unlike anything I have used before so it was memorable and fun to play around with it and I liked the fact that it was something new. I think it is memorable as I can still picture it in my head/visualise it.</t>
  </si>
  <si>
    <t>It was interesting getting to grips with the simulation I quickly learnt how to reduce behaviour and it became easier to spot pathways to reduce patters. The presentation of the game was really interesting and I would definately play again, I especially liked the interaction with the computer that I was competing with something to make a positive effect.</t>
  </si>
  <si>
    <t>I liked the sounds and animations</t>
  </si>
  <si>
    <t>At first I found the software confusng, however after getting the hang of it I started developing strategies to improve the overall health.</t>
  </si>
  <si>
    <t>I might've done something wrong because it got very confusing and that gave me anxiety.</t>
  </si>
  <si>
    <t>I just tried to follow the links to see which one would have the bigger outcome and affect on the named factor</t>
  </si>
  <si>
    <t>I quite like the way it was presented as you can see how a series of variables all interact with one another</t>
  </si>
  <si>
    <t>It went really faster after a while, but the pictures and diagram were really interactive</t>
  </si>
  <si>
    <t>i did not have any sort of strategy when using the software, also i did not particularly find the effects very memorable</t>
  </si>
  <si>
    <t>I found it slightly difficult to understand at the beginning.  I didn't particularly have a strategy, I just tended to choose the interventions linked by the arrows.  An effect i found memorable was the impact education had</t>
  </si>
  <si>
    <t>I found it quite frustrating because the computer kept winning by intervening with insomnia, depression, loneliness and worry even when I could not see an arrow connecting the goal to these factors, which made me very very frustrated</t>
  </si>
  <si>
    <t>At first it was a bit hard to navigate since I felt like the game's design is not the clearest. I did get the hang of it after a couple of rounds and noticed myself trying different strategies. The effect's would have been memorable if the game's presentation was a bit more clear.</t>
  </si>
  <si>
    <t>Coffee intake</t>
  </si>
  <si>
    <t>I would place the icons slightly further apart as it felt slightly cramped</t>
  </si>
  <si>
    <t>Whilst I was confused at first after I somewhat understood the point of the task and began moving things it became quite thought provoking. I had no particular strategy, just made sure to click on each icon and move it appropriately. The noise effect was very memorable and stood out to me the most. Good presentation, lots of colour used appropriately, however, it was confusing following all the arrows' placements.</t>
  </si>
  <si>
    <t>I didn't have a strategy initially I just explored the different interventions and when I had more of an idea of how the software worked I reset it and started again this time trying to do the biggest interventions first. I think the effects were memorable at the beginning however they went very fast sometimes and were harder to follow. Overall I liked the presentation as I think it was good to learn visually rather than by reading.</t>
  </si>
  <si>
    <t>I was trying to figure out how to use the map to choose the best way to solve the issue. I thought the presentation of the software was done really well, very clean and nice to follow</t>
  </si>
  <si>
    <t>I think it was really engaging how I was able to click and hover over the different icons and see how one affects another. I think some of the effects, especially the effect of education on health conditions, is very memorable. I did not have a proper strategy but I tried to look for the things that were indicated at the beginning such as the effect of education and the correlation between BMI and heart diseases.</t>
  </si>
  <si>
    <t>At the beginning I didn't really know what to do, so it was fun to learn how everything worked on my own. I also started paying more attention to what I was choosing, and it made the whole game more challenging as there were many links between the traits.</t>
  </si>
  <si>
    <t>I found the software quite simple. It had no ending and I could leave it at any time, and this made me feel like the software didn't have an aim or achievement in the end.</t>
  </si>
  <si>
    <t>I found that sometimes I tried to use the arrows to make my decision and then the computer came up with a more successful intervention that I could have come up with if I'd use common sense instead. So it successfully brings your attention to interventions that could be used in our lives.</t>
  </si>
  <si>
    <t>I did not approach the software with a strategy. I noticed that increasing education would decrease exercise and increase eveningness, this was memorable for me as i found myself thinking back to times where i had stayed up to study or had forfeited exercise or walks to study. In my opinion, the presentation was a little bit messy as the arrows intersected a lot and caused confusion occasionally. However, i did like that hovering over the icons would show you which trait was directly linked to it. This provided some clarity as to which factors I was impacting.</t>
  </si>
  <si>
    <t>I found it confusing what I could and coulnd't clicke and how some of them weren't linked to certain goals</t>
  </si>
  <si>
    <t>At first I did not have a strategy and I was a bit confused about the software. I still feel like it's a bit hard to understand and difficult to achieve a specific goal. I find it very interesting how every thing affects and has an impact on a lot of other things, that I wasn't even aware of.</t>
  </si>
  <si>
    <t>i learned a lot from playing the game.. i was especially surprised by things that i had no idea about such as "insomnia lowers down heart disease". i didn't really have a strategy and at first, i was confused on what i was supposed to do. but then i got the hang of it and i did pretty well. there were times that were abit frustrating when playing the game because computer beat me to it in some parts which made me feel dumb. but hey, i learn something new everyday. i also liked the design of the game software. the colours were bright and the display of the symbols/images were clear. overall, i had a fun playing the game</t>
  </si>
  <si>
    <t>Tried to find the root cause but often found that the best solution was the one directly influencing. Education became my go to when selecting solutions most of the time. The presentation was fun and the soundtrack noise was soothing/ enjoyable</t>
  </si>
  <si>
    <t>I just mapped out the arrows and looked for the biggest effect</t>
  </si>
  <si>
    <t>it was difficult to understand at first</t>
  </si>
  <si>
    <t>analysis of all the arrow colour and directions in relation to the specific task I had at each level</t>
  </si>
  <si>
    <t>I thought it was a very good experience</t>
  </si>
  <si>
    <t>I liked the space theme and my task. However, it was hard to tell what I had just done. For example, I'd forget which trait I just intervened on and it was tricky to figure out why I was successful or not in the task. The icons would move and be highlighted which was confusing and often frustrating when I was trying to finish the task.</t>
  </si>
  <si>
    <t>I think some of the effects were memorable however I didn't really have a strategy</t>
  </si>
  <si>
    <t>Some of the parts of the game I didn't fully understand but I did get it by the end.</t>
  </si>
  <si>
    <t>I found it interesting but the presentation was slightly confusing and hard see individual components</t>
  </si>
  <si>
    <t>I found the effects memorable, and it would be a good way to educate younger children. Initially I was not as confident with finding answers, but after the computer got it right a few times and I could see the response it became easier to work out what kind of thing I should be picking.</t>
  </si>
  <si>
    <t>Found it difficult, but it was memorable</t>
  </si>
  <si>
    <t>Was confusing, ended up doing trial and error for most of the game</t>
  </si>
  <si>
    <t>It felt a bit simplistic and obvious what is expected of you. I also found it a bit visually confusing, not always being able to see what the arrows were pointing at. Having to watch the effects spread through the network after each intervention got a bit annoying.</t>
  </si>
  <si>
    <t>I mainly focused on the aspects that most related to my life such as education to see if I follower the patterns of the health effects such as coffee and sleep which was really interesting</t>
  </si>
  <si>
    <t>Was interesting, harder than I thought</t>
  </si>
  <si>
    <t>I actually really enjoyed using the software as I found that I wasn only focusing on the task at hand and my mind was not overthinking or wandering as usual.</t>
  </si>
  <si>
    <t>I intervened more with the negative traits which had thick arrows to other traits, as that showed that there was a stronger relationship between those two traits. I found it somewhat surprising in some occasions when i Intervened and the effect was so widespread amongst so many different traits/behaviours. I thought that the presentation was clear and effective. I enjoyed seeing all the domino effects that intervening with a singular trait created across multiple different traits.</t>
  </si>
  <si>
    <t>I followed the paths logically and learnt from the computer's answers</t>
  </si>
  <si>
    <t>I couldn't rechoose another option to intervene with if I had changed my mind, and when some objectives were to lower a specific trait, intervening raised them.</t>
  </si>
  <si>
    <t>I think it shows a clear representation of how the mind and body are linked and how tackling mental health can affect physical symptoms and vice versa.</t>
  </si>
  <si>
    <t>it was kind of confusing</t>
  </si>
  <si>
    <t>i just tried to move things arround and see how other elements were affected</t>
  </si>
  <si>
    <t>i thought it was very well thought out and i found it enjoyable and visually pleasing</t>
  </si>
  <si>
    <t>Very explorative, just testing out the result of different interventions without particular strategy</t>
  </si>
  <si>
    <t>I thought it was a fun strategic game that introduced me to different ways to promoting good traits and diminishing bad traits that one may encounter in daily life.</t>
  </si>
  <si>
    <t>i found the layout very confusing but this could be because im not used to playing games at all</t>
  </si>
  <si>
    <t>I had to play the game for a while until I completely understood what the arrows did the the effect of interventions, for example, for bad things the intervention would affect the other things in an opposite way to the arrow colours. If an arrow would reduce something, doing an intervention on a negative variable, would increase that thing.</t>
  </si>
  <si>
    <t>I focussed on the educational aspect and health as they seemed to have several positive effects. I enjoyed the visuals of the presentation although found the arrows a little confusing and when i moved any of the bubbles it would make the whole thing look like a mess.</t>
  </si>
  <si>
    <t>I didn't really have a strategy and it took me a while to get the hang of it</t>
  </si>
  <si>
    <t>It was very confusing, I didn't know what to expect and instructions were unclear. I think this software could be very helpful to see a chain of effects as a result of certain behaviours. I did not have a strategy as I didn't know what the aim was or what I was trying to achieve.</t>
  </si>
  <si>
    <t>I found it quite confusing, when the computer beat me in a task it was not really explained why. However, I developed a sort-of strategy of trying to find the thickest lines or correlation between traits and work with those, or look at traits that had another linkage in common. The presentation was confusing, but I think that was the point.</t>
  </si>
  <si>
    <t>Thinking logically helped me the most, and after a while you tend to start memorising what affects what which makes it easier</t>
  </si>
  <si>
    <t>It was interesting to look at the interactions between a range of different things which effect day to day life</t>
  </si>
  <si>
    <t>I did not have a strategy.</t>
  </si>
  <si>
    <t>really enjoyed it</t>
  </si>
  <si>
    <t>It was quite confusing but was interesting layout e.g. not just words on a screen</t>
  </si>
  <si>
    <t>It was very interesting to see how one thing can affect many others. We are usually not aware of all the consequences of an action and this software makes you really understand this</t>
  </si>
  <si>
    <t>The software was really intriguing and an interesting way of approaching mental and physical health. It was difficult to see some of the arrows as were small or hidden by other arrows.</t>
  </si>
  <si>
    <t>The rapid change of arrows felt somewhat overwhelming when I would make certain interventions, which made it difficult to follow at times.</t>
  </si>
  <si>
    <t>I really enjoyed the software, especially the layout showing how interlinked all the various traits are and the multitude of effects each intervention can have.</t>
  </si>
  <si>
    <t>I think the effects are not quite memorable because the animation of how things interact is too quick and lacks explanation so I did not quite catch up with it.</t>
  </si>
  <si>
    <t>Increasing education and exercise in order to promote healthy sleeping scheduled and to keep bmi and heart illness down.</t>
  </si>
  <si>
    <t>initially I did not have a strategy, but as the game processed I started producing patterns for the same issues. at the start the software was confusing, I didn't grasp the concept especially once upgraded to making two interventions but as I was exposed to it more, I got the hang of it. it was fun as it was highly interactive and engaging</t>
  </si>
  <si>
    <t>The visual of the software made it clear how these aspects of life are intertwined even more than we tend to comprehend. One change would set off multiple others and drastically alter the system.</t>
  </si>
  <si>
    <t>I didn't like the game and I don't feel like I learned much, the whole thing was a bit confusing for me and I was at some point only looking at arrows and how they should work instead of thinking about the actual effect and learning from the game</t>
  </si>
  <si>
    <t>Enjoyed finding how to reduce/increase certain traits although I didn't have a proper strategy apart from trial and error. I clicked the wrong button once which prevented me from achieving what I wanted.</t>
  </si>
  <si>
    <t>At first I found it a little confusing to work and didn't really understand the aims behind it. However, once I started seeing how the relationships could change through modifying certain things, I felt there was more purpose to what I was doing and understood the relationships far better.</t>
  </si>
  <si>
    <t>I don't think I fully understood how to use it. It was interesting to see how different mental health outcomes are influenced by health choices.</t>
  </si>
  <si>
    <t>started to memorize what influenced what and used that in future strategies, very engaging</t>
  </si>
  <si>
    <t>Bit confusing</t>
  </si>
  <si>
    <t>I found the system confusing but was useful to have the computer there. I wasn't able to click education</t>
  </si>
  <si>
    <t>I did not understand how the game worked, so by the end I was just playing it randomly. The game itself looked very interesting but the instructions need to be clearer.</t>
  </si>
  <si>
    <t>No strategy; very nice graphics</t>
  </si>
  <si>
    <t>The tutorial got me to be familiar with the task and increased my accuracy in later levels.</t>
  </si>
  <si>
    <t>I did have a strategy to use the arrows to guide me. It was frustrating because I didn't understand why certain policies would have certain effects. Loneliness on wellbeing seemed odd. Presentation was alright.</t>
  </si>
  <si>
    <t>Engaging. It actually interested me when different interventions effect different traits etc</t>
  </si>
  <si>
    <t>Confusing. What was the task?</t>
  </si>
  <si>
    <t>Tried to follow the instructions as best as I could but got confused a few times</t>
  </si>
  <si>
    <t>I made a mental note of the computer's winning responses and made sure to choose those options when they came up again. It would have been nice to be able to have a closer image of the game, or an interactive zoom option. Additionally, It would have been motivating and interesting to see the scores tallied between the computer and the player. I thought the music was a good balance of soft and continuous, providing an immersive experience without being distracting.</t>
  </si>
  <si>
    <t>I donot have a strategy</t>
  </si>
  <si>
    <t>didnt really understand it at all</t>
  </si>
  <si>
    <t>I used trial and error, but it was useful</t>
  </si>
  <si>
    <t>I found the software challenging to use. As i thought i was understanding it I would then go a step back and not understand</t>
  </si>
  <si>
    <t>Didn't really have a specific strategy, just tried clicking different traits to see how this influenced other traits. I tried clicking the same intervention several times, e.g. Depression, to see how much it would increase/reduce certain traits by - intervening on Depression seemed to influence all other traits, whereas intervening on other traits only influenced a select few of the other traits. Education influenced many traits, particularly Intelligence. I liked the way the arrows increased with speed as traits were repeatedly influenced, but sometimes it was so fast that you couldn't focus on which traits were being changed as a result of your intervention.</t>
  </si>
  <si>
    <t>I liked the presentation of the software, however think there could of been clearer instructions and tasks to do. It was interesting to see what decreasing alcohol intake did to intelligence as well as BMI</t>
  </si>
  <si>
    <t>I used the arrows to guide which intervention to select. I also thought of which would apply most in the real world. I liked the interactive diagram it was easy to follow</t>
  </si>
  <si>
    <t>It was crazy to see how one thing could have an effect on so many other things (for example by just decreasing depression by 1% we decreased neuroticism, worry, loneliness, insomnia leading to an increase in wellbeing which in turn led to an increase/decrease in many more aspects). Having experienced mental health problems and having seen a massive increase in overall wellbeing myself my strategy at the beginning was to decrease depression, worry and loneliness to visually see how that has an effect on other domains. I then focused on additions rather than subtractions (e.g. increasing education). Although I was already aware of the effects (e.g. decreasing alcohol consumption decreasing insomnia, BMI etc.) the presentation makes it easier to make the links between all these things (especially if you're a visual learner like me) and personally I've found it useful especially since you can see percentages too.</t>
  </si>
  <si>
    <t>I found the software very confusing and difficult to operate. I didn't have a strategy other than trying to investigate the individual items that were shown.</t>
  </si>
  <si>
    <t>I really enjoyed the presentation of the task and the music and overall appearance. I felt a sense of achievement when I did beat the computer and this did motivate me to do better on the next task. I was a bit confused on some tasks that I did not manage to have an effect on the objective even though I felt the options I has selected would have an effect.</t>
  </si>
  <si>
    <t>presentation was really nice- really cool to see the links between all the traits at once and all their interconnections. Didn't have a strategy, just explored, nothing prevented me from achieving what i wanted.</t>
  </si>
  <si>
    <t>I found it really confusing. The more I played around with it, the more clear it became but I still struggled. I therefore didn't really have a strategy</t>
  </si>
  <si>
    <t>I tried to reduce one item in order to have a domino effect to achieve the desired effect but this did not always work. Education was generally a go to as it affected many different traits. I though the space background was both entertaining and distracting/didn't fit the theme of the task.</t>
  </si>
  <si>
    <t>I didn't quite know what I was doing most of the time, but in the end I kept clicking education which got bigger and reduced a lot of the things classified as bad. I had no strategy, I just clicked the 'good' things as I didn't quite know what I was doing despite reading the instructions. the presentation was a bit confusing, it could have been a bit clearer, taking up the whole screen with not so many arrows</t>
  </si>
  <si>
    <t>I did not really understand what we were supposed to do, and wasn't sure if I was doing the right this, but was fun. It all seemed like common sense, but you don't really realise how many things can affect or be affected by one this. Presentation was fairly good, maybe bigger scale?</t>
  </si>
  <si>
    <t>At first I was quite confused as to what I was doing but after level 2 I understood more. I found that for worry, depression and loneliness I understood it more as I know what increases and reduces it from personal experience, which also means I found these effects the most memorable.</t>
  </si>
  <si>
    <t>i really liked the music and the look of the software - i found it very engaging and it worked very smoothy. my strategy was to follow the arrows as much as i could. it was sometimes difficult when you couldn't select a certain one. i also tried to memorise the times the computer beat me and did what the computer did if the same goal came up again.</t>
  </si>
  <si>
    <t>no strategy, education had a noticeable impact on majority of the bad items</t>
  </si>
  <si>
    <t>Some effects did not seem correlated at all, and I did find myself confused at first.</t>
  </si>
  <si>
    <t>i thought it was very visually pleasing that made it seem more like a game therefore it was more interactive and so i felt more inclined to try things out.</t>
  </si>
  <si>
    <t>I had a strategy to choose the factor I thought would be influential first, then others that link to that. I did find the design of the game a little confusing, though.</t>
  </si>
  <si>
    <t>Found it a bit confusing but interesting</t>
  </si>
  <si>
    <t>I didn't understand what I was supposed to do with the software.</t>
  </si>
  <si>
    <t>no</t>
  </si>
  <si>
    <t>I found the game difficult to understand, and couldn't work out a strategy that worked for me.</t>
  </si>
  <si>
    <t>To be honest, I found the software a bit confusing. Sometimes I won even though I accidentally lowered/increased a specific trait/behaviour when I was supposed to do the opposite. Some effects did not really make sense to me and sometimes it was not possible to affect a trait in a specifc way - or it was and I did not understand how to. I did like the concept of competing against a computer and having to find the best interventions etc, though. I feel like if I understood the game better, I would have memorized the effects. I always judged based on the causal relationships. As soon as it was possible to select multiple interventions, I tried to see what affects a specific trait directly and indirectly (and how).</t>
  </si>
  <si>
    <t>It was interesting to use and made key relationships easy to explore. I did find it difficult to understand the overarching aim of the software and what my true 'goal' was. I thought it was memorable, as the relationships were shown in a visually appealing way that caught my attention.</t>
  </si>
  <si>
    <t>Reduced all bad traits first</t>
  </si>
  <si>
    <t>I just tried to think of what would make the most impact and kept note of what the computer used. I waas surprised how some things linked more than others.</t>
  </si>
  <si>
    <t>EDUCATION ALWAYS IMPOVED INTELLIGENCE</t>
  </si>
  <si>
    <t>The format was a good motivator</t>
  </si>
  <si>
    <t>In terms of strategy, I tried to make the biggest changes in the least moves possible. I liked how the effects weren't always that obvious and you had to think about how slight changes can make an impact on more than one thing. thought the game layout and system was great :)</t>
  </si>
  <si>
    <t>It took me a little time to get the hang of the game, and sometimes it was a challenge to influence something indirectly. Placing the game in space is an interesting choice, I'm not sure why it was done, although it is an appealing background, but perhaps does not aid clarity. I like the music.</t>
  </si>
  <si>
    <t>not really. i think it was very exciting and i enjoyed it</t>
  </si>
  <si>
    <t>Not sure it worked properly for me as i was using a tablet so couldn’t ‘hover’ so was just clicking (pretty randomly) and seeing what changed and what had effects in what</t>
  </si>
  <si>
    <t>At first I hovered over the negative traits and followed lines of causation (what they were caused by). Then I tried to find common links between causes of bad traits, in order to reduce them. Increasing education had one of the most positive effects in reducing negative traits and increasing positive ones. I enjoyed the user interface and the challenge of the software.</t>
  </si>
  <si>
    <t>I found it very mesmerising but challenging at times, I pressed the icons that I thought was related to the task.</t>
  </si>
  <si>
    <t>I thought that it was really engaging and interesting. I manipulated postive areas e.g "education" to notice the impact of an increase education, and also tried the other approach of trying to reduce negative ones such as "insomnia", which is probably less practical, but the impact was dramatic in terms of mental health outcomes. I think it could be improved with more prompts in the UI or help section. The only limitation was not being able manipulate all areas easily with interventions. So interesting and fun though!</t>
  </si>
  <si>
    <t>I did not have a strategy, I just pressed the buttons to see what would happen in each occasion. I found it memorable that when education increases, BMI,exercise, neuroticism and smoking habits decrease, while intelligence, social interactions and coffee consumption increase</t>
  </si>
  <si>
    <t>I have a strategy when the experiment go into later. I don't know how to conduct it at the beggining</t>
  </si>
  <si>
    <t>My method mostly involved memorising the computer's tac tics. Thought some of the game was a bit confusing e.g., what does eveningness mean? I was also mislead/confused about using interventions for emotions - i didn't realise you could intervene on 'wellbeing', 'depression', 'loneliness' etc. until a lot later in the game (though learning). It was interesting to see which combinations were the most effective.</t>
  </si>
  <si>
    <t>I found the package very interactive and easy to use. It was fun. I liked the visualisation of the intevrentions</t>
  </si>
  <si>
    <t>I found it difficult to understand how to play, and what was asked of us. The graphics didn't make too much sense, I was confused by the arrows and I wasn't sure what I had to do. I was discovering the game as i was playing. Overall, it was stimulating because I have learnt some things about public health policies and which are best for a specific issue.</t>
  </si>
  <si>
    <t>I tried pick the interventions that are most effective</t>
  </si>
  <si>
    <t>The strategy adopted was to focus on core interventions, before focusing in on smaller elements to mitigate the side-effects of larger interventions and further enhance their strength</t>
  </si>
  <si>
    <t>It felt a bit buggy at times, but enjoyed the reactions and ease of access</t>
  </si>
  <si>
    <t>At first, it is a little bit confused about the blue line and read line as well as how these traits are influenced by each other. I tried to remember some answers (best strategies of computer) and analyse it, that is really helpful.  I am impressed that alcohol could improve evenings, education would increase many good traits.  One thing that really confused me is the interaction of increase and decrease, as these lines are very complicated.</t>
  </si>
  <si>
    <t>the sounds were interesting, the presentation was intense</t>
  </si>
  <si>
    <t>didn't feel anything was at stake so had no trouble guessing without mercy</t>
  </si>
  <si>
    <t>To start with I was intervening on things that were closely linked to the objective, but after a while I realised that intervening on more indirect things such as loneliness would have a bigger knock-on effect. I thought the presentation of the game was quite nice, visual design was pleasing, there was humour in the instructions and the music was calming.</t>
  </si>
  <si>
    <t>I found it distracting that the effect of one intervention would flash all over the place while I was trying to choose another</t>
  </si>
  <si>
    <t>I enjoyed clicking on different elements and seeing their effect. However, some effects happened so quickly that it was hard to follow and I did not find all interactions particularly memorable.</t>
  </si>
  <si>
    <t>I kind of form some strategy but it doesn't always work. About level 5 I finally realize some policy are memorable.</t>
  </si>
  <si>
    <t>Intuitive choices</t>
  </si>
  <si>
    <t>I tried to remember the answers. I was a bit confused about which traits impacted on each other as there was a lot of detail in the diagram. But the presentation and sounds etc made it enjoyable.</t>
  </si>
  <si>
    <t>I was mostly motivated through my curiosity to see causal relationships. However, curiosity soon subsided and lack of goal or challenge made me lose interest. Perhaps if I had a limited number of "interventions" to try have the greatest impact I would be more invested. I liked seeing the "chain reaction" especially as it sped up on the more effective interventions. Presentation was good. It would of been nice to be able to rotate the simulation to orientate it how I rather than just dragging the traits (I'm aware this is quite a tall order).</t>
  </si>
  <si>
    <t>INtriguing - music made it more of an adventure. Fun to play with.</t>
  </si>
  <si>
    <t>I looked at the strength and sequence of arrows</t>
  </si>
  <si>
    <t>It’s very interesting and funny. However, I think a few more trait can be added such as obrsity, fear and altruism to make this system more complete.</t>
  </si>
  <si>
    <t>It is a good idea to play with the game to in order to increase fancy and fun.</t>
  </si>
  <si>
    <t>p</t>
  </si>
  <si>
    <t>t</t>
  </si>
  <si>
    <t>r</t>
  </si>
  <si>
    <t>All</t>
  </si>
  <si>
    <t>Control</t>
  </si>
  <si>
    <t>ppt</t>
  </si>
  <si>
    <t>n</t>
  </si>
  <si>
    <t>df</t>
  </si>
  <si>
    <t>Experimental</t>
  </si>
  <si>
    <t>t p</t>
  </si>
  <si>
    <t>Across conditions</t>
  </si>
  <si>
    <t>mean cond</t>
  </si>
  <si>
    <t>mean exp</t>
  </si>
  <si>
    <t>t across conditions</t>
  </si>
  <si>
    <t>diff</t>
  </si>
  <si>
    <t>mean</t>
  </si>
  <si>
    <t>min</t>
  </si>
  <si>
    <t>max</t>
  </si>
  <si>
    <t>Total</t>
  </si>
  <si>
    <t>Game condition</t>
  </si>
  <si>
    <t>Controls</t>
  </si>
  <si>
    <t>Duration</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</si>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</sst>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6" fillId="0" borderId="0" xfId="0" applyFont="1"/>
    <xf numFmtId="164" fontId="0" fillId="0" borderId="0" xfId="1" applyNumberFormat="1" applyFont="1"/>
    <xf numFmtId="2"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groups!$D$1</c:f>
              <c:strCache>
                <c:ptCount val="1"/>
                <c:pt idx="0">
                  <c:v>Game condition</c:v>
                </c:pt>
              </c:strCache>
            </c:strRef>
          </c:tx>
          <c:spPr>
            <a:ln w="19050" cap="rnd">
              <a:noFill/>
              <a:round/>
            </a:ln>
            <a:effectLst/>
          </c:spPr>
          <c:marker>
            <c:symbol val="circle"/>
            <c:size val="5"/>
            <c:spPr>
              <a:solidFill>
                <a:schemeClr val="accent1">
                  <a:lumMod val="60000"/>
                  <a:lumOff val="40000"/>
                </a:schemeClr>
              </a:solidFill>
              <a:ln w="9525">
                <a:noFill/>
              </a:ln>
              <a:effectLst/>
            </c:spPr>
          </c:marker>
          <c:trendline>
            <c:spPr>
              <a:ln w="19050" cap="rnd">
                <a:solidFill>
                  <a:sysClr val="windowText" lastClr="000000"/>
                </a:solidFill>
                <a:prstDash val="solid"/>
              </a:ln>
              <a:effectLst/>
            </c:spPr>
            <c:trendlineType val="linear"/>
            <c:dispRSqr val="0"/>
            <c:dispEq val="0"/>
          </c:trendline>
          <c:xVal>
            <c:numRef>
              <c:f>groups!$C$2:$C$176</c:f>
              <c:numCache>
                <c:formatCode>General</c:formatCode>
                <c:ptCount val="175"/>
                <c:pt idx="0">
                  <c:v>13</c:v>
                </c:pt>
                <c:pt idx="1">
                  <c:v>16</c:v>
                </c:pt>
                <c:pt idx="2">
                  <c:v>18</c:v>
                </c:pt>
                <c:pt idx="3">
                  <c:v>17</c:v>
                </c:pt>
                <c:pt idx="4">
                  <c:v>16</c:v>
                </c:pt>
                <c:pt idx="5">
                  <c:v>18</c:v>
                </c:pt>
                <c:pt idx="6">
                  <c:v>18</c:v>
                </c:pt>
                <c:pt idx="7">
                  <c:v>18</c:v>
                </c:pt>
                <c:pt idx="8">
                  <c:v>14</c:v>
                </c:pt>
                <c:pt idx="9">
                  <c:v>14</c:v>
                </c:pt>
                <c:pt idx="10">
                  <c:v>19</c:v>
                </c:pt>
                <c:pt idx="11">
                  <c:v>16</c:v>
                </c:pt>
                <c:pt idx="12">
                  <c:v>17</c:v>
                </c:pt>
                <c:pt idx="13">
                  <c:v>16</c:v>
                </c:pt>
                <c:pt idx="14">
                  <c:v>19</c:v>
                </c:pt>
                <c:pt idx="15">
                  <c:v>19</c:v>
                </c:pt>
                <c:pt idx="16">
                  <c:v>18</c:v>
                </c:pt>
                <c:pt idx="17">
                  <c:v>19</c:v>
                </c:pt>
                <c:pt idx="18">
                  <c:v>18</c:v>
                </c:pt>
                <c:pt idx="19">
                  <c:v>16</c:v>
                </c:pt>
                <c:pt idx="20">
                  <c:v>18</c:v>
                </c:pt>
                <c:pt idx="21">
                  <c:v>17</c:v>
                </c:pt>
                <c:pt idx="22">
                  <c:v>20</c:v>
                </c:pt>
                <c:pt idx="23">
                  <c:v>16</c:v>
                </c:pt>
                <c:pt idx="24">
                  <c:v>20</c:v>
                </c:pt>
                <c:pt idx="25">
                  <c:v>17</c:v>
                </c:pt>
                <c:pt idx="26">
                  <c:v>19</c:v>
                </c:pt>
                <c:pt idx="27">
                  <c:v>19</c:v>
                </c:pt>
                <c:pt idx="28">
                  <c:v>14</c:v>
                </c:pt>
                <c:pt idx="29">
                  <c:v>17</c:v>
                </c:pt>
                <c:pt idx="30">
                  <c:v>19</c:v>
                </c:pt>
                <c:pt idx="31">
                  <c:v>16</c:v>
                </c:pt>
                <c:pt idx="32">
                  <c:v>17</c:v>
                </c:pt>
                <c:pt idx="33">
                  <c:v>20</c:v>
                </c:pt>
                <c:pt idx="34">
                  <c:v>11</c:v>
                </c:pt>
                <c:pt idx="35">
                  <c:v>14</c:v>
                </c:pt>
                <c:pt idx="36">
                  <c:v>18</c:v>
                </c:pt>
                <c:pt idx="37">
                  <c:v>14</c:v>
                </c:pt>
                <c:pt idx="38">
                  <c:v>16</c:v>
                </c:pt>
                <c:pt idx="39">
                  <c:v>17</c:v>
                </c:pt>
                <c:pt idx="40">
                  <c:v>17</c:v>
                </c:pt>
                <c:pt idx="41">
                  <c:v>19</c:v>
                </c:pt>
                <c:pt idx="42">
                  <c:v>14</c:v>
                </c:pt>
                <c:pt idx="43">
                  <c:v>13</c:v>
                </c:pt>
                <c:pt idx="44">
                  <c:v>14</c:v>
                </c:pt>
                <c:pt idx="45">
                  <c:v>15</c:v>
                </c:pt>
                <c:pt idx="46">
                  <c:v>14</c:v>
                </c:pt>
                <c:pt idx="47">
                  <c:v>21</c:v>
                </c:pt>
                <c:pt idx="48">
                  <c:v>14</c:v>
                </c:pt>
                <c:pt idx="49">
                  <c:v>20</c:v>
                </c:pt>
                <c:pt idx="50">
                  <c:v>16</c:v>
                </c:pt>
                <c:pt idx="51">
                  <c:v>14</c:v>
                </c:pt>
                <c:pt idx="52">
                  <c:v>15</c:v>
                </c:pt>
                <c:pt idx="53">
                  <c:v>19</c:v>
                </c:pt>
                <c:pt idx="54">
                  <c:v>19</c:v>
                </c:pt>
                <c:pt idx="55">
                  <c:v>21</c:v>
                </c:pt>
                <c:pt idx="56">
                  <c:v>15</c:v>
                </c:pt>
                <c:pt idx="57">
                  <c:v>19</c:v>
                </c:pt>
                <c:pt idx="58">
                  <c:v>17</c:v>
                </c:pt>
                <c:pt idx="59">
                  <c:v>19</c:v>
                </c:pt>
                <c:pt idx="60">
                  <c:v>17</c:v>
                </c:pt>
                <c:pt idx="61">
                  <c:v>20</c:v>
                </c:pt>
                <c:pt idx="62">
                  <c:v>12</c:v>
                </c:pt>
                <c:pt idx="63">
                  <c:v>17</c:v>
                </c:pt>
                <c:pt idx="64">
                  <c:v>20</c:v>
                </c:pt>
                <c:pt idx="65">
                  <c:v>15</c:v>
                </c:pt>
                <c:pt idx="66">
                  <c:v>17</c:v>
                </c:pt>
                <c:pt idx="67">
                  <c:v>18</c:v>
                </c:pt>
                <c:pt idx="68">
                  <c:v>15</c:v>
                </c:pt>
                <c:pt idx="69">
                  <c:v>17</c:v>
                </c:pt>
                <c:pt idx="70">
                  <c:v>16</c:v>
                </c:pt>
                <c:pt idx="71">
                  <c:v>17</c:v>
                </c:pt>
                <c:pt idx="72">
                  <c:v>17</c:v>
                </c:pt>
                <c:pt idx="73">
                  <c:v>18</c:v>
                </c:pt>
                <c:pt idx="74">
                  <c:v>18</c:v>
                </c:pt>
                <c:pt idx="75">
                  <c:v>16</c:v>
                </c:pt>
                <c:pt idx="76">
                  <c:v>17</c:v>
                </c:pt>
                <c:pt idx="77">
                  <c:v>16</c:v>
                </c:pt>
                <c:pt idx="78">
                  <c:v>18</c:v>
                </c:pt>
                <c:pt idx="79">
                  <c:v>15</c:v>
                </c:pt>
                <c:pt idx="80">
                  <c:v>19</c:v>
                </c:pt>
                <c:pt idx="81">
                  <c:v>19</c:v>
                </c:pt>
                <c:pt idx="82">
                  <c:v>17</c:v>
                </c:pt>
                <c:pt idx="83">
                  <c:v>18</c:v>
                </c:pt>
                <c:pt idx="84">
                  <c:v>16</c:v>
                </c:pt>
                <c:pt idx="85">
                  <c:v>17</c:v>
                </c:pt>
                <c:pt idx="86">
                  <c:v>19</c:v>
                </c:pt>
                <c:pt idx="87">
                  <c:v>20</c:v>
                </c:pt>
                <c:pt idx="88">
                  <c:v>18</c:v>
                </c:pt>
                <c:pt idx="89">
                  <c:v>17</c:v>
                </c:pt>
                <c:pt idx="90">
                  <c:v>16</c:v>
                </c:pt>
                <c:pt idx="91">
                  <c:v>19</c:v>
                </c:pt>
                <c:pt idx="92">
                  <c:v>17</c:v>
                </c:pt>
                <c:pt idx="93">
                  <c:v>17</c:v>
                </c:pt>
                <c:pt idx="94">
                  <c:v>20</c:v>
                </c:pt>
                <c:pt idx="95">
                  <c:v>16</c:v>
                </c:pt>
                <c:pt idx="96">
                  <c:v>20</c:v>
                </c:pt>
                <c:pt idx="97">
                  <c:v>15</c:v>
                </c:pt>
                <c:pt idx="98">
                  <c:v>16</c:v>
                </c:pt>
                <c:pt idx="99">
                  <c:v>17</c:v>
                </c:pt>
                <c:pt idx="100">
                  <c:v>16</c:v>
                </c:pt>
                <c:pt idx="101">
                  <c:v>15</c:v>
                </c:pt>
                <c:pt idx="102">
                  <c:v>17</c:v>
                </c:pt>
                <c:pt idx="103">
                  <c:v>16</c:v>
                </c:pt>
                <c:pt idx="104">
                  <c:v>20</c:v>
                </c:pt>
                <c:pt idx="105">
                  <c:v>18</c:v>
                </c:pt>
                <c:pt idx="106">
                  <c:v>17</c:v>
                </c:pt>
                <c:pt idx="107">
                  <c:v>20</c:v>
                </c:pt>
                <c:pt idx="108">
                  <c:v>20</c:v>
                </c:pt>
                <c:pt idx="109">
                  <c:v>18</c:v>
                </c:pt>
                <c:pt idx="110">
                  <c:v>18</c:v>
                </c:pt>
                <c:pt idx="111">
                  <c:v>16</c:v>
                </c:pt>
                <c:pt idx="112">
                  <c:v>15</c:v>
                </c:pt>
                <c:pt idx="113">
                  <c:v>18</c:v>
                </c:pt>
                <c:pt idx="114">
                  <c:v>22</c:v>
                </c:pt>
                <c:pt idx="115">
                  <c:v>19</c:v>
                </c:pt>
                <c:pt idx="116">
                  <c:v>18</c:v>
                </c:pt>
                <c:pt idx="117">
                  <c:v>16</c:v>
                </c:pt>
                <c:pt idx="118">
                  <c:v>19</c:v>
                </c:pt>
                <c:pt idx="119">
                  <c:v>19</c:v>
                </c:pt>
                <c:pt idx="120">
                  <c:v>17</c:v>
                </c:pt>
                <c:pt idx="121">
                  <c:v>11</c:v>
                </c:pt>
                <c:pt idx="122">
                  <c:v>20</c:v>
                </c:pt>
                <c:pt idx="123">
                  <c:v>18</c:v>
                </c:pt>
                <c:pt idx="124">
                  <c:v>21</c:v>
                </c:pt>
                <c:pt idx="125">
                  <c:v>18</c:v>
                </c:pt>
                <c:pt idx="126">
                  <c:v>17</c:v>
                </c:pt>
                <c:pt idx="127">
                  <c:v>16</c:v>
                </c:pt>
                <c:pt idx="128">
                  <c:v>19</c:v>
                </c:pt>
                <c:pt idx="129">
                  <c:v>15</c:v>
                </c:pt>
                <c:pt idx="130">
                  <c:v>20</c:v>
                </c:pt>
                <c:pt idx="131">
                  <c:v>20</c:v>
                </c:pt>
                <c:pt idx="132">
                  <c:v>19</c:v>
                </c:pt>
                <c:pt idx="133">
                  <c:v>19</c:v>
                </c:pt>
                <c:pt idx="134">
                  <c:v>16</c:v>
                </c:pt>
                <c:pt idx="135">
                  <c:v>19</c:v>
                </c:pt>
                <c:pt idx="136">
                  <c:v>21</c:v>
                </c:pt>
                <c:pt idx="137">
                  <c:v>20</c:v>
                </c:pt>
                <c:pt idx="138">
                  <c:v>12</c:v>
                </c:pt>
                <c:pt idx="139">
                  <c:v>20</c:v>
                </c:pt>
                <c:pt idx="140">
                  <c:v>20</c:v>
                </c:pt>
                <c:pt idx="141">
                  <c:v>15</c:v>
                </c:pt>
                <c:pt idx="142">
                  <c:v>15</c:v>
                </c:pt>
                <c:pt idx="143">
                  <c:v>16</c:v>
                </c:pt>
                <c:pt idx="144">
                  <c:v>19</c:v>
                </c:pt>
                <c:pt idx="145">
                  <c:v>16</c:v>
                </c:pt>
                <c:pt idx="146">
                  <c:v>21</c:v>
                </c:pt>
                <c:pt idx="147">
                  <c:v>19</c:v>
                </c:pt>
                <c:pt idx="148">
                  <c:v>18</c:v>
                </c:pt>
                <c:pt idx="149">
                  <c:v>18</c:v>
                </c:pt>
                <c:pt idx="150">
                  <c:v>17</c:v>
                </c:pt>
                <c:pt idx="151">
                  <c:v>20</c:v>
                </c:pt>
                <c:pt idx="152">
                  <c:v>17</c:v>
                </c:pt>
                <c:pt idx="153">
                  <c:v>12</c:v>
                </c:pt>
                <c:pt idx="154">
                  <c:v>20</c:v>
                </c:pt>
                <c:pt idx="155">
                  <c:v>20</c:v>
                </c:pt>
                <c:pt idx="156">
                  <c:v>19</c:v>
                </c:pt>
                <c:pt idx="157">
                  <c:v>12</c:v>
                </c:pt>
                <c:pt idx="158">
                  <c:v>18</c:v>
                </c:pt>
                <c:pt idx="159">
                  <c:v>16</c:v>
                </c:pt>
                <c:pt idx="160">
                  <c:v>15</c:v>
                </c:pt>
                <c:pt idx="161">
                  <c:v>16</c:v>
                </c:pt>
                <c:pt idx="162">
                  <c:v>10</c:v>
                </c:pt>
                <c:pt idx="163">
                  <c:v>20</c:v>
                </c:pt>
                <c:pt idx="164">
                  <c:v>13</c:v>
                </c:pt>
                <c:pt idx="165">
                  <c:v>14</c:v>
                </c:pt>
                <c:pt idx="166">
                  <c:v>17</c:v>
                </c:pt>
                <c:pt idx="167">
                  <c:v>15</c:v>
                </c:pt>
                <c:pt idx="168">
                  <c:v>20</c:v>
                </c:pt>
                <c:pt idx="169">
                  <c:v>16</c:v>
                </c:pt>
                <c:pt idx="170">
                  <c:v>16</c:v>
                </c:pt>
                <c:pt idx="171">
                  <c:v>21</c:v>
                </c:pt>
                <c:pt idx="172">
                  <c:v>15</c:v>
                </c:pt>
                <c:pt idx="173">
                  <c:v>20</c:v>
                </c:pt>
                <c:pt idx="174">
                  <c:v>12</c:v>
                </c:pt>
              </c:numCache>
            </c:numRef>
          </c:xVal>
          <c:yVal>
            <c:numRef>
              <c:f>groups!$D$2:$D$176</c:f>
              <c:numCache>
                <c:formatCode>0.00</c:formatCode>
                <c:ptCount val="1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33.495350000000002</c:v>
                </c:pt>
                <c:pt idx="86">
                  <c:v>27.349483333333335</c:v>
                </c:pt>
                <c:pt idx="87">
                  <c:v>5.5913833333333161</c:v>
                </c:pt>
                <c:pt idx="88">
                  <c:v>3.8297000000000003</c:v>
                </c:pt>
                <c:pt idx="89">
                  <c:v>12.761766666666666</c:v>
                </c:pt>
                <c:pt idx="90">
                  <c:v>18.120933333333333</c:v>
                </c:pt>
                <c:pt idx="91">
                  <c:v>15.5101</c:v>
                </c:pt>
                <c:pt idx="92">
                  <c:v>5.8571</c:v>
                </c:pt>
                <c:pt idx="93">
                  <c:v>0.28025</c:v>
                </c:pt>
                <c:pt idx="94">
                  <c:v>6.554783333333333</c:v>
                </c:pt>
                <c:pt idx="95">
                  <c:v>2.365533333333333</c:v>
                </c:pt>
                <c:pt idx="96">
                  <c:v>16.258733333333332</c:v>
                </c:pt>
                <c:pt idx="97">
                  <c:v>3.7097166666666666</c:v>
                </c:pt>
                <c:pt idx="98">
                  <c:v>2.1654166666666499</c:v>
                </c:pt>
                <c:pt idx="99">
                  <c:v>13.753633333333333</c:v>
                </c:pt>
                <c:pt idx="100">
                  <c:v>24.951250000000002</c:v>
                </c:pt>
                <c:pt idx="101">
                  <c:v>9.2592999999999996</c:v>
                </c:pt>
                <c:pt idx="102">
                  <c:v>21.216650000000001</c:v>
                </c:pt>
                <c:pt idx="103">
                  <c:v>20.716833333333334</c:v>
                </c:pt>
                <c:pt idx="104">
                  <c:v>1.6272666666666666</c:v>
                </c:pt>
                <c:pt idx="105">
                  <c:v>3.2826</c:v>
                </c:pt>
                <c:pt idx="106">
                  <c:v>22.393716666666666</c:v>
                </c:pt>
                <c:pt idx="107">
                  <c:v>10.345083333333333</c:v>
                </c:pt>
                <c:pt idx="108">
                  <c:v>9.2980333333333327</c:v>
                </c:pt>
                <c:pt idx="109">
                  <c:v>8.6995166666666659</c:v>
                </c:pt>
                <c:pt idx="110">
                  <c:v>1.6903833333333333</c:v>
                </c:pt>
                <c:pt idx="111">
                  <c:v>31.482716666666665</c:v>
                </c:pt>
                <c:pt idx="112">
                  <c:v>6.1234166666666665</c:v>
                </c:pt>
                <c:pt idx="113">
                  <c:v>4.6961833333333338</c:v>
                </c:pt>
                <c:pt idx="114">
                  <c:v>4.7602666666666664</c:v>
                </c:pt>
                <c:pt idx="115">
                  <c:v>1.2328333333333332</c:v>
                </c:pt>
                <c:pt idx="116">
                  <c:v>23.43951666666667</c:v>
                </c:pt>
                <c:pt idx="117">
                  <c:v>2.0286</c:v>
                </c:pt>
                <c:pt idx="118">
                  <c:v>13.613833333333316</c:v>
                </c:pt>
                <c:pt idx="119">
                  <c:v>7.6254333333333335</c:v>
                </c:pt>
                <c:pt idx="120">
                  <c:v>5.5983999999999998</c:v>
                </c:pt>
                <c:pt idx="121">
                  <c:v>15.519866666666667</c:v>
                </c:pt>
                <c:pt idx="122">
                  <c:v>22.317299999999999</c:v>
                </c:pt>
                <c:pt idx="123">
                  <c:v>29.294783333333331</c:v>
                </c:pt>
                <c:pt idx="124">
                  <c:v>25.034049999999997</c:v>
                </c:pt>
                <c:pt idx="125">
                  <c:v>14.858233333333335</c:v>
                </c:pt>
                <c:pt idx="126">
                  <c:v>17.432816666666668</c:v>
                </c:pt>
                <c:pt idx="127">
                  <c:v>4.656366666666667</c:v>
                </c:pt>
                <c:pt idx="128">
                  <c:v>35.812800000000003</c:v>
                </c:pt>
                <c:pt idx="129">
                  <c:v>1.2353999999999998</c:v>
                </c:pt>
                <c:pt idx="130">
                  <c:v>2.4816500000000001</c:v>
                </c:pt>
                <c:pt idx="131">
                  <c:v>6.4127000000000001</c:v>
                </c:pt>
                <c:pt idx="132">
                  <c:v>4.9314</c:v>
                </c:pt>
                <c:pt idx="133">
                  <c:v>48.027000000000001</c:v>
                </c:pt>
                <c:pt idx="134">
                  <c:v>2.0206500000000003</c:v>
                </c:pt>
                <c:pt idx="135">
                  <c:v>12.561450000000001</c:v>
                </c:pt>
                <c:pt idx="136">
                  <c:v>6.6774499999999994</c:v>
                </c:pt>
                <c:pt idx="137">
                  <c:v>18.56978333333333</c:v>
                </c:pt>
                <c:pt idx="138">
                  <c:v>11.032116666666667</c:v>
                </c:pt>
                <c:pt idx="139">
                  <c:v>53.639983333333333</c:v>
                </c:pt>
                <c:pt idx="140">
                  <c:v>11.786933333333334</c:v>
                </c:pt>
                <c:pt idx="141">
                  <c:v>28.492966666666668</c:v>
                </c:pt>
                <c:pt idx="142">
                  <c:v>20.315116666666665</c:v>
                </c:pt>
                <c:pt idx="143">
                  <c:v>6.9392833333333339</c:v>
                </c:pt>
                <c:pt idx="144">
                  <c:v>17.124483333333334</c:v>
                </c:pt>
                <c:pt idx="145">
                  <c:v>3.3033666666666668</c:v>
                </c:pt>
                <c:pt idx="146">
                  <c:v>19.330766666666666</c:v>
                </c:pt>
                <c:pt idx="147">
                  <c:v>27.434016666666665</c:v>
                </c:pt>
                <c:pt idx="148">
                  <c:v>25.816883333333333</c:v>
                </c:pt>
                <c:pt idx="149">
                  <c:v>62.284183333333331</c:v>
                </c:pt>
                <c:pt idx="150">
                  <c:v>28.191500000000001</c:v>
                </c:pt>
                <c:pt idx="151">
                  <c:v>17.69895</c:v>
                </c:pt>
                <c:pt idx="152">
                  <c:v>25.647850000000002</c:v>
                </c:pt>
                <c:pt idx="153">
                  <c:v>17.778983333333333</c:v>
                </c:pt>
                <c:pt idx="154">
                  <c:v>1.7401333333333333</c:v>
                </c:pt>
                <c:pt idx="155">
                  <c:v>36.972216666666668</c:v>
                </c:pt>
                <c:pt idx="156">
                  <c:v>39.305799999999998</c:v>
                </c:pt>
                <c:pt idx="157">
                  <c:v>12.703333333333335</c:v>
                </c:pt>
                <c:pt idx="158">
                  <c:v>5.9871833333333333</c:v>
                </c:pt>
                <c:pt idx="159">
                  <c:v>31.471383333333332</c:v>
                </c:pt>
                <c:pt idx="160">
                  <c:v>28.164383333333333</c:v>
                </c:pt>
                <c:pt idx="161">
                  <c:v>21.758716666666665</c:v>
                </c:pt>
                <c:pt idx="162">
                  <c:v>48.692533333333337</c:v>
                </c:pt>
                <c:pt idx="163">
                  <c:v>33.664466666666662</c:v>
                </c:pt>
                <c:pt idx="164">
                  <c:v>26.542433333333335</c:v>
                </c:pt>
                <c:pt idx="165">
                  <c:v>31.723500000000001</c:v>
                </c:pt>
                <c:pt idx="166">
                  <c:v>31.473850000000002</c:v>
                </c:pt>
                <c:pt idx="167">
                  <c:v>15.533866666666666</c:v>
                </c:pt>
                <c:pt idx="168">
                  <c:v>22.433150000000001</c:v>
                </c:pt>
                <c:pt idx="169">
                  <c:v>2.8814333333333333</c:v>
                </c:pt>
                <c:pt idx="170">
                  <c:v>30.662933333333335</c:v>
                </c:pt>
                <c:pt idx="171">
                  <c:v>31.585616666666667</c:v>
                </c:pt>
                <c:pt idx="172">
                  <c:v>30.975283333333334</c:v>
                </c:pt>
                <c:pt idx="173">
                  <c:v>26.78585</c:v>
                </c:pt>
                <c:pt idx="174">
                  <c:v>2.8499833333333333</c:v>
                </c:pt>
              </c:numCache>
            </c:numRef>
          </c:yVal>
          <c:smooth val="0"/>
          <c:extLst>
            <c:ext xmlns:c16="http://schemas.microsoft.com/office/drawing/2014/chart" uri="{C3380CC4-5D6E-409C-BE32-E72D297353CC}">
              <c16:uniqueId val="{00000000-922F-4DC4-BC19-689ED1428B60}"/>
            </c:ext>
          </c:extLst>
        </c:ser>
        <c:ser>
          <c:idx val="1"/>
          <c:order val="1"/>
          <c:tx>
            <c:strRef>
              <c:f>groups!$E$1</c:f>
              <c:strCache>
                <c:ptCount val="1"/>
                <c:pt idx="0">
                  <c:v>Controls</c:v>
                </c:pt>
              </c:strCache>
            </c:strRef>
          </c:tx>
          <c:spPr>
            <a:ln w="19050" cap="rnd">
              <a:noFill/>
              <a:round/>
            </a:ln>
            <a:effectLst/>
          </c:spPr>
          <c:marker>
            <c:symbol val="circle"/>
            <c:size val="5"/>
            <c:spPr>
              <a:solidFill>
                <a:schemeClr val="bg2">
                  <a:lumMod val="90000"/>
                </a:schemeClr>
              </a:solidFill>
              <a:ln w="9525">
                <a:noFill/>
              </a:ln>
              <a:effectLst/>
            </c:spPr>
          </c:marker>
          <c:xVal>
            <c:numRef>
              <c:f>groups!$C$2:$C$176</c:f>
              <c:numCache>
                <c:formatCode>General</c:formatCode>
                <c:ptCount val="175"/>
                <c:pt idx="0">
                  <c:v>13</c:v>
                </c:pt>
                <c:pt idx="1">
                  <c:v>16</c:v>
                </c:pt>
                <c:pt idx="2">
                  <c:v>18</c:v>
                </c:pt>
                <c:pt idx="3">
                  <c:v>17</c:v>
                </c:pt>
                <c:pt idx="4">
                  <c:v>16</c:v>
                </c:pt>
                <c:pt idx="5">
                  <c:v>18</c:v>
                </c:pt>
                <c:pt idx="6">
                  <c:v>18</c:v>
                </c:pt>
                <c:pt idx="7">
                  <c:v>18</c:v>
                </c:pt>
                <c:pt idx="8">
                  <c:v>14</c:v>
                </c:pt>
                <c:pt idx="9">
                  <c:v>14</c:v>
                </c:pt>
                <c:pt idx="10">
                  <c:v>19</c:v>
                </c:pt>
                <c:pt idx="11">
                  <c:v>16</c:v>
                </c:pt>
                <c:pt idx="12">
                  <c:v>17</c:v>
                </c:pt>
                <c:pt idx="13">
                  <c:v>16</c:v>
                </c:pt>
                <c:pt idx="14">
                  <c:v>19</c:v>
                </c:pt>
                <c:pt idx="15">
                  <c:v>19</c:v>
                </c:pt>
                <c:pt idx="16">
                  <c:v>18</c:v>
                </c:pt>
                <c:pt idx="17">
                  <c:v>19</c:v>
                </c:pt>
                <c:pt idx="18">
                  <c:v>18</c:v>
                </c:pt>
                <c:pt idx="19">
                  <c:v>16</c:v>
                </c:pt>
                <c:pt idx="20">
                  <c:v>18</c:v>
                </c:pt>
                <c:pt idx="21">
                  <c:v>17</c:v>
                </c:pt>
                <c:pt idx="22">
                  <c:v>20</c:v>
                </c:pt>
                <c:pt idx="23">
                  <c:v>16</c:v>
                </c:pt>
                <c:pt idx="24">
                  <c:v>20</c:v>
                </c:pt>
                <c:pt idx="25">
                  <c:v>17</c:v>
                </c:pt>
                <c:pt idx="26">
                  <c:v>19</c:v>
                </c:pt>
                <c:pt idx="27">
                  <c:v>19</c:v>
                </c:pt>
                <c:pt idx="28">
                  <c:v>14</c:v>
                </c:pt>
                <c:pt idx="29">
                  <c:v>17</c:v>
                </c:pt>
                <c:pt idx="30">
                  <c:v>19</c:v>
                </c:pt>
                <c:pt idx="31">
                  <c:v>16</c:v>
                </c:pt>
                <c:pt idx="32">
                  <c:v>17</c:v>
                </c:pt>
                <c:pt idx="33">
                  <c:v>20</c:v>
                </c:pt>
                <c:pt idx="34">
                  <c:v>11</c:v>
                </c:pt>
                <c:pt idx="35">
                  <c:v>14</c:v>
                </c:pt>
                <c:pt idx="36">
                  <c:v>18</c:v>
                </c:pt>
                <c:pt idx="37">
                  <c:v>14</c:v>
                </c:pt>
                <c:pt idx="38">
                  <c:v>16</c:v>
                </c:pt>
                <c:pt idx="39">
                  <c:v>17</c:v>
                </c:pt>
                <c:pt idx="40">
                  <c:v>17</c:v>
                </c:pt>
                <c:pt idx="41">
                  <c:v>19</c:v>
                </c:pt>
                <c:pt idx="42">
                  <c:v>14</c:v>
                </c:pt>
                <c:pt idx="43">
                  <c:v>13</c:v>
                </c:pt>
                <c:pt idx="44">
                  <c:v>14</c:v>
                </c:pt>
                <c:pt idx="45">
                  <c:v>15</c:v>
                </c:pt>
                <c:pt idx="46">
                  <c:v>14</c:v>
                </c:pt>
                <c:pt idx="47">
                  <c:v>21</c:v>
                </c:pt>
                <c:pt idx="48">
                  <c:v>14</c:v>
                </c:pt>
                <c:pt idx="49">
                  <c:v>20</c:v>
                </c:pt>
                <c:pt idx="50">
                  <c:v>16</c:v>
                </c:pt>
                <c:pt idx="51">
                  <c:v>14</c:v>
                </c:pt>
                <c:pt idx="52">
                  <c:v>15</c:v>
                </c:pt>
                <c:pt idx="53">
                  <c:v>19</c:v>
                </c:pt>
                <c:pt idx="54">
                  <c:v>19</c:v>
                </c:pt>
                <c:pt idx="55">
                  <c:v>21</c:v>
                </c:pt>
                <c:pt idx="56">
                  <c:v>15</c:v>
                </c:pt>
                <c:pt idx="57">
                  <c:v>19</c:v>
                </c:pt>
                <c:pt idx="58">
                  <c:v>17</c:v>
                </c:pt>
                <c:pt idx="59">
                  <c:v>19</c:v>
                </c:pt>
                <c:pt idx="60">
                  <c:v>17</c:v>
                </c:pt>
                <c:pt idx="61">
                  <c:v>20</c:v>
                </c:pt>
                <c:pt idx="62">
                  <c:v>12</c:v>
                </c:pt>
                <c:pt idx="63">
                  <c:v>17</c:v>
                </c:pt>
                <c:pt idx="64">
                  <c:v>20</c:v>
                </c:pt>
                <c:pt idx="65">
                  <c:v>15</c:v>
                </c:pt>
                <c:pt idx="66">
                  <c:v>17</c:v>
                </c:pt>
                <c:pt idx="67">
                  <c:v>18</c:v>
                </c:pt>
                <c:pt idx="68">
                  <c:v>15</c:v>
                </c:pt>
                <c:pt idx="69">
                  <c:v>17</c:v>
                </c:pt>
                <c:pt idx="70">
                  <c:v>16</c:v>
                </c:pt>
                <c:pt idx="71">
                  <c:v>17</c:v>
                </c:pt>
                <c:pt idx="72">
                  <c:v>17</c:v>
                </c:pt>
                <c:pt idx="73">
                  <c:v>18</c:v>
                </c:pt>
                <c:pt idx="74">
                  <c:v>18</c:v>
                </c:pt>
                <c:pt idx="75">
                  <c:v>16</c:v>
                </c:pt>
                <c:pt idx="76">
                  <c:v>17</c:v>
                </c:pt>
                <c:pt idx="77">
                  <c:v>16</c:v>
                </c:pt>
                <c:pt idx="78">
                  <c:v>18</c:v>
                </c:pt>
                <c:pt idx="79">
                  <c:v>15</c:v>
                </c:pt>
                <c:pt idx="80">
                  <c:v>19</c:v>
                </c:pt>
                <c:pt idx="81">
                  <c:v>19</c:v>
                </c:pt>
                <c:pt idx="82">
                  <c:v>17</c:v>
                </c:pt>
                <c:pt idx="83">
                  <c:v>18</c:v>
                </c:pt>
                <c:pt idx="84">
                  <c:v>16</c:v>
                </c:pt>
                <c:pt idx="85">
                  <c:v>17</c:v>
                </c:pt>
                <c:pt idx="86">
                  <c:v>19</c:v>
                </c:pt>
                <c:pt idx="87">
                  <c:v>20</c:v>
                </c:pt>
                <c:pt idx="88">
                  <c:v>18</c:v>
                </c:pt>
                <c:pt idx="89">
                  <c:v>17</c:v>
                </c:pt>
                <c:pt idx="90">
                  <c:v>16</c:v>
                </c:pt>
                <c:pt idx="91">
                  <c:v>19</c:v>
                </c:pt>
                <c:pt idx="92">
                  <c:v>17</c:v>
                </c:pt>
                <c:pt idx="93">
                  <c:v>17</c:v>
                </c:pt>
                <c:pt idx="94">
                  <c:v>20</c:v>
                </c:pt>
                <c:pt idx="95">
                  <c:v>16</c:v>
                </c:pt>
                <c:pt idx="96">
                  <c:v>20</c:v>
                </c:pt>
                <c:pt idx="97">
                  <c:v>15</c:v>
                </c:pt>
                <c:pt idx="98">
                  <c:v>16</c:v>
                </c:pt>
                <c:pt idx="99">
                  <c:v>17</c:v>
                </c:pt>
                <c:pt idx="100">
                  <c:v>16</c:v>
                </c:pt>
                <c:pt idx="101">
                  <c:v>15</c:v>
                </c:pt>
                <c:pt idx="102">
                  <c:v>17</c:v>
                </c:pt>
                <c:pt idx="103">
                  <c:v>16</c:v>
                </c:pt>
                <c:pt idx="104">
                  <c:v>20</c:v>
                </c:pt>
                <c:pt idx="105">
                  <c:v>18</c:v>
                </c:pt>
                <c:pt idx="106">
                  <c:v>17</c:v>
                </c:pt>
                <c:pt idx="107">
                  <c:v>20</c:v>
                </c:pt>
                <c:pt idx="108">
                  <c:v>20</c:v>
                </c:pt>
                <c:pt idx="109">
                  <c:v>18</c:v>
                </c:pt>
                <c:pt idx="110">
                  <c:v>18</c:v>
                </c:pt>
                <c:pt idx="111">
                  <c:v>16</c:v>
                </c:pt>
                <c:pt idx="112">
                  <c:v>15</c:v>
                </c:pt>
                <c:pt idx="113">
                  <c:v>18</c:v>
                </c:pt>
                <c:pt idx="114">
                  <c:v>22</c:v>
                </c:pt>
                <c:pt idx="115">
                  <c:v>19</c:v>
                </c:pt>
                <c:pt idx="116">
                  <c:v>18</c:v>
                </c:pt>
                <c:pt idx="117">
                  <c:v>16</c:v>
                </c:pt>
                <c:pt idx="118">
                  <c:v>19</c:v>
                </c:pt>
                <c:pt idx="119">
                  <c:v>19</c:v>
                </c:pt>
                <c:pt idx="120">
                  <c:v>17</c:v>
                </c:pt>
                <c:pt idx="121">
                  <c:v>11</c:v>
                </c:pt>
                <c:pt idx="122">
                  <c:v>20</c:v>
                </c:pt>
                <c:pt idx="123">
                  <c:v>18</c:v>
                </c:pt>
                <c:pt idx="124">
                  <c:v>21</c:v>
                </c:pt>
                <c:pt idx="125">
                  <c:v>18</c:v>
                </c:pt>
                <c:pt idx="126">
                  <c:v>17</c:v>
                </c:pt>
                <c:pt idx="127">
                  <c:v>16</c:v>
                </c:pt>
                <c:pt idx="128">
                  <c:v>19</c:v>
                </c:pt>
                <c:pt idx="129">
                  <c:v>15</c:v>
                </c:pt>
                <c:pt idx="130">
                  <c:v>20</c:v>
                </c:pt>
                <c:pt idx="131">
                  <c:v>20</c:v>
                </c:pt>
                <c:pt idx="132">
                  <c:v>19</c:v>
                </c:pt>
                <c:pt idx="133">
                  <c:v>19</c:v>
                </c:pt>
                <c:pt idx="134">
                  <c:v>16</c:v>
                </c:pt>
                <c:pt idx="135">
                  <c:v>19</c:v>
                </c:pt>
                <c:pt idx="136">
                  <c:v>21</c:v>
                </c:pt>
                <c:pt idx="137">
                  <c:v>20</c:v>
                </c:pt>
                <c:pt idx="138">
                  <c:v>12</c:v>
                </c:pt>
                <c:pt idx="139">
                  <c:v>20</c:v>
                </c:pt>
                <c:pt idx="140">
                  <c:v>20</c:v>
                </c:pt>
                <c:pt idx="141">
                  <c:v>15</c:v>
                </c:pt>
                <c:pt idx="142">
                  <c:v>15</c:v>
                </c:pt>
                <c:pt idx="143">
                  <c:v>16</c:v>
                </c:pt>
                <c:pt idx="144">
                  <c:v>19</c:v>
                </c:pt>
                <c:pt idx="145">
                  <c:v>16</c:v>
                </c:pt>
                <c:pt idx="146">
                  <c:v>21</c:v>
                </c:pt>
                <c:pt idx="147">
                  <c:v>19</c:v>
                </c:pt>
                <c:pt idx="148">
                  <c:v>18</c:v>
                </c:pt>
                <c:pt idx="149">
                  <c:v>18</c:v>
                </c:pt>
                <c:pt idx="150">
                  <c:v>17</c:v>
                </c:pt>
                <c:pt idx="151">
                  <c:v>20</c:v>
                </c:pt>
                <c:pt idx="152">
                  <c:v>17</c:v>
                </c:pt>
                <c:pt idx="153">
                  <c:v>12</c:v>
                </c:pt>
                <c:pt idx="154">
                  <c:v>20</c:v>
                </c:pt>
                <c:pt idx="155">
                  <c:v>20</c:v>
                </c:pt>
                <c:pt idx="156">
                  <c:v>19</c:v>
                </c:pt>
                <c:pt idx="157">
                  <c:v>12</c:v>
                </c:pt>
                <c:pt idx="158">
                  <c:v>18</c:v>
                </c:pt>
                <c:pt idx="159">
                  <c:v>16</c:v>
                </c:pt>
                <c:pt idx="160">
                  <c:v>15</c:v>
                </c:pt>
                <c:pt idx="161">
                  <c:v>16</c:v>
                </c:pt>
                <c:pt idx="162">
                  <c:v>10</c:v>
                </c:pt>
                <c:pt idx="163">
                  <c:v>20</c:v>
                </c:pt>
                <c:pt idx="164">
                  <c:v>13</c:v>
                </c:pt>
                <c:pt idx="165">
                  <c:v>14</c:v>
                </c:pt>
                <c:pt idx="166">
                  <c:v>17</c:v>
                </c:pt>
                <c:pt idx="167">
                  <c:v>15</c:v>
                </c:pt>
                <c:pt idx="168">
                  <c:v>20</c:v>
                </c:pt>
                <c:pt idx="169">
                  <c:v>16</c:v>
                </c:pt>
                <c:pt idx="170">
                  <c:v>16</c:v>
                </c:pt>
                <c:pt idx="171">
                  <c:v>21</c:v>
                </c:pt>
                <c:pt idx="172">
                  <c:v>15</c:v>
                </c:pt>
                <c:pt idx="173">
                  <c:v>20</c:v>
                </c:pt>
                <c:pt idx="174">
                  <c:v>12</c:v>
                </c:pt>
              </c:numCache>
            </c:numRef>
          </c:xVal>
          <c:yVal>
            <c:numRef>
              <c:f>groups!$E$2:$E$176</c:f>
              <c:numCache>
                <c:formatCode>0.00</c:formatCode>
                <c:ptCount val="175"/>
                <c:pt idx="0">
                  <c:v>0.72521666666666662</c:v>
                </c:pt>
                <c:pt idx="1">
                  <c:v>6.3117166666666664</c:v>
                </c:pt>
                <c:pt idx="2">
                  <c:v>3.6137833333333331</c:v>
                </c:pt>
                <c:pt idx="3">
                  <c:v>5.8843666666666667</c:v>
                </c:pt>
                <c:pt idx="4">
                  <c:v>0.23959999999999998</c:v>
                </c:pt>
                <c:pt idx="5">
                  <c:v>0.20811666666666501</c:v>
                </c:pt>
                <c:pt idx="6">
                  <c:v>15.7098</c:v>
                </c:pt>
                <c:pt idx="7">
                  <c:v>0.30145</c:v>
                </c:pt>
                <c:pt idx="8">
                  <c:v>1.0159666666666667</c:v>
                </c:pt>
                <c:pt idx="9">
                  <c:v>0.246</c:v>
                </c:pt>
                <c:pt idx="10">
                  <c:v>0.22416666666666665</c:v>
                </c:pt>
                <c:pt idx="11">
                  <c:v>0.21821666666666667</c:v>
                </c:pt>
                <c:pt idx="12">
                  <c:v>2.7543833333333336</c:v>
                </c:pt>
                <c:pt idx="13">
                  <c:v>1.3137000000000001</c:v>
                </c:pt>
                <c:pt idx="14">
                  <c:v>0.17648333333333335</c:v>
                </c:pt>
                <c:pt idx="15">
                  <c:v>12.526949999999999</c:v>
                </c:pt>
                <c:pt idx="16">
                  <c:v>0.26163333333333333</c:v>
                </c:pt>
                <c:pt idx="17">
                  <c:v>1.6366000000000001</c:v>
                </c:pt>
                <c:pt idx="18">
                  <c:v>0.64101666666666668</c:v>
                </c:pt>
                <c:pt idx="19">
                  <c:v>1.4676166666666668</c:v>
                </c:pt>
                <c:pt idx="20">
                  <c:v>0.8716166666666666</c:v>
                </c:pt>
                <c:pt idx="21">
                  <c:v>0.47194999999999998</c:v>
                </c:pt>
                <c:pt idx="22">
                  <c:v>0.43998333333333334</c:v>
                </c:pt>
                <c:pt idx="23">
                  <c:v>3.3699833333333333</c:v>
                </c:pt>
                <c:pt idx="24">
                  <c:v>5.9527833333333326</c:v>
                </c:pt>
                <c:pt idx="25">
                  <c:v>0.87149999999999994</c:v>
                </c:pt>
                <c:pt idx="26">
                  <c:v>5.7807833333333329</c:v>
                </c:pt>
                <c:pt idx="27">
                  <c:v>0.66323333333333323</c:v>
                </c:pt>
                <c:pt idx="28">
                  <c:v>4.0983333333333336</c:v>
                </c:pt>
                <c:pt idx="29">
                  <c:v>1.6632500000000001</c:v>
                </c:pt>
                <c:pt idx="30">
                  <c:v>4.2466166666666663</c:v>
                </c:pt>
                <c:pt idx="31">
                  <c:v>0.44924999999999998</c:v>
                </c:pt>
                <c:pt idx="32">
                  <c:v>14.529633333333333</c:v>
                </c:pt>
                <c:pt idx="33">
                  <c:v>0.36661666666666665</c:v>
                </c:pt>
                <c:pt idx="34">
                  <c:v>0.27588333333333337</c:v>
                </c:pt>
                <c:pt idx="35">
                  <c:v>0.60071666666666668</c:v>
                </c:pt>
                <c:pt idx="36">
                  <c:v>0.38204999999999995</c:v>
                </c:pt>
                <c:pt idx="37">
                  <c:v>1.0165333333333333</c:v>
                </c:pt>
                <c:pt idx="38">
                  <c:v>0.42336666666666667</c:v>
                </c:pt>
                <c:pt idx="39">
                  <c:v>0.44406666666666667</c:v>
                </c:pt>
                <c:pt idx="40">
                  <c:v>0.35568333333333335</c:v>
                </c:pt>
                <c:pt idx="41">
                  <c:v>0.37964999999999999</c:v>
                </c:pt>
                <c:pt idx="42">
                  <c:v>0.81015000000000004</c:v>
                </c:pt>
                <c:pt idx="43">
                  <c:v>0.18001666666666666</c:v>
                </c:pt>
                <c:pt idx="44">
                  <c:v>0.55049999999999999</c:v>
                </c:pt>
                <c:pt idx="45">
                  <c:v>6.1390833333333337</c:v>
                </c:pt>
                <c:pt idx="46">
                  <c:v>7.2851333333333335</c:v>
                </c:pt>
                <c:pt idx="47">
                  <c:v>9.2275666666666663</c:v>
                </c:pt>
                <c:pt idx="48">
                  <c:v>0.86360000000000003</c:v>
                </c:pt>
                <c:pt idx="49">
                  <c:v>0.16743333333333332</c:v>
                </c:pt>
                <c:pt idx="50">
                  <c:v>0.60293333333333332</c:v>
                </c:pt>
                <c:pt idx="51">
                  <c:v>0.55708333333333326</c:v>
                </c:pt>
                <c:pt idx="52">
                  <c:v>4.8364000000000003</c:v>
                </c:pt>
                <c:pt idx="53">
                  <c:v>2.3845000000000001</c:v>
                </c:pt>
                <c:pt idx="54">
                  <c:v>7.6419333333333332</c:v>
                </c:pt>
                <c:pt idx="55">
                  <c:v>0.7664333333333333</c:v>
                </c:pt>
                <c:pt idx="56">
                  <c:v>0.4705833333333333</c:v>
                </c:pt>
                <c:pt idx="57">
                  <c:v>0.72296666666666665</c:v>
                </c:pt>
                <c:pt idx="58">
                  <c:v>0.29854999999999998</c:v>
                </c:pt>
                <c:pt idx="59">
                  <c:v>5.3145833333333332</c:v>
                </c:pt>
                <c:pt idx="60">
                  <c:v>0.65028333333333344</c:v>
                </c:pt>
                <c:pt idx="61">
                  <c:v>0.52318333333333333</c:v>
                </c:pt>
                <c:pt idx="62">
                  <c:v>0.32894999999999996</c:v>
                </c:pt>
                <c:pt idx="63">
                  <c:v>0.55976666666666663</c:v>
                </c:pt>
                <c:pt idx="64">
                  <c:v>7.4631499999999997</c:v>
                </c:pt>
                <c:pt idx="65">
                  <c:v>10.463799999999999</c:v>
                </c:pt>
                <c:pt idx="66">
                  <c:v>0.32046666666666668</c:v>
                </c:pt>
                <c:pt idx="67">
                  <c:v>3.4379666666666666</c:v>
                </c:pt>
                <c:pt idx="68">
                  <c:v>3.1095166666666665</c:v>
                </c:pt>
                <c:pt idx="69">
                  <c:v>0.91036666666666666</c:v>
                </c:pt>
                <c:pt idx="70">
                  <c:v>6.3952</c:v>
                </c:pt>
                <c:pt idx="71">
                  <c:v>0.29736666666666667</c:v>
                </c:pt>
                <c:pt idx="72">
                  <c:v>1.3503833333333333</c:v>
                </c:pt>
                <c:pt idx="73">
                  <c:v>0.76243333333333341</c:v>
                </c:pt>
                <c:pt idx="74">
                  <c:v>0.31534999999999996</c:v>
                </c:pt>
                <c:pt idx="75">
                  <c:v>7.55945</c:v>
                </c:pt>
                <c:pt idx="76">
                  <c:v>3.8630833333333334</c:v>
                </c:pt>
                <c:pt idx="77">
                  <c:v>1.3769166666666666</c:v>
                </c:pt>
                <c:pt idx="78">
                  <c:v>4.8790166666666668</c:v>
                </c:pt>
                <c:pt idx="79">
                  <c:v>1.4093833333333317</c:v>
                </c:pt>
                <c:pt idx="80">
                  <c:v>0.34126666666666666</c:v>
                </c:pt>
                <c:pt idx="81">
                  <c:v>0.59068333333333334</c:v>
                </c:pt>
                <c:pt idx="82">
                  <c:v>1.4757166666666668</c:v>
                </c:pt>
                <c:pt idx="83">
                  <c:v>16.306950000000001</c:v>
                </c:pt>
                <c:pt idx="84">
                  <c:v>10.749333333333334</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numCache>
            </c:numRef>
          </c:yVal>
          <c:smooth val="0"/>
          <c:extLst>
            <c:ext xmlns:c16="http://schemas.microsoft.com/office/drawing/2014/chart" uri="{C3380CC4-5D6E-409C-BE32-E72D297353CC}">
              <c16:uniqueId val="{00000001-922F-4DC4-BC19-689ED1428B60}"/>
            </c:ext>
          </c:extLst>
        </c:ser>
        <c:dLbls>
          <c:showLegendKey val="0"/>
          <c:showVal val="0"/>
          <c:showCatName val="0"/>
          <c:showSerName val="0"/>
          <c:showPercent val="0"/>
          <c:showBubbleSize val="0"/>
        </c:dLbls>
        <c:axId val="391938544"/>
        <c:axId val="391935592"/>
      </c:scatterChart>
      <c:valAx>
        <c:axId val="391938544"/>
        <c:scaling>
          <c:orientation val="minMax"/>
          <c:max val="22"/>
          <c:min val="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935592"/>
        <c:crosses val="autoZero"/>
        <c:crossBetween val="midCat"/>
      </c:valAx>
      <c:valAx>
        <c:axId val="391935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938544"/>
        <c:crosses val="autoZero"/>
        <c:crossBetween val="midCat"/>
        <c:majorUnit val="1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588065</xdr:colOff>
      <xdr:row>10</xdr:row>
      <xdr:rowOff>86138</xdr:rowOff>
    </xdr:from>
    <xdr:to>
      <xdr:col>16</xdr:col>
      <xdr:colOff>256760</xdr:colOff>
      <xdr:row>24</xdr:row>
      <xdr:rowOff>162338</xdr:rowOff>
    </xdr:to>
    <xdr:graphicFrame macro="">
      <xdr:nvGraphicFramePr>
        <xdr:cNvPr id="5" name="Chart 4">
          <a:extLst>
            <a:ext uri="{FF2B5EF4-FFF2-40B4-BE49-F238E27FC236}">
              <a16:creationId xmlns:a16="http://schemas.microsoft.com/office/drawing/2014/main" id="{1EAF6740-6C20-F738-DB3A-4B2931ED0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176"/>
  <sheetViews>
    <sheetView topLeftCell="AZ1" workbookViewId="0">
      <selection activeCell="BD2" sqref="BD2:BE4"/>
    </sheetView>
  </sheetViews>
  <sheetFormatPr defaultRowHeight="15" x14ac:dyDescent="0.25"/>
  <cols>
    <col min="57" max="57" width="11.5703125" bestFit="1" customWidth="1"/>
  </cols>
  <sheetData>
    <row r="1" spans="1:7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E1" t="str">
        <f>U1</f>
        <v>Q1</v>
      </c>
      <c r="BF1" t="str">
        <f t="shared" ref="BF1:BV1" si="0">V1</f>
        <v>Q2</v>
      </c>
      <c r="BG1" t="str">
        <f t="shared" si="0"/>
        <v>Q3</v>
      </c>
      <c r="BH1" t="str">
        <f t="shared" si="0"/>
        <v>Q4</v>
      </c>
      <c r="BI1" t="str">
        <f t="shared" si="0"/>
        <v>Q5</v>
      </c>
      <c r="BJ1" t="str">
        <f t="shared" si="0"/>
        <v>Q6</v>
      </c>
      <c r="BK1" t="str">
        <f t="shared" si="0"/>
        <v>Q7</v>
      </c>
      <c r="BL1" t="str">
        <f t="shared" si="0"/>
        <v>Q8</v>
      </c>
      <c r="BM1" t="str">
        <f t="shared" si="0"/>
        <v>Q9</v>
      </c>
      <c r="BN1" t="str">
        <f t="shared" si="0"/>
        <v>Q10</v>
      </c>
      <c r="BO1" t="str">
        <f t="shared" si="0"/>
        <v>Q11</v>
      </c>
      <c r="BP1" t="str">
        <f t="shared" si="0"/>
        <v>Q12</v>
      </c>
      <c r="BQ1" t="str">
        <f t="shared" si="0"/>
        <v>Q13</v>
      </c>
      <c r="BR1" t="str">
        <f t="shared" si="0"/>
        <v>Q14</v>
      </c>
      <c r="BS1" t="str">
        <f t="shared" si="0"/>
        <v>Q15</v>
      </c>
      <c r="BT1" t="str">
        <f t="shared" si="0"/>
        <v>Q16</v>
      </c>
      <c r="BU1" t="str">
        <f t="shared" si="0"/>
        <v>Q17</v>
      </c>
      <c r="BV1" t="str">
        <f t="shared" si="0"/>
        <v>Q18</v>
      </c>
      <c r="BW1" t="str">
        <f>AM1</f>
        <v>Q19</v>
      </c>
      <c r="BX1" t="str">
        <f t="shared" ref="BX1" si="1">AN1</f>
        <v>Q20</v>
      </c>
      <c r="BY1" t="str">
        <f t="shared" ref="BY1" si="2">AO1</f>
        <v>Q21</v>
      </c>
      <c r="BZ1" t="str">
        <f t="shared" ref="BZ1" si="3">AP1</f>
        <v>Q22</v>
      </c>
    </row>
    <row r="2" spans="1:78" x14ac:dyDescent="0.25">
      <c r="A2" t="s">
        <v>54</v>
      </c>
      <c r="B2">
        <v>43.512999999999998</v>
      </c>
      <c r="C2">
        <v>8</v>
      </c>
      <c r="D2">
        <v>5</v>
      </c>
      <c r="E2" t="s">
        <v>55</v>
      </c>
      <c r="F2">
        <v>13</v>
      </c>
      <c r="G2">
        <v>855.67099999999903</v>
      </c>
      <c r="H2" t="s">
        <v>56</v>
      </c>
      <c r="I2" t="s">
        <v>57</v>
      </c>
      <c r="J2" t="s">
        <v>57</v>
      </c>
      <c r="K2" t="s">
        <v>58</v>
      </c>
      <c r="L2" t="s">
        <v>57</v>
      </c>
      <c r="M2" t="s">
        <v>57</v>
      </c>
      <c r="N2" t="s">
        <v>56</v>
      </c>
      <c r="O2" t="s">
        <v>57</v>
      </c>
      <c r="P2" t="s">
        <v>57</v>
      </c>
      <c r="Q2" t="s">
        <v>56</v>
      </c>
      <c r="R2" t="s">
        <v>57</v>
      </c>
      <c r="S2" t="s">
        <v>57</v>
      </c>
      <c r="T2">
        <v>44</v>
      </c>
      <c r="U2">
        <v>1</v>
      </c>
      <c r="V2">
        <v>1</v>
      </c>
      <c r="W2">
        <v>1</v>
      </c>
      <c r="X2">
        <v>1</v>
      </c>
      <c r="Y2">
        <v>0</v>
      </c>
      <c r="Z2">
        <v>1</v>
      </c>
      <c r="AA2">
        <v>1</v>
      </c>
      <c r="AB2">
        <v>0</v>
      </c>
      <c r="AC2">
        <v>0</v>
      </c>
      <c r="AD2">
        <v>1</v>
      </c>
      <c r="AE2">
        <v>1</v>
      </c>
      <c r="AF2">
        <v>0</v>
      </c>
      <c r="AG2">
        <v>1</v>
      </c>
      <c r="AH2">
        <v>0</v>
      </c>
      <c r="AI2">
        <v>0</v>
      </c>
      <c r="AJ2">
        <v>0</v>
      </c>
      <c r="AK2">
        <v>1</v>
      </c>
      <c r="AL2">
        <v>1</v>
      </c>
      <c r="AM2">
        <v>1</v>
      </c>
      <c r="AN2">
        <v>1</v>
      </c>
      <c r="AO2">
        <v>0</v>
      </c>
      <c r="AP2">
        <v>0</v>
      </c>
      <c r="AQ2">
        <v>1</v>
      </c>
      <c r="AR2">
        <v>1</v>
      </c>
      <c r="AS2">
        <v>0</v>
      </c>
      <c r="AT2">
        <v>1</v>
      </c>
      <c r="AU2">
        <v>1</v>
      </c>
      <c r="AV2">
        <v>0</v>
      </c>
      <c r="AW2">
        <v>1</v>
      </c>
      <c r="AX2">
        <v>1</v>
      </c>
      <c r="AY2">
        <v>0</v>
      </c>
      <c r="AZ2">
        <v>0</v>
      </c>
      <c r="BA2">
        <v>1</v>
      </c>
      <c r="BB2">
        <v>0</v>
      </c>
      <c r="BC2" t="s">
        <v>252</v>
      </c>
      <c r="BD2" t="s">
        <v>251</v>
      </c>
      <c r="BE2">
        <f>PEARSON($B:$B,U:U)</f>
        <v>0.10359462376102721</v>
      </c>
      <c r="BF2">
        <f t="shared" ref="BF2:BZ2" si="4">PEARSON($B:$B,V:V)</f>
        <v>-8.6073112431906726E-2</v>
      </c>
      <c r="BG2">
        <f t="shared" si="4"/>
        <v>-5.299277452631785E-2</v>
      </c>
      <c r="BH2">
        <f t="shared" si="4"/>
        <v>6.2927328948135075E-2</v>
      </c>
      <c r="BI2">
        <f t="shared" si="4"/>
        <v>-5.1720615649686413E-2</v>
      </c>
      <c r="BJ2">
        <f t="shared" si="4"/>
        <v>3.981572354656797E-3</v>
      </c>
      <c r="BK2">
        <f t="shared" si="4"/>
        <v>2.8159703134208548E-2</v>
      </c>
      <c r="BL2">
        <f t="shared" si="4"/>
        <v>-7.0039464592394823E-2</v>
      </c>
      <c r="BM2">
        <f t="shared" si="4"/>
        <v>0.10250477497144977</v>
      </c>
      <c r="BN2">
        <f t="shared" si="4"/>
        <v>-0.18455714893049577</v>
      </c>
      <c r="BO2">
        <f t="shared" si="4"/>
        <v>0.12782611437219316</v>
      </c>
      <c r="BP2">
        <f t="shared" si="4"/>
        <v>2.8288507243696269E-2</v>
      </c>
      <c r="BQ2">
        <f t="shared" si="4"/>
        <v>6.9792129297048366E-2</v>
      </c>
      <c r="BR2">
        <f t="shared" si="4"/>
        <v>0.12184531648081387</v>
      </c>
      <c r="BS2">
        <f t="shared" si="4"/>
        <v>1.5873187078391887E-2</v>
      </c>
      <c r="BT2">
        <f t="shared" si="4"/>
        <v>7.8042083364370643E-2</v>
      </c>
      <c r="BU2">
        <f t="shared" si="4"/>
        <v>0.14769897253606237</v>
      </c>
      <c r="BV2">
        <f t="shared" si="4"/>
        <v>0.10550988230635988</v>
      </c>
      <c r="BW2">
        <f t="shared" si="4"/>
        <v>-6.1111463375186477E-2</v>
      </c>
      <c r="BX2">
        <f t="shared" si="4"/>
        <v>-0.1217428260063671</v>
      </c>
      <c r="BY2">
        <f t="shared" si="4"/>
        <v>2.1240287019404832E-2</v>
      </c>
      <c r="BZ2">
        <f t="shared" si="4"/>
        <v>-5.0505035953625189E-2</v>
      </c>
    </row>
    <row r="3" spans="1:78" x14ac:dyDescent="0.25">
      <c r="A3" t="s">
        <v>59</v>
      </c>
      <c r="B3">
        <v>2009.721</v>
      </c>
      <c r="C3">
        <v>6</v>
      </c>
      <c r="D3">
        <v>6</v>
      </c>
      <c r="E3" t="s">
        <v>60</v>
      </c>
      <c r="F3">
        <v>17</v>
      </c>
      <c r="G3">
        <v>1483.2760000000001</v>
      </c>
      <c r="H3" t="s">
        <v>61</v>
      </c>
      <c r="I3" t="s">
        <v>62</v>
      </c>
      <c r="J3" t="s">
        <v>63</v>
      </c>
      <c r="K3" t="s">
        <v>64</v>
      </c>
      <c r="L3" t="s">
        <v>65</v>
      </c>
      <c r="M3" t="s">
        <v>61</v>
      </c>
      <c r="N3" t="s">
        <v>65</v>
      </c>
      <c r="O3" t="s">
        <v>58</v>
      </c>
      <c r="P3" t="s">
        <v>57</v>
      </c>
      <c r="Q3" t="s">
        <v>66</v>
      </c>
      <c r="R3" t="s">
        <v>58</v>
      </c>
      <c r="S3" t="s">
        <v>61</v>
      </c>
      <c r="T3">
        <v>35</v>
      </c>
      <c r="U3">
        <v>1</v>
      </c>
      <c r="V3">
        <v>1</v>
      </c>
      <c r="W3">
        <v>1</v>
      </c>
      <c r="X3">
        <v>1</v>
      </c>
      <c r="Y3">
        <v>1</v>
      </c>
      <c r="Z3">
        <v>1</v>
      </c>
      <c r="AA3">
        <v>1</v>
      </c>
      <c r="AB3">
        <v>1</v>
      </c>
      <c r="AC3">
        <v>1</v>
      </c>
      <c r="AD3">
        <v>0</v>
      </c>
      <c r="AE3">
        <v>1</v>
      </c>
      <c r="AF3">
        <v>1</v>
      </c>
      <c r="AG3">
        <v>1</v>
      </c>
      <c r="AH3">
        <v>1</v>
      </c>
      <c r="AI3">
        <v>1</v>
      </c>
      <c r="AJ3">
        <v>1</v>
      </c>
      <c r="AK3">
        <v>0</v>
      </c>
      <c r="AL3">
        <v>0</v>
      </c>
      <c r="AM3">
        <v>1</v>
      </c>
      <c r="AN3">
        <v>0</v>
      </c>
      <c r="AO3">
        <v>1</v>
      </c>
      <c r="AP3">
        <v>0</v>
      </c>
      <c r="AQ3">
        <v>1</v>
      </c>
      <c r="AR3">
        <v>1</v>
      </c>
      <c r="AS3">
        <v>0</v>
      </c>
      <c r="AT3">
        <v>1</v>
      </c>
      <c r="AU3">
        <v>1</v>
      </c>
      <c r="AV3">
        <v>0</v>
      </c>
      <c r="AW3">
        <v>1</v>
      </c>
      <c r="AX3">
        <v>1</v>
      </c>
      <c r="AY3">
        <v>0</v>
      </c>
      <c r="AZ3">
        <v>1</v>
      </c>
      <c r="BA3">
        <v>1</v>
      </c>
      <c r="BB3">
        <v>0</v>
      </c>
      <c r="BD3" t="s">
        <v>250</v>
      </c>
      <c r="BE3">
        <f>(ABS(BE2)*SQRT(COUNT(U:U)-2))/(SQRT(1-ABS(BE2)^2))</f>
        <v>1.369945388159058</v>
      </c>
      <c r="BF3">
        <f t="shared" ref="BF3:BZ3" si="5">(ABS(BF2)*SQRT(COUNT(V:V)-2))/(SQRT(1-ABS(BF2)^2))</f>
        <v>1.1363321670941415</v>
      </c>
      <c r="BG3">
        <f t="shared" si="5"/>
        <v>0.69799187628519466</v>
      </c>
      <c r="BH3">
        <f t="shared" si="5"/>
        <v>0.82692305127622745</v>
      </c>
      <c r="BI3">
        <f t="shared" si="5"/>
        <v>0.67921858583511874</v>
      </c>
      <c r="BJ3">
        <f t="shared" si="5"/>
        <v>5.2369823028597766E-2</v>
      </c>
      <c r="BK3">
        <f t="shared" si="5"/>
        <v>0.37053000555032672</v>
      </c>
      <c r="BL3">
        <f t="shared" si="5"/>
        <v>0.92349322133299505</v>
      </c>
      <c r="BM3">
        <f t="shared" si="5"/>
        <v>1.355379258351987</v>
      </c>
      <c r="BN3">
        <f t="shared" si="5"/>
        <v>2.4698987492492424</v>
      </c>
      <c r="BO3">
        <f t="shared" si="5"/>
        <v>1.6951964196658633</v>
      </c>
      <c r="BP3">
        <f t="shared" si="5"/>
        <v>0.37222618546892877</v>
      </c>
      <c r="BQ3">
        <f t="shared" si="5"/>
        <v>0.92021603338778968</v>
      </c>
      <c r="BR3">
        <f t="shared" si="5"/>
        <v>1.6146555560798672</v>
      </c>
      <c r="BS3">
        <f t="shared" si="5"/>
        <v>0.20880548621250578</v>
      </c>
      <c r="BT3">
        <f t="shared" si="5"/>
        <v>1.0296236269568337</v>
      </c>
      <c r="BU3">
        <f t="shared" si="5"/>
        <v>1.964219522964338</v>
      </c>
      <c r="BV3">
        <f t="shared" si="5"/>
        <v>1.3915162233815661</v>
      </c>
      <c r="BW3">
        <f t="shared" si="5"/>
        <v>0.80530095400377921</v>
      </c>
      <c r="BX3">
        <f t="shared" si="5"/>
        <v>1.6132769433064276</v>
      </c>
      <c r="BY3">
        <f t="shared" si="5"/>
        <v>0.2786266109958675</v>
      </c>
      <c r="BZ3">
        <f t="shared" si="5"/>
        <v>0.66513887876798694</v>
      </c>
    </row>
    <row r="4" spans="1:78" x14ac:dyDescent="0.25">
      <c r="A4" t="s">
        <v>54</v>
      </c>
      <c r="B4">
        <v>378.70299999999997</v>
      </c>
      <c r="C4">
        <v>5</v>
      </c>
      <c r="D4">
        <v>6</v>
      </c>
      <c r="E4" t="s">
        <v>67</v>
      </c>
      <c r="F4">
        <v>16</v>
      </c>
      <c r="G4">
        <v>1585.04599999999</v>
      </c>
      <c r="H4" t="s">
        <v>68</v>
      </c>
      <c r="I4" t="s">
        <v>62</v>
      </c>
      <c r="J4" t="s">
        <v>63</v>
      </c>
      <c r="K4" t="s">
        <v>61</v>
      </c>
      <c r="L4" t="s">
        <v>62</v>
      </c>
      <c r="M4" t="s">
        <v>63</v>
      </c>
      <c r="N4" t="s">
        <v>65</v>
      </c>
      <c r="O4" t="s">
        <v>58</v>
      </c>
      <c r="P4" t="s">
        <v>57</v>
      </c>
      <c r="Q4" t="s">
        <v>65</v>
      </c>
      <c r="R4" t="s">
        <v>69</v>
      </c>
      <c r="S4" t="s">
        <v>57</v>
      </c>
      <c r="T4">
        <v>78</v>
      </c>
      <c r="U4">
        <v>1</v>
      </c>
      <c r="V4">
        <v>1</v>
      </c>
      <c r="W4">
        <v>1</v>
      </c>
      <c r="X4">
        <v>1</v>
      </c>
      <c r="Y4">
        <v>1</v>
      </c>
      <c r="Z4">
        <v>0</v>
      </c>
      <c r="AA4">
        <v>1</v>
      </c>
      <c r="AB4">
        <v>0</v>
      </c>
      <c r="AC4">
        <v>0</v>
      </c>
      <c r="AD4">
        <v>0</v>
      </c>
      <c r="AE4">
        <v>0</v>
      </c>
      <c r="AF4">
        <v>1</v>
      </c>
      <c r="AG4">
        <v>1</v>
      </c>
      <c r="AH4">
        <v>1</v>
      </c>
      <c r="AI4">
        <v>1</v>
      </c>
      <c r="AJ4">
        <v>1</v>
      </c>
      <c r="AK4">
        <v>1</v>
      </c>
      <c r="AL4">
        <v>0</v>
      </c>
      <c r="AM4">
        <v>1</v>
      </c>
      <c r="AN4">
        <v>1</v>
      </c>
      <c r="AO4">
        <v>1</v>
      </c>
      <c r="AP4">
        <v>1</v>
      </c>
      <c r="AQ4">
        <v>1</v>
      </c>
      <c r="AR4">
        <v>0</v>
      </c>
      <c r="AS4">
        <v>0</v>
      </c>
      <c r="AT4">
        <v>0</v>
      </c>
      <c r="AU4">
        <v>1</v>
      </c>
      <c r="AV4">
        <v>1</v>
      </c>
      <c r="AW4">
        <v>1</v>
      </c>
      <c r="AX4">
        <v>0</v>
      </c>
      <c r="AY4">
        <v>1</v>
      </c>
      <c r="AZ4">
        <v>1</v>
      </c>
      <c r="BA4">
        <v>0</v>
      </c>
      <c r="BB4">
        <v>1</v>
      </c>
      <c r="BD4" t="s">
        <v>249</v>
      </c>
      <c r="BE4">
        <f>_xlfn.T.DIST.2T(BE3, COUNT(U:U)-2)</f>
        <v>0.17247928783355362</v>
      </c>
      <c r="BF4">
        <f t="shared" ref="BF4:BZ4" si="6">_xlfn.T.DIST.2T(BF3, COUNT(V:V)-2)</f>
        <v>0.25738920135005466</v>
      </c>
      <c r="BG4">
        <f t="shared" si="6"/>
        <v>0.48611936720653393</v>
      </c>
      <c r="BH4">
        <f t="shared" si="6"/>
        <v>0.40942638770061734</v>
      </c>
      <c r="BI4">
        <f t="shared" si="6"/>
        <v>0.49791235790872157</v>
      </c>
      <c r="BJ4">
        <f t="shared" si="6"/>
        <v>0.9582944404470034</v>
      </c>
      <c r="BK4">
        <f t="shared" si="6"/>
        <v>0.71144090131584048</v>
      </c>
      <c r="BL4">
        <f t="shared" si="6"/>
        <v>0.35703646558780444</v>
      </c>
      <c r="BM4">
        <f t="shared" si="6"/>
        <v>0.17706366830718345</v>
      </c>
      <c r="BN4">
        <f t="shared" si="6"/>
        <v>1.4484980032226468E-2</v>
      </c>
      <c r="BO4">
        <f t="shared" si="6"/>
        <v>9.183724313516374E-2</v>
      </c>
      <c r="BP4">
        <f t="shared" si="6"/>
        <v>0.71018002085970711</v>
      </c>
      <c r="BQ4">
        <f t="shared" si="6"/>
        <v>0.35874123756710286</v>
      </c>
      <c r="BR4">
        <f t="shared" si="6"/>
        <v>0.10820768315774472</v>
      </c>
      <c r="BS4">
        <f t="shared" si="6"/>
        <v>0.83484573799284334</v>
      </c>
      <c r="BT4">
        <f t="shared" si="6"/>
        <v>0.30462406928215752</v>
      </c>
      <c r="BU4">
        <f t="shared" si="6"/>
        <v>5.1106668330107359E-2</v>
      </c>
      <c r="BV4">
        <f t="shared" si="6"/>
        <v>0.16586599642506195</v>
      </c>
      <c r="BW4">
        <f t="shared" si="6"/>
        <v>0.42175145608688103</v>
      </c>
      <c r="BX4">
        <f t="shared" si="6"/>
        <v>0.10850696596152964</v>
      </c>
      <c r="BY4">
        <f t="shared" si="6"/>
        <v>0.7808660842758578</v>
      </c>
      <c r="BZ4">
        <f t="shared" si="6"/>
        <v>0.50684741040954218</v>
      </c>
    </row>
    <row r="5" spans="1:78" x14ac:dyDescent="0.25">
      <c r="A5" t="s">
        <v>59</v>
      </c>
      <c r="B5">
        <v>1640.9690000000001</v>
      </c>
      <c r="C5">
        <v>6</v>
      </c>
      <c r="D5">
        <v>6</v>
      </c>
      <c r="E5" t="s">
        <v>70</v>
      </c>
      <c r="F5">
        <v>19</v>
      </c>
      <c r="G5">
        <v>1125.9680000000001</v>
      </c>
      <c r="H5" t="s">
        <v>61</v>
      </c>
      <c r="I5" t="s">
        <v>62</v>
      </c>
      <c r="J5" t="s">
        <v>63</v>
      </c>
      <c r="K5" t="s">
        <v>64</v>
      </c>
      <c r="L5" t="s">
        <v>65</v>
      </c>
      <c r="M5" t="s">
        <v>61</v>
      </c>
      <c r="N5" t="s">
        <v>65</v>
      </c>
      <c r="O5" t="s">
        <v>58</v>
      </c>
      <c r="P5" t="s">
        <v>57</v>
      </c>
      <c r="Q5" t="s">
        <v>65</v>
      </c>
      <c r="R5" t="s">
        <v>69</v>
      </c>
      <c r="S5" t="s">
        <v>61</v>
      </c>
      <c r="T5">
        <v>32</v>
      </c>
      <c r="U5">
        <v>1</v>
      </c>
      <c r="V5">
        <v>1</v>
      </c>
      <c r="W5">
        <v>1</v>
      </c>
      <c r="X5">
        <v>1</v>
      </c>
      <c r="Y5">
        <v>1</v>
      </c>
      <c r="Z5">
        <v>1</v>
      </c>
      <c r="AA5">
        <v>1</v>
      </c>
      <c r="AB5">
        <v>1</v>
      </c>
      <c r="AC5">
        <v>1</v>
      </c>
      <c r="AD5">
        <v>0</v>
      </c>
      <c r="AE5">
        <v>1</v>
      </c>
      <c r="AF5">
        <v>1</v>
      </c>
      <c r="AG5">
        <v>1</v>
      </c>
      <c r="AH5">
        <v>1</v>
      </c>
      <c r="AI5">
        <v>1</v>
      </c>
      <c r="AJ5">
        <v>1</v>
      </c>
      <c r="AK5">
        <v>1</v>
      </c>
      <c r="AL5">
        <v>1</v>
      </c>
      <c r="AM5">
        <v>0</v>
      </c>
      <c r="AN5">
        <v>1</v>
      </c>
      <c r="AO5">
        <v>1</v>
      </c>
      <c r="AP5">
        <v>0</v>
      </c>
      <c r="AQ5">
        <v>1</v>
      </c>
      <c r="AR5">
        <v>1</v>
      </c>
      <c r="AS5">
        <v>1</v>
      </c>
      <c r="AT5">
        <v>1</v>
      </c>
      <c r="AU5">
        <v>1</v>
      </c>
      <c r="AV5">
        <v>1</v>
      </c>
      <c r="AW5">
        <v>1</v>
      </c>
      <c r="AX5">
        <v>1</v>
      </c>
      <c r="AY5">
        <v>1</v>
      </c>
      <c r="AZ5">
        <v>1</v>
      </c>
      <c r="BA5">
        <v>1</v>
      </c>
      <c r="BB5">
        <v>1</v>
      </c>
      <c r="BC5" t="s">
        <v>59</v>
      </c>
      <c r="BD5" t="s">
        <v>251</v>
      </c>
      <c r="BE5">
        <f>PEARSON($B:$B,U:U)</f>
        <v>0.10359462376102721</v>
      </c>
    </row>
    <row r="6" spans="1:78" x14ac:dyDescent="0.25">
      <c r="A6" t="s">
        <v>59</v>
      </c>
      <c r="B6">
        <v>335.48299999999898</v>
      </c>
      <c r="C6">
        <v>6</v>
      </c>
      <c r="D6">
        <v>9</v>
      </c>
      <c r="E6" t="s">
        <v>71</v>
      </c>
      <c r="F6">
        <v>20</v>
      </c>
      <c r="G6">
        <v>1036.665</v>
      </c>
      <c r="H6" t="s">
        <v>72</v>
      </c>
      <c r="I6" t="s">
        <v>62</v>
      </c>
      <c r="J6" t="s">
        <v>63</v>
      </c>
      <c r="K6" t="s">
        <v>66</v>
      </c>
      <c r="L6" t="s">
        <v>58</v>
      </c>
      <c r="M6" t="s">
        <v>73</v>
      </c>
      <c r="N6" t="s">
        <v>68</v>
      </c>
      <c r="O6" t="s">
        <v>65</v>
      </c>
      <c r="P6" t="s">
        <v>58</v>
      </c>
      <c r="Q6" t="s">
        <v>66</v>
      </c>
      <c r="R6" t="s">
        <v>69</v>
      </c>
      <c r="S6" t="s">
        <v>58</v>
      </c>
      <c r="T6">
        <v>90</v>
      </c>
      <c r="U6">
        <v>1</v>
      </c>
      <c r="V6">
        <v>1</v>
      </c>
      <c r="W6">
        <v>1</v>
      </c>
      <c r="X6">
        <v>1</v>
      </c>
      <c r="Y6">
        <v>1</v>
      </c>
      <c r="Z6">
        <v>1</v>
      </c>
      <c r="AA6">
        <v>1</v>
      </c>
      <c r="AB6">
        <v>1</v>
      </c>
      <c r="AC6">
        <v>1</v>
      </c>
      <c r="AD6">
        <v>1</v>
      </c>
      <c r="AE6">
        <v>1</v>
      </c>
      <c r="AF6">
        <v>1</v>
      </c>
      <c r="AG6">
        <v>1</v>
      </c>
      <c r="AH6">
        <v>0</v>
      </c>
      <c r="AI6">
        <v>0</v>
      </c>
      <c r="AJ6">
        <v>1</v>
      </c>
      <c r="AK6">
        <v>1</v>
      </c>
      <c r="AL6">
        <v>1</v>
      </c>
      <c r="AM6">
        <v>1</v>
      </c>
      <c r="AN6">
        <v>1</v>
      </c>
      <c r="AO6">
        <v>1</v>
      </c>
      <c r="AP6">
        <v>1</v>
      </c>
      <c r="AQ6">
        <v>1</v>
      </c>
      <c r="AR6">
        <v>1</v>
      </c>
      <c r="AS6">
        <v>1</v>
      </c>
      <c r="AT6">
        <v>0</v>
      </c>
      <c r="AU6">
        <v>0</v>
      </c>
      <c r="AV6">
        <v>1</v>
      </c>
      <c r="AW6">
        <v>1</v>
      </c>
      <c r="AX6">
        <v>1</v>
      </c>
      <c r="AY6">
        <v>0</v>
      </c>
      <c r="AZ6">
        <v>0</v>
      </c>
      <c r="BA6">
        <v>0</v>
      </c>
      <c r="BB6">
        <v>1</v>
      </c>
      <c r="BD6" t="s">
        <v>250</v>
      </c>
      <c r="BE6">
        <f>(ABS(BE5)*SQRT(COUNT(U:U)-2))/(SQRT(1-ABS(BE5)^2))</f>
        <v>1.369945388159058</v>
      </c>
    </row>
    <row r="7" spans="1:78" x14ac:dyDescent="0.25">
      <c r="A7" t="s">
        <v>54</v>
      </c>
      <c r="B7">
        <v>216.827</v>
      </c>
      <c r="C7">
        <v>5</v>
      </c>
      <c r="D7">
        <v>7</v>
      </c>
      <c r="E7" t="s">
        <v>74</v>
      </c>
      <c r="F7">
        <v>18</v>
      </c>
      <c r="G7">
        <v>948.77099999999996</v>
      </c>
      <c r="H7" t="s">
        <v>68</v>
      </c>
      <c r="I7" t="s">
        <v>61</v>
      </c>
      <c r="J7" t="s">
        <v>62</v>
      </c>
      <c r="K7" t="s">
        <v>75</v>
      </c>
      <c r="L7" t="s">
        <v>64</v>
      </c>
      <c r="M7" t="s">
        <v>66</v>
      </c>
      <c r="N7" t="s">
        <v>65</v>
      </c>
      <c r="O7" t="s">
        <v>58</v>
      </c>
      <c r="P7" t="s">
        <v>57</v>
      </c>
      <c r="Q7" t="s">
        <v>66</v>
      </c>
      <c r="R7" t="s">
        <v>65</v>
      </c>
      <c r="S7" t="s">
        <v>69</v>
      </c>
      <c r="T7">
        <v>43</v>
      </c>
      <c r="U7">
        <v>1</v>
      </c>
      <c r="V7">
        <v>1</v>
      </c>
      <c r="W7">
        <v>1</v>
      </c>
      <c r="X7">
        <v>1</v>
      </c>
      <c r="Y7">
        <v>1</v>
      </c>
      <c r="Z7">
        <v>1</v>
      </c>
      <c r="AA7">
        <v>1</v>
      </c>
      <c r="AB7">
        <v>1</v>
      </c>
      <c r="AC7">
        <v>1</v>
      </c>
      <c r="AD7">
        <v>1</v>
      </c>
      <c r="AE7">
        <v>0</v>
      </c>
      <c r="AF7">
        <v>1</v>
      </c>
      <c r="AG7">
        <v>1</v>
      </c>
      <c r="AH7">
        <v>0</v>
      </c>
      <c r="AI7">
        <v>1</v>
      </c>
      <c r="AJ7">
        <v>1</v>
      </c>
      <c r="AK7">
        <v>1</v>
      </c>
      <c r="AL7">
        <v>0</v>
      </c>
      <c r="AM7">
        <v>0</v>
      </c>
      <c r="AN7">
        <v>1</v>
      </c>
      <c r="AO7">
        <v>1</v>
      </c>
      <c r="AP7">
        <v>1</v>
      </c>
      <c r="AQ7">
        <v>0</v>
      </c>
      <c r="AR7">
        <v>0</v>
      </c>
      <c r="AS7">
        <v>0</v>
      </c>
      <c r="AT7">
        <v>0</v>
      </c>
      <c r="AU7">
        <v>1</v>
      </c>
      <c r="AV7">
        <v>0</v>
      </c>
      <c r="AW7">
        <v>1</v>
      </c>
      <c r="AX7">
        <v>0</v>
      </c>
      <c r="AY7">
        <v>0</v>
      </c>
      <c r="AZ7">
        <v>0</v>
      </c>
      <c r="BA7">
        <v>0</v>
      </c>
      <c r="BB7">
        <v>0</v>
      </c>
      <c r="BD7" t="s">
        <v>249</v>
      </c>
      <c r="BE7">
        <f>_xlfn.T.DIST.2T(BE6, COUNT(U:U)-2)</f>
        <v>0.17247928783355362</v>
      </c>
    </row>
    <row r="8" spans="1:78" x14ac:dyDescent="0.25">
      <c r="A8" t="s">
        <v>54</v>
      </c>
      <c r="B8">
        <v>353.06200000000001</v>
      </c>
      <c r="C8">
        <v>5</v>
      </c>
      <c r="D8">
        <v>6</v>
      </c>
      <c r="E8" t="s">
        <v>76</v>
      </c>
      <c r="F8">
        <v>17</v>
      </c>
      <c r="G8">
        <v>787.27300000000002</v>
      </c>
      <c r="H8" t="s">
        <v>61</v>
      </c>
      <c r="I8" t="s">
        <v>62</v>
      </c>
      <c r="J8" t="s">
        <v>63</v>
      </c>
      <c r="K8" t="s">
        <v>66</v>
      </c>
      <c r="L8" t="s">
        <v>58</v>
      </c>
      <c r="M8" t="s">
        <v>57</v>
      </c>
      <c r="N8" t="s">
        <v>58</v>
      </c>
      <c r="O8" t="s">
        <v>57</v>
      </c>
      <c r="P8" t="s">
        <v>57</v>
      </c>
      <c r="Q8" t="s">
        <v>66</v>
      </c>
      <c r="R8" t="s">
        <v>58</v>
      </c>
      <c r="S8" t="s">
        <v>57</v>
      </c>
      <c r="T8">
        <v>30</v>
      </c>
      <c r="U8">
        <v>1</v>
      </c>
      <c r="V8">
        <v>1</v>
      </c>
      <c r="W8">
        <v>1</v>
      </c>
      <c r="X8">
        <v>1</v>
      </c>
      <c r="Y8">
        <v>1</v>
      </c>
      <c r="Z8">
        <v>0</v>
      </c>
      <c r="AA8">
        <v>1</v>
      </c>
      <c r="AB8">
        <v>0</v>
      </c>
      <c r="AC8">
        <v>0</v>
      </c>
      <c r="AD8">
        <v>1</v>
      </c>
      <c r="AE8">
        <v>1</v>
      </c>
      <c r="AF8">
        <v>1</v>
      </c>
      <c r="AG8">
        <v>1</v>
      </c>
      <c r="AH8">
        <v>0</v>
      </c>
      <c r="AI8">
        <v>1</v>
      </c>
      <c r="AJ8">
        <v>1</v>
      </c>
      <c r="AK8">
        <v>1</v>
      </c>
      <c r="AL8">
        <v>1</v>
      </c>
      <c r="AM8">
        <v>0</v>
      </c>
      <c r="AN8">
        <v>1</v>
      </c>
      <c r="AO8">
        <v>1</v>
      </c>
      <c r="AP8">
        <v>1</v>
      </c>
      <c r="AQ8">
        <v>1</v>
      </c>
      <c r="AR8">
        <v>0</v>
      </c>
      <c r="AS8">
        <v>0</v>
      </c>
      <c r="AT8">
        <v>0</v>
      </c>
      <c r="AU8">
        <v>1</v>
      </c>
      <c r="AV8">
        <v>1</v>
      </c>
      <c r="AW8">
        <v>1</v>
      </c>
      <c r="AX8">
        <v>1</v>
      </c>
      <c r="AY8">
        <v>0</v>
      </c>
      <c r="AZ8">
        <v>0</v>
      </c>
      <c r="BA8">
        <v>1</v>
      </c>
      <c r="BB8">
        <v>1</v>
      </c>
      <c r="BC8" t="s">
        <v>253</v>
      </c>
      <c r="BD8" t="s">
        <v>250</v>
      </c>
    </row>
    <row r="9" spans="1:78" x14ac:dyDescent="0.25">
      <c r="A9" t="s">
        <v>59</v>
      </c>
      <c r="B9">
        <v>229.78200000000001</v>
      </c>
      <c r="C9">
        <v>6</v>
      </c>
      <c r="D9">
        <v>5</v>
      </c>
      <c r="E9" t="s">
        <v>77</v>
      </c>
      <c r="F9">
        <v>18</v>
      </c>
      <c r="G9">
        <v>1027.67</v>
      </c>
      <c r="H9" t="s">
        <v>62</v>
      </c>
      <c r="I9" t="s">
        <v>57</v>
      </c>
      <c r="J9" t="s">
        <v>57</v>
      </c>
      <c r="K9" t="s">
        <v>58</v>
      </c>
      <c r="L9" t="s">
        <v>57</v>
      </c>
      <c r="M9" t="s">
        <v>57</v>
      </c>
      <c r="N9" t="s">
        <v>66</v>
      </c>
      <c r="O9" t="s">
        <v>57</v>
      </c>
      <c r="P9" t="s">
        <v>57</v>
      </c>
      <c r="Q9" t="s">
        <v>58</v>
      </c>
      <c r="R9" t="s">
        <v>57</v>
      </c>
      <c r="S9" t="s">
        <v>57</v>
      </c>
      <c r="T9">
        <v>100</v>
      </c>
      <c r="U9">
        <v>1</v>
      </c>
      <c r="V9">
        <v>1</v>
      </c>
      <c r="W9">
        <v>1</v>
      </c>
      <c r="X9">
        <v>1</v>
      </c>
      <c r="Y9">
        <v>1</v>
      </c>
      <c r="Z9">
        <v>0</v>
      </c>
      <c r="AA9">
        <v>1</v>
      </c>
      <c r="AB9">
        <v>1</v>
      </c>
      <c r="AC9">
        <v>1</v>
      </c>
      <c r="AD9">
        <v>1</v>
      </c>
      <c r="AE9">
        <v>1</v>
      </c>
      <c r="AF9">
        <v>1</v>
      </c>
      <c r="AG9">
        <v>1</v>
      </c>
      <c r="AH9">
        <v>0</v>
      </c>
      <c r="AI9">
        <v>1</v>
      </c>
      <c r="AJ9">
        <v>1</v>
      </c>
      <c r="AK9">
        <v>0</v>
      </c>
      <c r="AL9">
        <v>0</v>
      </c>
      <c r="AM9">
        <v>1</v>
      </c>
      <c r="AN9">
        <v>1</v>
      </c>
      <c r="AO9">
        <v>1</v>
      </c>
      <c r="AP9">
        <v>1</v>
      </c>
      <c r="AQ9">
        <v>1</v>
      </c>
      <c r="AR9">
        <v>1</v>
      </c>
      <c r="AS9">
        <v>1</v>
      </c>
      <c r="AT9">
        <v>0</v>
      </c>
      <c r="AU9">
        <v>0</v>
      </c>
      <c r="AV9">
        <v>1</v>
      </c>
      <c r="AW9">
        <v>1</v>
      </c>
      <c r="AX9">
        <v>1</v>
      </c>
      <c r="AY9">
        <v>1</v>
      </c>
      <c r="AZ9">
        <v>0</v>
      </c>
      <c r="BA9">
        <v>1</v>
      </c>
      <c r="BB9">
        <v>1</v>
      </c>
      <c r="BD9" t="s">
        <v>250</v>
      </c>
    </row>
    <row r="10" spans="1:78" x14ac:dyDescent="0.25">
      <c r="A10" t="s">
        <v>59</v>
      </c>
      <c r="B10">
        <v>765.70600000000002</v>
      </c>
      <c r="C10">
        <v>6</v>
      </c>
      <c r="D10">
        <v>7</v>
      </c>
      <c r="E10" t="s">
        <v>78</v>
      </c>
      <c r="F10">
        <v>17</v>
      </c>
      <c r="G10">
        <v>659.11400000000003</v>
      </c>
      <c r="H10" t="s">
        <v>56</v>
      </c>
      <c r="I10" t="s">
        <v>57</v>
      </c>
      <c r="J10" t="s">
        <v>57</v>
      </c>
      <c r="K10" t="s">
        <v>58</v>
      </c>
      <c r="L10" t="s">
        <v>57</v>
      </c>
      <c r="M10" t="s">
        <v>57</v>
      </c>
      <c r="N10" t="s">
        <v>63</v>
      </c>
      <c r="O10" t="s">
        <v>57</v>
      </c>
      <c r="P10" t="s">
        <v>57</v>
      </c>
      <c r="Q10" t="s">
        <v>56</v>
      </c>
      <c r="R10" t="s">
        <v>57</v>
      </c>
      <c r="S10" t="s">
        <v>57</v>
      </c>
      <c r="T10">
        <v>89</v>
      </c>
      <c r="U10">
        <v>1</v>
      </c>
      <c r="V10">
        <v>1</v>
      </c>
      <c r="W10">
        <v>1</v>
      </c>
      <c r="X10">
        <v>1</v>
      </c>
      <c r="Y10">
        <v>1</v>
      </c>
      <c r="Z10">
        <v>1</v>
      </c>
      <c r="AA10">
        <v>1</v>
      </c>
      <c r="AB10">
        <v>0</v>
      </c>
      <c r="AC10">
        <v>1</v>
      </c>
      <c r="AD10">
        <v>1</v>
      </c>
      <c r="AE10">
        <v>1</v>
      </c>
      <c r="AF10">
        <v>1</v>
      </c>
      <c r="AG10">
        <v>1</v>
      </c>
      <c r="AH10">
        <v>0</v>
      </c>
      <c r="AI10">
        <v>1</v>
      </c>
      <c r="AJ10">
        <v>0</v>
      </c>
      <c r="AK10">
        <v>1</v>
      </c>
      <c r="AL10">
        <v>0</v>
      </c>
      <c r="AM10">
        <v>1</v>
      </c>
      <c r="AN10">
        <v>1</v>
      </c>
      <c r="AO10">
        <v>0</v>
      </c>
      <c r="AP10">
        <v>1</v>
      </c>
      <c r="AQ10">
        <v>1</v>
      </c>
      <c r="AR10">
        <v>0</v>
      </c>
      <c r="AS10">
        <v>0</v>
      </c>
      <c r="AT10">
        <v>0</v>
      </c>
      <c r="AU10">
        <v>0</v>
      </c>
      <c r="AV10">
        <v>1</v>
      </c>
      <c r="AW10">
        <v>1</v>
      </c>
      <c r="AX10">
        <v>0</v>
      </c>
      <c r="AY10">
        <v>0</v>
      </c>
      <c r="AZ10">
        <v>0</v>
      </c>
      <c r="BA10">
        <v>1</v>
      </c>
      <c r="BB10">
        <v>1</v>
      </c>
      <c r="BD10" t="s">
        <v>249</v>
      </c>
    </row>
    <row r="11" spans="1:78" x14ac:dyDescent="0.25">
      <c r="A11" t="s">
        <v>54</v>
      </c>
      <c r="B11">
        <v>14.375999999999999</v>
      </c>
      <c r="C11">
        <v>6</v>
      </c>
      <c r="D11">
        <v>9</v>
      </c>
      <c r="E11" t="s">
        <v>79</v>
      </c>
      <c r="F11">
        <v>16</v>
      </c>
      <c r="G11">
        <v>1309.4259999999999</v>
      </c>
      <c r="H11" t="s">
        <v>62</v>
      </c>
      <c r="I11" t="s">
        <v>63</v>
      </c>
      <c r="J11" t="s">
        <v>57</v>
      </c>
      <c r="K11" t="s">
        <v>66</v>
      </c>
      <c r="L11" t="s">
        <v>57</v>
      </c>
      <c r="M11" t="s">
        <v>57</v>
      </c>
      <c r="N11" t="s">
        <v>65</v>
      </c>
      <c r="O11" t="s">
        <v>57</v>
      </c>
      <c r="P11" t="s">
        <v>57</v>
      </c>
      <c r="Q11" t="s">
        <v>69</v>
      </c>
      <c r="R11" t="s">
        <v>57</v>
      </c>
      <c r="S11" t="s">
        <v>57</v>
      </c>
      <c r="T11">
        <v>15</v>
      </c>
      <c r="U11">
        <v>1</v>
      </c>
      <c r="V11">
        <v>1</v>
      </c>
      <c r="W11">
        <v>1</v>
      </c>
      <c r="X11">
        <v>1</v>
      </c>
      <c r="Y11">
        <v>1</v>
      </c>
      <c r="Z11">
        <v>1</v>
      </c>
      <c r="AA11">
        <v>1</v>
      </c>
      <c r="AB11">
        <v>1</v>
      </c>
      <c r="AC11">
        <v>0</v>
      </c>
      <c r="AD11">
        <v>1</v>
      </c>
      <c r="AE11">
        <v>1</v>
      </c>
      <c r="AF11">
        <v>0</v>
      </c>
      <c r="AG11">
        <v>1</v>
      </c>
      <c r="AH11">
        <v>0</v>
      </c>
      <c r="AI11">
        <v>1</v>
      </c>
      <c r="AJ11">
        <v>1</v>
      </c>
      <c r="AK11">
        <v>1</v>
      </c>
      <c r="AL11">
        <v>0</v>
      </c>
      <c r="AM11">
        <v>0</v>
      </c>
      <c r="AN11">
        <v>1</v>
      </c>
      <c r="AO11">
        <v>1</v>
      </c>
      <c r="AP11">
        <v>0</v>
      </c>
      <c r="AQ11">
        <v>1</v>
      </c>
      <c r="AR11">
        <v>1</v>
      </c>
      <c r="AS11">
        <v>1</v>
      </c>
      <c r="AT11">
        <v>1</v>
      </c>
      <c r="AU11">
        <v>1</v>
      </c>
      <c r="AV11">
        <v>1</v>
      </c>
      <c r="AW11">
        <v>1</v>
      </c>
      <c r="AX11">
        <v>1</v>
      </c>
      <c r="AY11">
        <v>1</v>
      </c>
      <c r="AZ11">
        <v>0</v>
      </c>
      <c r="BA11">
        <v>0</v>
      </c>
      <c r="BB11">
        <v>1</v>
      </c>
    </row>
    <row r="12" spans="1:78" x14ac:dyDescent="0.25">
      <c r="A12" t="s">
        <v>54</v>
      </c>
      <c r="B12">
        <v>12.486999999999901</v>
      </c>
      <c r="C12">
        <v>8</v>
      </c>
      <c r="D12">
        <v>5</v>
      </c>
      <c r="E12" t="s">
        <v>80</v>
      </c>
      <c r="F12">
        <v>18</v>
      </c>
      <c r="G12">
        <v>1237.029</v>
      </c>
      <c r="H12" t="s">
        <v>61</v>
      </c>
      <c r="I12" t="s">
        <v>57</v>
      </c>
      <c r="J12" t="s">
        <v>57</v>
      </c>
      <c r="K12" t="s">
        <v>58</v>
      </c>
      <c r="L12" t="s">
        <v>57</v>
      </c>
      <c r="M12" t="s">
        <v>57</v>
      </c>
      <c r="N12" t="s">
        <v>58</v>
      </c>
      <c r="O12" t="s">
        <v>57</v>
      </c>
      <c r="P12" t="s">
        <v>57</v>
      </c>
      <c r="Q12" t="s">
        <v>58</v>
      </c>
      <c r="R12" t="s">
        <v>57</v>
      </c>
      <c r="S12" t="s">
        <v>57</v>
      </c>
      <c r="T12">
        <v>50</v>
      </c>
      <c r="U12">
        <v>1</v>
      </c>
      <c r="V12">
        <v>1</v>
      </c>
      <c r="W12">
        <v>1</v>
      </c>
      <c r="X12">
        <v>1</v>
      </c>
      <c r="Y12">
        <v>1</v>
      </c>
      <c r="Z12">
        <v>1</v>
      </c>
      <c r="AA12">
        <v>1</v>
      </c>
      <c r="AB12">
        <v>0</v>
      </c>
      <c r="AC12">
        <v>1</v>
      </c>
      <c r="AD12">
        <v>1</v>
      </c>
      <c r="AE12">
        <v>1</v>
      </c>
      <c r="AF12">
        <v>1</v>
      </c>
      <c r="AG12">
        <v>1</v>
      </c>
      <c r="AH12">
        <v>0</v>
      </c>
      <c r="AI12">
        <v>1</v>
      </c>
      <c r="AJ12">
        <v>1</v>
      </c>
      <c r="AK12">
        <v>1</v>
      </c>
      <c r="AL12">
        <v>0</v>
      </c>
      <c r="AM12">
        <v>1</v>
      </c>
      <c r="AN12">
        <v>1</v>
      </c>
      <c r="AO12">
        <v>1</v>
      </c>
      <c r="AP12">
        <v>0</v>
      </c>
      <c r="AQ12">
        <v>0</v>
      </c>
      <c r="AR12">
        <v>0</v>
      </c>
      <c r="AS12">
        <v>0</v>
      </c>
      <c r="AT12">
        <v>0</v>
      </c>
      <c r="AU12">
        <v>0</v>
      </c>
      <c r="AV12">
        <v>0</v>
      </c>
      <c r="AW12">
        <v>1</v>
      </c>
      <c r="AX12">
        <v>0</v>
      </c>
      <c r="AY12">
        <v>0</v>
      </c>
      <c r="AZ12">
        <v>0</v>
      </c>
      <c r="BA12">
        <v>0</v>
      </c>
      <c r="BB12">
        <v>0</v>
      </c>
    </row>
    <row r="13" spans="1:78" x14ac:dyDescent="0.25">
      <c r="A13" t="s">
        <v>59</v>
      </c>
      <c r="B13">
        <v>1087.2560000000001</v>
      </c>
      <c r="C13">
        <v>5</v>
      </c>
      <c r="D13">
        <v>6</v>
      </c>
      <c r="E13" t="s">
        <v>81</v>
      </c>
      <c r="F13">
        <v>16</v>
      </c>
      <c r="G13">
        <v>535.78200000000004</v>
      </c>
      <c r="H13" t="s">
        <v>82</v>
      </c>
      <c r="I13" t="s">
        <v>72</v>
      </c>
      <c r="J13" t="s">
        <v>62</v>
      </c>
      <c r="K13" t="s">
        <v>82</v>
      </c>
      <c r="L13" t="s">
        <v>73</v>
      </c>
      <c r="M13" t="s">
        <v>63</v>
      </c>
      <c r="N13" t="s">
        <v>66</v>
      </c>
      <c r="O13" t="s">
        <v>58</v>
      </c>
      <c r="P13" t="s">
        <v>62</v>
      </c>
      <c r="Q13" t="s">
        <v>64</v>
      </c>
      <c r="R13" t="s">
        <v>56</v>
      </c>
      <c r="S13" t="s">
        <v>65</v>
      </c>
      <c r="T13">
        <v>60</v>
      </c>
      <c r="U13">
        <v>1</v>
      </c>
      <c r="V13">
        <v>1</v>
      </c>
      <c r="W13">
        <v>1</v>
      </c>
      <c r="X13">
        <v>1</v>
      </c>
      <c r="Y13">
        <v>1</v>
      </c>
      <c r="Z13">
        <v>1</v>
      </c>
      <c r="AA13">
        <v>1</v>
      </c>
      <c r="AB13">
        <v>1</v>
      </c>
      <c r="AC13">
        <v>0</v>
      </c>
      <c r="AD13">
        <v>1</v>
      </c>
      <c r="AE13">
        <v>1</v>
      </c>
      <c r="AF13">
        <v>0</v>
      </c>
      <c r="AG13">
        <v>1</v>
      </c>
      <c r="AH13">
        <v>0</v>
      </c>
      <c r="AI13">
        <v>1</v>
      </c>
      <c r="AJ13">
        <v>1</v>
      </c>
      <c r="AK13">
        <v>1</v>
      </c>
      <c r="AL13">
        <v>0</v>
      </c>
      <c r="AM13">
        <v>0</v>
      </c>
      <c r="AN13">
        <v>1</v>
      </c>
      <c r="AO13">
        <v>1</v>
      </c>
      <c r="AP13">
        <v>0</v>
      </c>
      <c r="AQ13">
        <v>1</v>
      </c>
      <c r="AR13">
        <v>1</v>
      </c>
      <c r="AS13">
        <v>0</v>
      </c>
      <c r="AT13">
        <v>1</v>
      </c>
      <c r="AU13">
        <v>1</v>
      </c>
      <c r="AV13">
        <v>1</v>
      </c>
      <c r="AW13">
        <v>1</v>
      </c>
      <c r="AX13">
        <v>1</v>
      </c>
      <c r="AY13">
        <v>0</v>
      </c>
      <c r="AZ13">
        <v>1</v>
      </c>
      <c r="BA13">
        <v>1</v>
      </c>
      <c r="BB13">
        <v>0</v>
      </c>
    </row>
    <row r="14" spans="1:78" x14ac:dyDescent="0.25">
      <c r="A14" t="s">
        <v>54</v>
      </c>
      <c r="B14">
        <v>942.58799999999997</v>
      </c>
      <c r="C14">
        <v>4</v>
      </c>
      <c r="D14">
        <v>4</v>
      </c>
      <c r="E14" t="s">
        <v>83</v>
      </c>
      <c r="F14">
        <v>18</v>
      </c>
      <c r="G14">
        <v>2004.499</v>
      </c>
      <c r="H14" t="s">
        <v>61</v>
      </c>
      <c r="I14" t="s">
        <v>62</v>
      </c>
      <c r="J14" t="s">
        <v>63</v>
      </c>
      <c r="K14" t="s">
        <v>66</v>
      </c>
      <c r="L14" t="s">
        <v>58</v>
      </c>
      <c r="M14" t="s">
        <v>62</v>
      </c>
      <c r="N14" t="s">
        <v>64</v>
      </c>
      <c r="O14" t="s">
        <v>58</v>
      </c>
      <c r="P14" t="s">
        <v>62</v>
      </c>
      <c r="Q14" t="s">
        <v>65</v>
      </c>
      <c r="R14" t="s">
        <v>58</v>
      </c>
      <c r="S14" t="s">
        <v>61</v>
      </c>
      <c r="T14">
        <v>80</v>
      </c>
      <c r="U14">
        <v>1</v>
      </c>
      <c r="V14">
        <v>1</v>
      </c>
      <c r="W14">
        <v>1</v>
      </c>
      <c r="X14">
        <v>1</v>
      </c>
      <c r="Y14">
        <v>1</v>
      </c>
      <c r="Z14">
        <v>1</v>
      </c>
      <c r="AA14">
        <v>1</v>
      </c>
      <c r="AB14">
        <v>1</v>
      </c>
      <c r="AC14">
        <v>1</v>
      </c>
      <c r="AD14">
        <v>1</v>
      </c>
      <c r="AE14">
        <v>0</v>
      </c>
      <c r="AF14">
        <v>1</v>
      </c>
      <c r="AG14">
        <v>1</v>
      </c>
      <c r="AH14">
        <v>0</v>
      </c>
      <c r="AI14">
        <v>1</v>
      </c>
      <c r="AJ14">
        <v>1</v>
      </c>
      <c r="AK14">
        <v>1</v>
      </c>
      <c r="AL14">
        <v>1</v>
      </c>
      <c r="AM14">
        <v>0</v>
      </c>
      <c r="AN14">
        <v>1</v>
      </c>
      <c r="AO14">
        <v>1</v>
      </c>
      <c r="AP14">
        <v>0</v>
      </c>
      <c r="AQ14">
        <v>1</v>
      </c>
      <c r="AR14">
        <v>0</v>
      </c>
      <c r="AS14">
        <v>0</v>
      </c>
      <c r="AT14">
        <v>1</v>
      </c>
      <c r="AU14">
        <v>1</v>
      </c>
      <c r="AV14">
        <v>0</v>
      </c>
      <c r="AW14">
        <v>1</v>
      </c>
      <c r="AX14">
        <v>0</v>
      </c>
      <c r="AY14">
        <v>1</v>
      </c>
      <c r="AZ14">
        <v>0</v>
      </c>
      <c r="BA14">
        <v>1</v>
      </c>
      <c r="BB14">
        <v>1</v>
      </c>
    </row>
    <row r="15" spans="1:78" x14ac:dyDescent="0.25">
      <c r="A15" t="s">
        <v>59</v>
      </c>
      <c r="B15">
        <v>930.60599999999999</v>
      </c>
      <c r="C15">
        <v>4</v>
      </c>
      <c r="D15">
        <v>4</v>
      </c>
      <c r="E15" t="s">
        <v>84</v>
      </c>
      <c r="F15">
        <v>19</v>
      </c>
      <c r="G15">
        <v>1558.614</v>
      </c>
      <c r="H15" t="s">
        <v>61</v>
      </c>
      <c r="I15" t="s">
        <v>82</v>
      </c>
      <c r="J15" t="s">
        <v>63</v>
      </c>
      <c r="K15" t="s">
        <v>64</v>
      </c>
      <c r="L15" t="s">
        <v>58</v>
      </c>
      <c r="M15" t="s">
        <v>61</v>
      </c>
      <c r="N15" t="s">
        <v>64</v>
      </c>
      <c r="O15" t="s">
        <v>65</v>
      </c>
      <c r="P15" t="s">
        <v>58</v>
      </c>
      <c r="Q15" t="s">
        <v>58</v>
      </c>
      <c r="R15" t="s">
        <v>61</v>
      </c>
      <c r="S15" t="s">
        <v>82</v>
      </c>
      <c r="T15">
        <v>95</v>
      </c>
      <c r="U15">
        <v>1</v>
      </c>
      <c r="V15">
        <v>1</v>
      </c>
      <c r="W15">
        <v>1</v>
      </c>
      <c r="X15">
        <v>1</v>
      </c>
      <c r="Y15">
        <v>1</v>
      </c>
      <c r="Z15">
        <v>1</v>
      </c>
      <c r="AA15">
        <v>1</v>
      </c>
      <c r="AB15">
        <v>1</v>
      </c>
      <c r="AC15">
        <v>0</v>
      </c>
      <c r="AD15">
        <v>1</v>
      </c>
      <c r="AE15">
        <v>1</v>
      </c>
      <c r="AF15">
        <v>1</v>
      </c>
      <c r="AG15">
        <v>1</v>
      </c>
      <c r="AH15">
        <v>1</v>
      </c>
      <c r="AI15">
        <v>1</v>
      </c>
      <c r="AJ15">
        <v>1</v>
      </c>
      <c r="AK15">
        <v>1</v>
      </c>
      <c r="AL15">
        <v>1</v>
      </c>
      <c r="AM15">
        <v>1</v>
      </c>
      <c r="AN15">
        <v>1</v>
      </c>
      <c r="AO15" t="s">
        <v>57</v>
      </c>
      <c r="AP15">
        <v>0</v>
      </c>
      <c r="AQ15">
        <v>1</v>
      </c>
      <c r="AR15">
        <v>1</v>
      </c>
      <c r="AS15">
        <v>1</v>
      </c>
      <c r="AT15">
        <v>1</v>
      </c>
      <c r="AU15">
        <v>1</v>
      </c>
      <c r="AV15">
        <v>1</v>
      </c>
      <c r="AW15">
        <v>1</v>
      </c>
      <c r="AX15">
        <v>1</v>
      </c>
      <c r="AY15">
        <v>0</v>
      </c>
      <c r="AZ15">
        <v>1</v>
      </c>
      <c r="BA15">
        <v>1</v>
      </c>
      <c r="BB15">
        <v>1</v>
      </c>
    </row>
    <row r="16" spans="1:78" x14ac:dyDescent="0.25">
      <c r="A16" t="s">
        <v>54</v>
      </c>
      <c r="B16">
        <v>18.087</v>
      </c>
      <c r="C16">
        <v>5</v>
      </c>
      <c r="D16">
        <v>6</v>
      </c>
      <c r="E16" t="s">
        <v>85</v>
      </c>
      <c r="F16">
        <v>18</v>
      </c>
      <c r="G16">
        <v>899.93399999999997</v>
      </c>
      <c r="H16" t="s">
        <v>61</v>
      </c>
      <c r="I16" t="s">
        <v>62</v>
      </c>
      <c r="J16" t="s">
        <v>63</v>
      </c>
      <c r="K16" t="s">
        <v>64</v>
      </c>
      <c r="L16" t="s">
        <v>66</v>
      </c>
      <c r="M16" t="s">
        <v>58</v>
      </c>
      <c r="N16" t="s">
        <v>65</v>
      </c>
      <c r="O16" t="s">
        <v>58</v>
      </c>
      <c r="P16" t="s">
        <v>57</v>
      </c>
      <c r="Q16" t="s">
        <v>69</v>
      </c>
      <c r="R16" t="s">
        <v>58</v>
      </c>
      <c r="S16" t="s">
        <v>61</v>
      </c>
      <c r="T16">
        <v>64</v>
      </c>
      <c r="U16">
        <v>1</v>
      </c>
      <c r="V16">
        <v>1</v>
      </c>
      <c r="W16">
        <v>1</v>
      </c>
      <c r="X16">
        <v>1</v>
      </c>
      <c r="Y16">
        <v>1</v>
      </c>
      <c r="Z16">
        <v>1</v>
      </c>
      <c r="AA16">
        <v>1</v>
      </c>
      <c r="AB16">
        <v>1</v>
      </c>
      <c r="AC16">
        <v>0</v>
      </c>
      <c r="AD16">
        <v>1</v>
      </c>
      <c r="AE16">
        <v>1</v>
      </c>
      <c r="AF16">
        <v>1</v>
      </c>
      <c r="AG16">
        <v>1</v>
      </c>
      <c r="AH16">
        <v>0</v>
      </c>
      <c r="AI16">
        <v>1</v>
      </c>
      <c r="AJ16">
        <v>1</v>
      </c>
      <c r="AK16">
        <v>0</v>
      </c>
      <c r="AL16">
        <v>0</v>
      </c>
      <c r="AM16">
        <v>1</v>
      </c>
      <c r="AN16">
        <v>1</v>
      </c>
      <c r="AO16">
        <v>1</v>
      </c>
      <c r="AP16">
        <v>1</v>
      </c>
      <c r="AQ16">
        <v>0</v>
      </c>
      <c r="AR16">
        <v>0</v>
      </c>
      <c r="AS16">
        <v>0</v>
      </c>
      <c r="AT16">
        <v>0</v>
      </c>
      <c r="AU16">
        <v>1</v>
      </c>
      <c r="AV16">
        <v>0</v>
      </c>
      <c r="AW16">
        <v>1</v>
      </c>
      <c r="AX16">
        <v>1</v>
      </c>
      <c r="AY16">
        <v>1</v>
      </c>
      <c r="AZ16">
        <v>0</v>
      </c>
      <c r="BA16">
        <v>0</v>
      </c>
      <c r="BB16">
        <v>1</v>
      </c>
    </row>
    <row r="17" spans="1:54" x14ac:dyDescent="0.25">
      <c r="A17" t="s">
        <v>59</v>
      </c>
      <c r="B17">
        <v>351.42599999999999</v>
      </c>
      <c r="C17">
        <v>5</v>
      </c>
      <c r="D17">
        <v>6</v>
      </c>
      <c r="E17" t="s">
        <v>86</v>
      </c>
      <c r="F17">
        <v>17</v>
      </c>
      <c r="G17">
        <v>1041.5429999999999</v>
      </c>
      <c r="H17" t="s">
        <v>56</v>
      </c>
      <c r="I17" t="s">
        <v>58</v>
      </c>
      <c r="J17" t="s">
        <v>61</v>
      </c>
      <c r="K17" t="s">
        <v>82</v>
      </c>
      <c r="L17" t="s">
        <v>62</v>
      </c>
      <c r="M17" t="s">
        <v>57</v>
      </c>
      <c r="N17" t="s">
        <v>58</v>
      </c>
      <c r="O17" t="s">
        <v>61</v>
      </c>
      <c r="P17" t="s">
        <v>57</v>
      </c>
      <c r="Q17" t="s">
        <v>58</v>
      </c>
      <c r="R17" t="s">
        <v>57</v>
      </c>
      <c r="S17" t="s">
        <v>57</v>
      </c>
      <c r="T17">
        <v>73</v>
      </c>
      <c r="U17">
        <v>1</v>
      </c>
      <c r="V17">
        <v>1</v>
      </c>
      <c r="W17">
        <v>1</v>
      </c>
      <c r="X17">
        <v>1</v>
      </c>
      <c r="Y17">
        <v>1</v>
      </c>
      <c r="Z17">
        <v>1</v>
      </c>
      <c r="AA17">
        <v>1</v>
      </c>
      <c r="AB17">
        <v>0</v>
      </c>
      <c r="AC17">
        <v>0</v>
      </c>
      <c r="AD17">
        <v>1</v>
      </c>
      <c r="AE17">
        <v>1</v>
      </c>
      <c r="AF17">
        <v>1</v>
      </c>
      <c r="AG17">
        <v>0</v>
      </c>
      <c r="AH17">
        <v>1</v>
      </c>
      <c r="AI17">
        <v>1</v>
      </c>
      <c r="AJ17">
        <v>1</v>
      </c>
      <c r="AK17">
        <v>1</v>
      </c>
      <c r="AL17">
        <v>1</v>
      </c>
      <c r="AM17">
        <v>0</v>
      </c>
      <c r="AN17">
        <v>1</v>
      </c>
      <c r="AO17">
        <v>1</v>
      </c>
      <c r="AP17">
        <v>0</v>
      </c>
      <c r="AQ17">
        <v>1</v>
      </c>
      <c r="AR17">
        <v>1</v>
      </c>
      <c r="AS17">
        <v>1</v>
      </c>
      <c r="AT17">
        <v>0</v>
      </c>
      <c r="AU17">
        <v>1</v>
      </c>
      <c r="AV17">
        <v>1</v>
      </c>
      <c r="AW17">
        <v>1</v>
      </c>
      <c r="AX17">
        <v>1</v>
      </c>
      <c r="AY17">
        <v>0</v>
      </c>
      <c r="AZ17">
        <v>1</v>
      </c>
      <c r="BA17">
        <v>1</v>
      </c>
      <c r="BB17">
        <v>1</v>
      </c>
    </row>
    <row r="18" spans="1:54" x14ac:dyDescent="0.25">
      <c r="A18" t="s">
        <v>54</v>
      </c>
      <c r="B18">
        <v>60.957999999999998</v>
      </c>
      <c r="C18">
        <v>5</v>
      </c>
      <c r="D18">
        <v>5</v>
      </c>
      <c r="E18" t="s">
        <v>87</v>
      </c>
      <c r="F18">
        <v>14</v>
      </c>
      <c r="G18">
        <v>1086.9639999999999</v>
      </c>
      <c r="H18" t="s">
        <v>64</v>
      </c>
      <c r="I18" t="s">
        <v>56</v>
      </c>
      <c r="J18" t="s">
        <v>68</v>
      </c>
      <c r="K18" t="s">
        <v>66</v>
      </c>
      <c r="L18" t="s">
        <v>56</v>
      </c>
      <c r="M18" t="s">
        <v>63</v>
      </c>
      <c r="N18" t="s">
        <v>72</v>
      </c>
      <c r="O18" t="s">
        <v>62</v>
      </c>
      <c r="P18" t="s">
        <v>63</v>
      </c>
      <c r="Q18" t="s">
        <v>64</v>
      </c>
      <c r="R18" t="s">
        <v>56</v>
      </c>
      <c r="S18" t="s">
        <v>88</v>
      </c>
      <c r="T18">
        <v>60</v>
      </c>
      <c r="U18">
        <v>1</v>
      </c>
      <c r="V18">
        <v>1</v>
      </c>
      <c r="W18">
        <v>1</v>
      </c>
      <c r="X18">
        <v>1</v>
      </c>
      <c r="Y18">
        <v>1</v>
      </c>
      <c r="Z18">
        <v>1</v>
      </c>
      <c r="AA18">
        <v>1</v>
      </c>
      <c r="AB18">
        <v>0</v>
      </c>
      <c r="AC18">
        <v>0</v>
      </c>
      <c r="AD18">
        <v>1</v>
      </c>
      <c r="AE18">
        <v>1</v>
      </c>
      <c r="AF18">
        <v>0</v>
      </c>
      <c r="AG18">
        <v>0</v>
      </c>
      <c r="AH18">
        <v>1</v>
      </c>
      <c r="AI18">
        <v>0</v>
      </c>
      <c r="AJ18">
        <v>1</v>
      </c>
      <c r="AK18">
        <v>0</v>
      </c>
      <c r="AL18">
        <v>1</v>
      </c>
      <c r="AM18">
        <v>1</v>
      </c>
      <c r="AN18">
        <v>1</v>
      </c>
      <c r="AO18">
        <v>0</v>
      </c>
      <c r="AP18">
        <v>0</v>
      </c>
      <c r="AQ18">
        <v>1</v>
      </c>
      <c r="AR18">
        <v>0</v>
      </c>
      <c r="AS18">
        <v>0</v>
      </c>
      <c r="AT18">
        <v>1</v>
      </c>
      <c r="AU18">
        <v>1</v>
      </c>
      <c r="AV18">
        <v>1</v>
      </c>
      <c r="AW18">
        <v>1</v>
      </c>
      <c r="AX18">
        <v>1</v>
      </c>
      <c r="AY18">
        <v>1</v>
      </c>
      <c r="AZ18">
        <v>1</v>
      </c>
      <c r="BA18">
        <v>1</v>
      </c>
      <c r="BB18">
        <v>0</v>
      </c>
    </row>
    <row r="19" spans="1:54" x14ac:dyDescent="0.25">
      <c r="A19" t="s">
        <v>59</v>
      </c>
      <c r="B19">
        <v>16.815000000000001</v>
      </c>
      <c r="C19">
        <v>7</v>
      </c>
      <c r="D19">
        <v>6</v>
      </c>
      <c r="E19" t="s">
        <v>89</v>
      </c>
      <c r="F19">
        <v>17</v>
      </c>
      <c r="G19">
        <v>1186.741</v>
      </c>
      <c r="H19" t="s">
        <v>62</v>
      </c>
      <c r="I19" t="s">
        <v>57</v>
      </c>
      <c r="J19" t="s">
        <v>57</v>
      </c>
      <c r="K19" t="s">
        <v>61</v>
      </c>
      <c r="L19" t="s">
        <v>57</v>
      </c>
      <c r="M19" t="s">
        <v>57</v>
      </c>
      <c r="N19" t="s">
        <v>58</v>
      </c>
      <c r="O19" t="s">
        <v>57</v>
      </c>
      <c r="P19" t="s">
        <v>57</v>
      </c>
      <c r="Q19" t="s">
        <v>65</v>
      </c>
      <c r="R19" t="s">
        <v>57</v>
      </c>
      <c r="S19" t="s">
        <v>57</v>
      </c>
      <c r="T19">
        <v>65</v>
      </c>
      <c r="U19">
        <v>1</v>
      </c>
      <c r="V19">
        <v>1</v>
      </c>
      <c r="W19">
        <v>1</v>
      </c>
      <c r="X19">
        <v>1</v>
      </c>
      <c r="Y19">
        <v>1</v>
      </c>
      <c r="Z19">
        <v>1</v>
      </c>
      <c r="AA19">
        <v>1</v>
      </c>
      <c r="AB19">
        <v>1</v>
      </c>
      <c r="AC19">
        <v>1</v>
      </c>
      <c r="AD19">
        <v>1</v>
      </c>
      <c r="AE19">
        <v>1</v>
      </c>
      <c r="AF19">
        <v>0</v>
      </c>
      <c r="AG19">
        <v>1</v>
      </c>
      <c r="AH19">
        <v>1</v>
      </c>
      <c r="AI19">
        <v>0</v>
      </c>
      <c r="AJ19">
        <v>0</v>
      </c>
      <c r="AK19">
        <v>0</v>
      </c>
      <c r="AL19">
        <v>1</v>
      </c>
      <c r="AM19">
        <v>0</v>
      </c>
      <c r="AN19">
        <v>1</v>
      </c>
      <c r="AO19">
        <v>1</v>
      </c>
      <c r="AP19">
        <v>1</v>
      </c>
      <c r="AQ19">
        <v>0</v>
      </c>
      <c r="AR19">
        <v>1</v>
      </c>
      <c r="AS19">
        <v>1</v>
      </c>
      <c r="AT19">
        <v>0</v>
      </c>
      <c r="AU19">
        <v>1</v>
      </c>
      <c r="AV19">
        <v>1</v>
      </c>
      <c r="AW19">
        <v>1</v>
      </c>
      <c r="AX19">
        <v>0</v>
      </c>
      <c r="AY19">
        <v>0</v>
      </c>
      <c r="AZ19">
        <v>1</v>
      </c>
      <c r="BA19">
        <v>1</v>
      </c>
      <c r="BB19">
        <v>0</v>
      </c>
    </row>
    <row r="20" spans="1:54" x14ac:dyDescent="0.25">
      <c r="A20" t="s">
        <v>54</v>
      </c>
      <c r="B20">
        <v>14.76</v>
      </c>
      <c r="C20">
        <v>6</v>
      </c>
      <c r="D20">
        <v>5</v>
      </c>
      <c r="E20" t="s">
        <v>90</v>
      </c>
      <c r="F20">
        <v>14</v>
      </c>
      <c r="G20">
        <v>641.15599999999995</v>
      </c>
      <c r="H20" t="s">
        <v>56</v>
      </c>
      <c r="I20" t="s">
        <v>65</v>
      </c>
      <c r="J20" t="s">
        <v>57</v>
      </c>
      <c r="K20" t="s">
        <v>58</v>
      </c>
      <c r="L20" t="s">
        <v>82</v>
      </c>
      <c r="M20" t="s">
        <v>62</v>
      </c>
      <c r="N20" t="s">
        <v>66</v>
      </c>
      <c r="O20" t="s">
        <v>56</v>
      </c>
      <c r="P20" t="s">
        <v>65</v>
      </c>
      <c r="Q20" t="s">
        <v>65</v>
      </c>
      <c r="R20" t="s">
        <v>69</v>
      </c>
      <c r="S20" t="s">
        <v>88</v>
      </c>
      <c r="T20">
        <v>70</v>
      </c>
      <c r="U20">
        <v>0</v>
      </c>
      <c r="V20">
        <v>1</v>
      </c>
      <c r="W20">
        <v>1</v>
      </c>
      <c r="X20">
        <v>0</v>
      </c>
      <c r="Y20">
        <v>0</v>
      </c>
      <c r="Z20">
        <v>1</v>
      </c>
      <c r="AA20">
        <v>0</v>
      </c>
      <c r="AB20">
        <v>1</v>
      </c>
      <c r="AC20">
        <v>0</v>
      </c>
      <c r="AD20">
        <v>1</v>
      </c>
      <c r="AE20">
        <v>0</v>
      </c>
      <c r="AF20">
        <v>1</v>
      </c>
      <c r="AG20">
        <v>1</v>
      </c>
      <c r="AH20">
        <v>1</v>
      </c>
      <c r="AI20">
        <v>1</v>
      </c>
      <c r="AJ20">
        <v>0</v>
      </c>
      <c r="AK20">
        <v>1</v>
      </c>
      <c r="AL20">
        <v>1</v>
      </c>
      <c r="AM20">
        <v>1</v>
      </c>
      <c r="AN20">
        <v>1</v>
      </c>
      <c r="AO20">
        <v>0</v>
      </c>
      <c r="AP20">
        <v>1</v>
      </c>
      <c r="AQ20">
        <v>0</v>
      </c>
      <c r="AR20">
        <v>1</v>
      </c>
      <c r="AS20">
        <v>0</v>
      </c>
      <c r="AT20">
        <v>0</v>
      </c>
      <c r="AU20">
        <v>1</v>
      </c>
      <c r="AV20">
        <v>1</v>
      </c>
      <c r="AW20">
        <v>0</v>
      </c>
      <c r="AX20">
        <v>0</v>
      </c>
      <c r="AY20">
        <v>1</v>
      </c>
      <c r="AZ20">
        <v>0</v>
      </c>
      <c r="BA20">
        <v>1</v>
      </c>
      <c r="BB20">
        <v>1</v>
      </c>
    </row>
    <row r="21" spans="1:54" x14ac:dyDescent="0.25">
      <c r="A21" t="s">
        <v>59</v>
      </c>
      <c r="B21">
        <v>393.28699999999998</v>
      </c>
      <c r="C21">
        <v>6</v>
      </c>
      <c r="D21">
        <v>5</v>
      </c>
      <c r="E21" t="s">
        <v>91</v>
      </c>
      <c r="F21">
        <v>20</v>
      </c>
      <c r="G21">
        <v>1232.097</v>
      </c>
      <c r="H21" t="s">
        <v>61</v>
      </c>
      <c r="I21" t="s">
        <v>62</v>
      </c>
      <c r="J21" t="s">
        <v>63</v>
      </c>
      <c r="K21" t="s">
        <v>66</v>
      </c>
      <c r="L21" t="s">
        <v>58</v>
      </c>
      <c r="M21" t="s">
        <v>61</v>
      </c>
      <c r="N21" t="s">
        <v>65</v>
      </c>
      <c r="O21" t="s">
        <v>58</v>
      </c>
      <c r="P21" t="s">
        <v>57</v>
      </c>
      <c r="Q21" t="s">
        <v>66</v>
      </c>
      <c r="R21" t="s">
        <v>58</v>
      </c>
      <c r="S21" t="s">
        <v>61</v>
      </c>
      <c r="T21">
        <v>80</v>
      </c>
      <c r="U21">
        <v>1</v>
      </c>
      <c r="V21">
        <v>1</v>
      </c>
      <c r="W21">
        <v>1</v>
      </c>
      <c r="X21">
        <v>1</v>
      </c>
      <c r="Y21">
        <v>1</v>
      </c>
      <c r="Z21">
        <v>1</v>
      </c>
      <c r="AA21">
        <v>1</v>
      </c>
      <c r="AB21">
        <v>0</v>
      </c>
      <c r="AC21">
        <v>1</v>
      </c>
      <c r="AD21">
        <v>1</v>
      </c>
      <c r="AE21">
        <v>1</v>
      </c>
      <c r="AF21">
        <v>1</v>
      </c>
      <c r="AG21">
        <v>1</v>
      </c>
      <c r="AH21">
        <v>1</v>
      </c>
      <c r="AI21">
        <v>1</v>
      </c>
      <c r="AJ21">
        <v>1</v>
      </c>
      <c r="AK21">
        <v>0</v>
      </c>
      <c r="AL21">
        <v>1</v>
      </c>
      <c r="AM21">
        <v>1</v>
      </c>
      <c r="AN21">
        <v>1</v>
      </c>
      <c r="AO21">
        <v>1</v>
      </c>
      <c r="AP21">
        <v>1</v>
      </c>
      <c r="AQ21">
        <v>1</v>
      </c>
      <c r="AR21">
        <v>1</v>
      </c>
      <c r="AS21">
        <v>1</v>
      </c>
      <c r="AT21">
        <v>0</v>
      </c>
      <c r="AU21">
        <v>1</v>
      </c>
      <c r="AV21">
        <v>1</v>
      </c>
      <c r="AW21">
        <v>0</v>
      </c>
      <c r="AX21">
        <v>0</v>
      </c>
      <c r="AY21">
        <v>1</v>
      </c>
      <c r="AZ21">
        <v>0</v>
      </c>
      <c r="BA21">
        <v>1</v>
      </c>
      <c r="BB21">
        <v>0</v>
      </c>
    </row>
    <row r="22" spans="1:54" x14ac:dyDescent="0.25">
      <c r="A22" t="s">
        <v>54</v>
      </c>
      <c r="B22">
        <v>13.45</v>
      </c>
      <c r="C22">
        <v>6</v>
      </c>
      <c r="D22">
        <v>6</v>
      </c>
      <c r="E22" t="s">
        <v>92</v>
      </c>
      <c r="F22">
        <v>19</v>
      </c>
      <c r="G22">
        <v>584.17200000000003</v>
      </c>
      <c r="H22" t="s">
        <v>64</v>
      </c>
      <c r="I22" t="s">
        <v>65</v>
      </c>
      <c r="J22" t="s">
        <v>58</v>
      </c>
      <c r="K22" t="s">
        <v>64</v>
      </c>
      <c r="L22" t="s">
        <v>65</v>
      </c>
      <c r="M22" t="s">
        <v>58</v>
      </c>
      <c r="N22" t="s">
        <v>65</v>
      </c>
      <c r="O22" t="s">
        <v>58</v>
      </c>
      <c r="P22" t="s">
        <v>62</v>
      </c>
      <c r="Q22" t="s">
        <v>65</v>
      </c>
      <c r="R22" t="s">
        <v>69</v>
      </c>
      <c r="S22" t="s">
        <v>58</v>
      </c>
      <c r="T22">
        <v>72</v>
      </c>
      <c r="U22">
        <v>1</v>
      </c>
      <c r="V22">
        <v>1</v>
      </c>
      <c r="W22">
        <v>1</v>
      </c>
      <c r="X22">
        <v>1</v>
      </c>
      <c r="Y22">
        <v>1</v>
      </c>
      <c r="Z22">
        <v>0</v>
      </c>
      <c r="AA22">
        <v>1</v>
      </c>
      <c r="AB22">
        <v>1</v>
      </c>
      <c r="AC22">
        <v>0</v>
      </c>
      <c r="AD22">
        <v>1</v>
      </c>
      <c r="AE22">
        <v>1</v>
      </c>
      <c r="AF22">
        <v>1</v>
      </c>
      <c r="AG22">
        <v>1</v>
      </c>
      <c r="AH22">
        <v>1</v>
      </c>
      <c r="AI22">
        <v>1</v>
      </c>
      <c r="AJ22">
        <v>1</v>
      </c>
      <c r="AK22">
        <v>0</v>
      </c>
      <c r="AL22">
        <v>1</v>
      </c>
      <c r="AM22">
        <v>1</v>
      </c>
      <c r="AN22">
        <v>1</v>
      </c>
      <c r="AO22">
        <v>1</v>
      </c>
      <c r="AP22">
        <v>1</v>
      </c>
      <c r="AQ22">
        <v>1</v>
      </c>
      <c r="AR22">
        <v>0</v>
      </c>
      <c r="AS22">
        <v>0</v>
      </c>
      <c r="AT22">
        <v>0</v>
      </c>
      <c r="AU22">
        <v>0</v>
      </c>
      <c r="AV22">
        <v>1</v>
      </c>
      <c r="AW22">
        <v>1</v>
      </c>
      <c r="AX22">
        <v>1</v>
      </c>
      <c r="AY22">
        <v>0</v>
      </c>
      <c r="AZ22">
        <v>1</v>
      </c>
      <c r="BA22">
        <v>1</v>
      </c>
      <c r="BB22">
        <v>1</v>
      </c>
    </row>
    <row r="23" spans="1:54" x14ac:dyDescent="0.25">
      <c r="A23" t="s">
        <v>54</v>
      </c>
      <c r="B23">
        <v>13.093</v>
      </c>
      <c r="C23">
        <v>6</v>
      </c>
      <c r="D23">
        <v>6</v>
      </c>
      <c r="E23" t="s">
        <v>93</v>
      </c>
      <c r="F23">
        <v>16</v>
      </c>
      <c r="G23">
        <v>1913.376</v>
      </c>
      <c r="H23" t="s">
        <v>56</v>
      </c>
      <c r="I23" t="s">
        <v>68</v>
      </c>
      <c r="J23" t="s">
        <v>88</v>
      </c>
      <c r="K23" t="s">
        <v>66</v>
      </c>
      <c r="L23" t="s">
        <v>56</v>
      </c>
      <c r="M23" t="s">
        <v>58</v>
      </c>
      <c r="N23" t="s">
        <v>64</v>
      </c>
      <c r="O23" t="s">
        <v>66</v>
      </c>
      <c r="P23" t="s">
        <v>65</v>
      </c>
      <c r="Q23" t="s">
        <v>66</v>
      </c>
      <c r="R23" t="s">
        <v>65</v>
      </c>
      <c r="S23" t="s">
        <v>58</v>
      </c>
      <c r="T23">
        <v>63</v>
      </c>
      <c r="U23">
        <v>1</v>
      </c>
      <c r="V23">
        <v>1</v>
      </c>
      <c r="W23">
        <v>1</v>
      </c>
      <c r="X23">
        <v>1</v>
      </c>
      <c r="Y23">
        <v>1</v>
      </c>
      <c r="Z23">
        <v>1</v>
      </c>
      <c r="AA23">
        <v>1</v>
      </c>
      <c r="AB23">
        <v>0</v>
      </c>
      <c r="AC23">
        <v>1</v>
      </c>
      <c r="AD23">
        <v>1</v>
      </c>
      <c r="AE23">
        <v>1</v>
      </c>
      <c r="AF23">
        <v>0</v>
      </c>
      <c r="AG23">
        <v>1</v>
      </c>
      <c r="AH23">
        <v>0</v>
      </c>
      <c r="AI23">
        <v>1</v>
      </c>
      <c r="AJ23">
        <v>0</v>
      </c>
      <c r="AK23">
        <v>0</v>
      </c>
      <c r="AL23">
        <v>0</v>
      </c>
      <c r="AM23">
        <v>1</v>
      </c>
      <c r="AN23">
        <v>1</v>
      </c>
      <c r="AO23">
        <v>1</v>
      </c>
      <c r="AP23">
        <v>1</v>
      </c>
      <c r="AQ23">
        <v>0</v>
      </c>
      <c r="AR23">
        <v>1</v>
      </c>
      <c r="AS23">
        <v>0</v>
      </c>
      <c r="AT23">
        <v>0</v>
      </c>
      <c r="AU23">
        <v>0</v>
      </c>
      <c r="AV23">
        <v>0</v>
      </c>
      <c r="AW23">
        <v>1</v>
      </c>
      <c r="AX23">
        <v>0</v>
      </c>
      <c r="AY23">
        <v>1</v>
      </c>
      <c r="AZ23">
        <v>0</v>
      </c>
      <c r="BA23">
        <v>0</v>
      </c>
      <c r="BB23">
        <v>1</v>
      </c>
    </row>
    <row r="24" spans="1:54" x14ac:dyDescent="0.25">
      <c r="A24" t="s">
        <v>59</v>
      </c>
      <c r="B24">
        <v>141.93199999999999</v>
      </c>
      <c r="C24">
        <v>6</v>
      </c>
      <c r="D24">
        <v>6</v>
      </c>
      <c r="E24" t="s">
        <v>94</v>
      </c>
      <c r="F24">
        <v>16</v>
      </c>
      <c r="G24">
        <v>565.28800000000001</v>
      </c>
      <c r="H24" t="s">
        <v>72</v>
      </c>
      <c r="I24" t="s">
        <v>62</v>
      </c>
      <c r="J24" t="s">
        <v>63</v>
      </c>
      <c r="K24" t="s">
        <v>64</v>
      </c>
      <c r="L24" t="s">
        <v>66</v>
      </c>
      <c r="M24" t="s">
        <v>56</v>
      </c>
      <c r="N24" t="s">
        <v>65</v>
      </c>
      <c r="O24" t="s">
        <v>57</v>
      </c>
      <c r="P24" t="s">
        <v>57</v>
      </c>
      <c r="Q24" t="s">
        <v>56</v>
      </c>
      <c r="R24" t="s">
        <v>57</v>
      </c>
      <c r="S24" t="s">
        <v>57</v>
      </c>
      <c r="T24">
        <v>19</v>
      </c>
      <c r="U24">
        <v>1</v>
      </c>
      <c r="V24">
        <v>1</v>
      </c>
      <c r="W24">
        <v>1</v>
      </c>
      <c r="X24">
        <v>0</v>
      </c>
      <c r="Y24">
        <v>1</v>
      </c>
      <c r="Z24">
        <v>1</v>
      </c>
      <c r="AA24">
        <v>1</v>
      </c>
      <c r="AB24">
        <v>1</v>
      </c>
      <c r="AC24">
        <v>1</v>
      </c>
      <c r="AD24">
        <v>1</v>
      </c>
      <c r="AE24">
        <v>1</v>
      </c>
      <c r="AF24">
        <v>0</v>
      </c>
      <c r="AG24">
        <v>1</v>
      </c>
      <c r="AH24">
        <v>0</v>
      </c>
      <c r="AI24">
        <v>1</v>
      </c>
      <c r="AJ24">
        <v>1</v>
      </c>
      <c r="AK24">
        <v>0</v>
      </c>
      <c r="AL24">
        <v>0</v>
      </c>
      <c r="AM24">
        <v>1</v>
      </c>
      <c r="AN24">
        <v>1</v>
      </c>
      <c r="AO24">
        <v>0</v>
      </c>
      <c r="AP24">
        <v>1</v>
      </c>
      <c r="AQ24">
        <v>1</v>
      </c>
      <c r="AR24">
        <v>0</v>
      </c>
      <c r="AS24">
        <v>0</v>
      </c>
      <c r="AT24">
        <v>1</v>
      </c>
      <c r="AU24">
        <v>1</v>
      </c>
      <c r="AV24">
        <v>1</v>
      </c>
      <c r="AW24">
        <v>1</v>
      </c>
      <c r="AX24">
        <v>1</v>
      </c>
      <c r="AY24">
        <v>0</v>
      </c>
      <c r="AZ24">
        <v>0</v>
      </c>
      <c r="BA24">
        <v>0</v>
      </c>
      <c r="BB24">
        <v>0</v>
      </c>
    </row>
    <row r="25" spans="1:54" x14ac:dyDescent="0.25">
      <c r="A25" t="s">
        <v>59</v>
      </c>
      <c r="B25">
        <v>975.524</v>
      </c>
      <c r="C25">
        <v>7</v>
      </c>
      <c r="D25">
        <v>8</v>
      </c>
      <c r="E25" t="s">
        <v>95</v>
      </c>
      <c r="F25">
        <v>20</v>
      </c>
      <c r="G25">
        <v>755.375</v>
      </c>
      <c r="H25" t="s">
        <v>61</v>
      </c>
      <c r="I25" t="s">
        <v>62</v>
      </c>
      <c r="J25" t="s">
        <v>63</v>
      </c>
      <c r="K25" t="s">
        <v>64</v>
      </c>
      <c r="L25" t="s">
        <v>58</v>
      </c>
      <c r="M25" t="s">
        <v>61</v>
      </c>
      <c r="N25" t="s">
        <v>68</v>
      </c>
      <c r="O25" t="s">
        <v>65</v>
      </c>
      <c r="P25" t="s">
        <v>58</v>
      </c>
      <c r="Q25" t="s">
        <v>65</v>
      </c>
      <c r="R25" t="s">
        <v>69</v>
      </c>
      <c r="S25" t="s">
        <v>57</v>
      </c>
      <c r="T25">
        <v>20</v>
      </c>
      <c r="U25">
        <v>1</v>
      </c>
      <c r="V25">
        <v>1</v>
      </c>
      <c r="W25">
        <v>1</v>
      </c>
      <c r="X25">
        <v>1</v>
      </c>
      <c r="Y25">
        <v>1</v>
      </c>
      <c r="Z25">
        <v>1</v>
      </c>
      <c r="AA25">
        <v>1</v>
      </c>
      <c r="AB25">
        <v>1</v>
      </c>
      <c r="AC25">
        <v>0</v>
      </c>
      <c r="AD25">
        <v>1</v>
      </c>
      <c r="AE25">
        <v>1</v>
      </c>
      <c r="AF25">
        <v>1</v>
      </c>
      <c r="AG25">
        <v>1</v>
      </c>
      <c r="AH25">
        <v>0</v>
      </c>
      <c r="AI25">
        <v>1</v>
      </c>
      <c r="AJ25">
        <v>1</v>
      </c>
      <c r="AK25">
        <v>1</v>
      </c>
      <c r="AL25">
        <v>1</v>
      </c>
      <c r="AM25">
        <v>1</v>
      </c>
      <c r="AN25">
        <v>1</v>
      </c>
      <c r="AO25">
        <v>1</v>
      </c>
      <c r="AP25">
        <v>1</v>
      </c>
      <c r="AQ25">
        <v>0</v>
      </c>
      <c r="AR25">
        <v>0</v>
      </c>
      <c r="AS25">
        <v>0</v>
      </c>
      <c r="AT25">
        <v>0</v>
      </c>
      <c r="AU25">
        <v>0</v>
      </c>
      <c r="AV25">
        <v>0</v>
      </c>
      <c r="AW25">
        <v>1</v>
      </c>
      <c r="AX25">
        <v>1</v>
      </c>
      <c r="AY25">
        <v>0</v>
      </c>
      <c r="AZ25">
        <v>0</v>
      </c>
      <c r="BA25">
        <v>0</v>
      </c>
      <c r="BB25">
        <v>1</v>
      </c>
    </row>
    <row r="26" spans="1:54" x14ac:dyDescent="0.25">
      <c r="A26" t="s">
        <v>54</v>
      </c>
      <c r="B26">
        <v>165.26300000000001</v>
      </c>
      <c r="C26">
        <v>5</v>
      </c>
      <c r="D26">
        <v>6</v>
      </c>
      <c r="E26" t="s">
        <v>96</v>
      </c>
      <c r="F26">
        <v>17</v>
      </c>
      <c r="G26">
        <v>936.274</v>
      </c>
      <c r="H26" t="s">
        <v>64</v>
      </c>
      <c r="I26" t="s">
        <v>65</v>
      </c>
      <c r="J26" t="s">
        <v>97</v>
      </c>
      <c r="K26" t="s">
        <v>66</v>
      </c>
      <c r="L26" t="s">
        <v>58</v>
      </c>
      <c r="M26" t="s">
        <v>57</v>
      </c>
      <c r="N26" t="s">
        <v>58</v>
      </c>
      <c r="O26" t="s">
        <v>57</v>
      </c>
      <c r="P26" t="s">
        <v>57</v>
      </c>
      <c r="Q26" t="s">
        <v>66</v>
      </c>
      <c r="R26" t="s">
        <v>58</v>
      </c>
      <c r="S26" t="s">
        <v>57</v>
      </c>
      <c r="T26">
        <v>88</v>
      </c>
      <c r="U26">
        <v>1</v>
      </c>
      <c r="V26">
        <v>1</v>
      </c>
      <c r="W26">
        <v>1</v>
      </c>
      <c r="X26">
        <v>1</v>
      </c>
      <c r="Y26">
        <v>1</v>
      </c>
      <c r="Z26">
        <v>1</v>
      </c>
      <c r="AA26">
        <v>0</v>
      </c>
      <c r="AB26">
        <v>1</v>
      </c>
      <c r="AC26">
        <v>1</v>
      </c>
      <c r="AD26">
        <v>1</v>
      </c>
      <c r="AE26">
        <v>1</v>
      </c>
      <c r="AF26">
        <v>1</v>
      </c>
      <c r="AG26">
        <v>1</v>
      </c>
      <c r="AH26">
        <v>1</v>
      </c>
      <c r="AI26">
        <v>1</v>
      </c>
      <c r="AJ26">
        <v>0</v>
      </c>
      <c r="AK26">
        <v>0</v>
      </c>
      <c r="AL26">
        <v>0</v>
      </c>
      <c r="AM26">
        <v>1</v>
      </c>
      <c r="AN26">
        <v>1</v>
      </c>
      <c r="AO26">
        <v>1</v>
      </c>
      <c r="AP26">
        <v>0</v>
      </c>
      <c r="AQ26">
        <v>1</v>
      </c>
      <c r="AR26">
        <v>0</v>
      </c>
      <c r="AS26">
        <v>0</v>
      </c>
      <c r="AT26">
        <v>1</v>
      </c>
      <c r="AU26">
        <v>1</v>
      </c>
      <c r="AV26">
        <v>1</v>
      </c>
      <c r="AW26">
        <v>1</v>
      </c>
      <c r="AX26">
        <v>1</v>
      </c>
      <c r="AY26">
        <v>0</v>
      </c>
      <c r="AZ26">
        <v>1</v>
      </c>
      <c r="BA26">
        <v>0</v>
      </c>
      <c r="BB26">
        <v>1</v>
      </c>
    </row>
    <row r="27" spans="1:54" x14ac:dyDescent="0.25">
      <c r="A27" t="s">
        <v>59</v>
      </c>
      <c r="B27">
        <v>222.583</v>
      </c>
      <c r="C27">
        <v>6</v>
      </c>
      <c r="D27">
        <v>6</v>
      </c>
      <c r="E27" t="s">
        <v>98</v>
      </c>
      <c r="F27">
        <v>15</v>
      </c>
      <c r="G27">
        <v>1066.94</v>
      </c>
      <c r="H27" t="s">
        <v>61</v>
      </c>
      <c r="I27" t="s">
        <v>62</v>
      </c>
      <c r="J27" t="s">
        <v>63</v>
      </c>
      <c r="K27" t="s">
        <v>64</v>
      </c>
      <c r="L27" t="s">
        <v>66</v>
      </c>
      <c r="M27" t="s">
        <v>56</v>
      </c>
      <c r="N27" t="s">
        <v>66</v>
      </c>
      <c r="O27" t="s">
        <v>56</v>
      </c>
      <c r="P27" t="s">
        <v>73</v>
      </c>
      <c r="Q27" t="s">
        <v>56</v>
      </c>
      <c r="R27" t="s">
        <v>88</v>
      </c>
      <c r="S27" t="s">
        <v>58</v>
      </c>
      <c r="T27">
        <v>6</v>
      </c>
      <c r="U27">
        <v>1</v>
      </c>
      <c r="V27">
        <v>1</v>
      </c>
      <c r="W27">
        <v>1</v>
      </c>
      <c r="X27">
        <v>1</v>
      </c>
      <c r="Y27">
        <v>1</v>
      </c>
      <c r="Z27">
        <v>1</v>
      </c>
      <c r="AA27">
        <v>0</v>
      </c>
      <c r="AB27">
        <v>0</v>
      </c>
      <c r="AC27">
        <v>0</v>
      </c>
      <c r="AD27">
        <v>0</v>
      </c>
      <c r="AE27">
        <v>1</v>
      </c>
      <c r="AF27">
        <v>1</v>
      </c>
      <c r="AG27">
        <v>1</v>
      </c>
      <c r="AH27">
        <v>0</v>
      </c>
      <c r="AI27">
        <v>1</v>
      </c>
      <c r="AJ27">
        <v>1</v>
      </c>
      <c r="AK27">
        <v>0</v>
      </c>
      <c r="AL27">
        <v>0</v>
      </c>
      <c r="AM27">
        <v>1</v>
      </c>
      <c r="AN27">
        <v>1</v>
      </c>
      <c r="AO27">
        <v>1</v>
      </c>
      <c r="AP27">
        <v>1</v>
      </c>
      <c r="AQ27">
        <v>0</v>
      </c>
      <c r="AR27">
        <v>1</v>
      </c>
      <c r="AS27">
        <v>0</v>
      </c>
      <c r="AT27">
        <v>0</v>
      </c>
      <c r="AU27">
        <v>0</v>
      </c>
      <c r="AV27">
        <v>0</v>
      </c>
      <c r="AW27">
        <v>0</v>
      </c>
      <c r="AX27">
        <v>1</v>
      </c>
      <c r="AY27">
        <v>0</v>
      </c>
      <c r="AZ27">
        <v>1</v>
      </c>
      <c r="BA27">
        <v>1</v>
      </c>
      <c r="BB27">
        <v>1</v>
      </c>
    </row>
    <row r="28" spans="1:54" x14ac:dyDescent="0.25">
      <c r="A28" t="s">
        <v>54</v>
      </c>
      <c r="B28">
        <v>78.822000000000003</v>
      </c>
      <c r="C28">
        <v>5</v>
      </c>
      <c r="D28">
        <v>4</v>
      </c>
      <c r="E28" t="s">
        <v>99</v>
      </c>
      <c r="F28">
        <v>16</v>
      </c>
      <c r="G28">
        <v>1414.317</v>
      </c>
      <c r="H28" t="s">
        <v>64</v>
      </c>
      <c r="I28" t="s">
        <v>57</v>
      </c>
      <c r="J28" t="s">
        <v>57</v>
      </c>
      <c r="K28" t="s">
        <v>66</v>
      </c>
      <c r="L28" t="s">
        <v>65</v>
      </c>
      <c r="M28" t="s">
        <v>58</v>
      </c>
      <c r="N28" t="s">
        <v>65</v>
      </c>
      <c r="O28" t="s">
        <v>58</v>
      </c>
      <c r="P28" t="s">
        <v>57</v>
      </c>
      <c r="Q28" t="s">
        <v>66</v>
      </c>
      <c r="R28" t="s">
        <v>69</v>
      </c>
      <c r="S28" t="s">
        <v>58</v>
      </c>
      <c r="T28">
        <v>65</v>
      </c>
      <c r="U28">
        <v>1</v>
      </c>
      <c r="V28">
        <v>1</v>
      </c>
      <c r="W28">
        <v>1</v>
      </c>
      <c r="X28">
        <v>1</v>
      </c>
      <c r="Y28">
        <v>1</v>
      </c>
      <c r="Z28">
        <v>1</v>
      </c>
      <c r="AA28">
        <v>1</v>
      </c>
      <c r="AB28">
        <v>1</v>
      </c>
      <c r="AC28">
        <v>1</v>
      </c>
      <c r="AD28">
        <v>1</v>
      </c>
      <c r="AE28">
        <v>0</v>
      </c>
      <c r="AF28">
        <v>1</v>
      </c>
      <c r="AG28">
        <v>1</v>
      </c>
      <c r="AH28">
        <v>1</v>
      </c>
      <c r="AI28">
        <v>1</v>
      </c>
      <c r="AJ28">
        <v>1</v>
      </c>
      <c r="AK28">
        <v>0</v>
      </c>
      <c r="AL28">
        <v>0</v>
      </c>
      <c r="AM28">
        <v>0</v>
      </c>
      <c r="AN28">
        <v>0</v>
      </c>
      <c r="AO28">
        <v>1</v>
      </c>
      <c r="AP28">
        <v>0</v>
      </c>
      <c r="AQ28">
        <v>1</v>
      </c>
      <c r="AR28">
        <v>0</v>
      </c>
      <c r="AS28">
        <v>0</v>
      </c>
      <c r="AT28">
        <v>0</v>
      </c>
      <c r="AU28">
        <v>1</v>
      </c>
      <c r="AV28">
        <v>0</v>
      </c>
      <c r="AW28">
        <v>1</v>
      </c>
      <c r="AX28">
        <v>0</v>
      </c>
      <c r="AY28">
        <v>0</v>
      </c>
      <c r="AZ28">
        <v>1</v>
      </c>
      <c r="BA28">
        <v>1</v>
      </c>
      <c r="BB28">
        <v>1</v>
      </c>
    </row>
    <row r="29" spans="1:54" x14ac:dyDescent="0.25">
      <c r="A29" t="s">
        <v>59</v>
      </c>
      <c r="B29">
        <v>129.92499999999899</v>
      </c>
      <c r="C29">
        <v>6</v>
      </c>
      <c r="D29">
        <v>5</v>
      </c>
      <c r="E29" t="s">
        <v>100</v>
      </c>
      <c r="F29">
        <v>16</v>
      </c>
      <c r="G29">
        <v>1330.4929999999999</v>
      </c>
      <c r="H29" t="s">
        <v>61</v>
      </c>
      <c r="I29" t="s">
        <v>62</v>
      </c>
      <c r="J29" t="s">
        <v>63</v>
      </c>
      <c r="K29" t="s">
        <v>65</v>
      </c>
      <c r="L29" t="s">
        <v>61</v>
      </c>
      <c r="M29" t="s">
        <v>62</v>
      </c>
      <c r="N29" t="s">
        <v>65</v>
      </c>
      <c r="O29" t="s">
        <v>58</v>
      </c>
      <c r="P29" t="s">
        <v>62</v>
      </c>
      <c r="Q29" t="s">
        <v>65</v>
      </c>
      <c r="R29" t="s">
        <v>69</v>
      </c>
      <c r="S29" t="s">
        <v>61</v>
      </c>
      <c r="T29">
        <v>40</v>
      </c>
      <c r="U29">
        <v>1</v>
      </c>
      <c r="V29">
        <v>1</v>
      </c>
      <c r="W29">
        <v>1</v>
      </c>
      <c r="X29">
        <v>1</v>
      </c>
      <c r="Y29">
        <v>1</v>
      </c>
      <c r="Z29">
        <v>1</v>
      </c>
      <c r="AA29">
        <v>1</v>
      </c>
      <c r="AB29">
        <v>0</v>
      </c>
      <c r="AC29">
        <v>0</v>
      </c>
      <c r="AD29">
        <v>1</v>
      </c>
      <c r="AE29">
        <v>1</v>
      </c>
      <c r="AF29">
        <v>1</v>
      </c>
      <c r="AG29">
        <v>1</v>
      </c>
      <c r="AH29">
        <v>1</v>
      </c>
      <c r="AI29">
        <v>1</v>
      </c>
      <c r="AJ29">
        <v>0</v>
      </c>
      <c r="AK29">
        <v>0</v>
      </c>
      <c r="AL29">
        <v>0</v>
      </c>
      <c r="AM29">
        <v>1</v>
      </c>
      <c r="AN29">
        <v>1</v>
      </c>
      <c r="AO29">
        <v>1</v>
      </c>
      <c r="AP29">
        <v>0</v>
      </c>
      <c r="AQ29">
        <v>1</v>
      </c>
      <c r="AR29">
        <v>1</v>
      </c>
      <c r="AS29">
        <v>1</v>
      </c>
      <c r="AT29">
        <v>1</v>
      </c>
      <c r="AU29">
        <v>1</v>
      </c>
      <c r="AV29">
        <v>1</v>
      </c>
      <c r="AW29">
        <v>1</v>
      </c>
      <c r="AX29">
        <v>0</v>
      </c>
      <c r="AY29">
        <v>0</v>
      </c>
      <c r="AZ29">
        <v>0</v>
      </c>
      <c r="BA29">
        <v>0</v>
      </c>
      <c r="BB29">
        <v>1</v>
      </c>
    </row>
    <row r="30" spans="1:54" x14ac:dyDescent="0.25">
      <c r="A30" t="s">
        <v>59</v>
      </c>
      <c r="B30">
        <v>825.21799999999996</v>
      </c>
      <c r="C30">
        <v>6</v>
      </c>
      <c r="D30">
        <v>7</v>
      </c>
      <c r="E30" t="s">
        <v>101</v>
      </c>
      <c r="F30">
        <v>17</v>
      </c>
      <c r="G30">
        <v>1148.5619999999999</v>
      </c>
      <c r="H30" t="s">
        <v>61</v>
      </c>
      <c r="I30" t="s">
        <v>62</v>
      </c>
      <c r="J30" t="s">
        <v>63</v>
      </c>
      <c r="K30" t="s">
        <v>64</v>
      </c>
      <c r="L30" t="s">
        <v>65</v>
      </c>
      <c r="M30" t="s">
        <v>61</v>
      </c>
      <c r="N30" t="s">
        <v>65</v>
      </c>
      <c r="O30" t="s">
        <v>58</v>
      </c>
      <c r="P30" t="s">
        <v>57</v>
      </c>
      <c r="Q30" t="s">
        <v>66</v>
      </c>
      <c r="R30" t="s">
        <v>58</v>
      </c>
      <c r="S30" t="s">
        <v>61</v>
      </c>
      <c r="T30">
        <v>41</v>
      </c>
      <c r="U30">
        <v>1</v>
      </c>
      <c r="V30">
        <v>1</v>
      </c>
      <c r="W30">
        <v>1</v>
      </c>
      <c r="X30">
        <v>1</v>
      </c>
      <c r="Y30">
        <v>1</v>
      </c>
      <c r="Z30">
        <v>1</v>
      </c>
      <c r="AA30">
        <v>1</v>
      </c>
      <c r="AB30">
        <v>0</v>
      </c>
      <c r="AC30">
        <v>1</v>
      </c>
      <c r="AD30">
        <v>1</v>
      </c>
      <c r="AE30">
        <v>1</v>
      </c>
      <c r="AF30">
        <v>1</v>
      </c>
      <c r="AG30">
        <v>1</v>
      </c>
      <c r="AH30">
        <v>0</v>
      </c>
      <c r="AI30">
        <v>0</v>
      </c>
      <c r="AJ30">
        <v>0</v>
      </c>
      <c r="AK30">
        <v>1</v>
      </c>
      <c r="AL30">
        <v>1</v>
      </c>
      <c r="AM30">
        <v>1</v>
      </c>
      <c r="AN30">
        <v>1</v>
      </c>
      <c r="AO30">
        <v>0</v>
      </c>
      <c r="AP30">
        <v>1</v>
      </c>
      <c r="AQ30">
        <v>0</v>
      </c>
      <c r="AR30">
        <v>1</v>
      </c>
      <c r="AS30">
        <v>1</v>
      </c>
      <c r="AT30">
        <v>1</v>
      </c>
      <c r="AU30">
        <v>1</v>
      </c>
      <c r="AV30">
        <v>1</v>
      </c>
      <c r="AW30">
        <v>1</v>
      </c>
      <c r="AX30">
        <v>1</v>
      </c>
      <c r="AY30">
        <v>0</v>
      </c>
      <c r="AZ30">
        <v>0</v>
      </c>
      <c r="BA30">
        <v>0</v>
      </c>
      <c r="BB30">
        <v>1</v>
      </c>
    </row>
    <row r="31" spans="1:54" x14ac:dyDescent="0.25">
      <c r="A31" t="s">
        <v>59</v>
      </c>
      <c r="B31">
        <v>1497.075</v>
      </c>
      <c r="C31">
        <v>7</v>
      </c>
      <c r="D31">
        <v>5</v>
      </c>
      <c r="E31" t="s">
        <v>102</v>
      </c>
      <c r="F31">
        <v>16</v>
      </c>
      <c r="G31">
        <v>2464.5459999999998</v>
      </c>
      <c r="H31" t="s">
        <v>61</v>
      </c>
      <c r="I31" t="s">
        <v>62</v>
      </c>
      <c r="J31" t="s">
        <v>63</v>
      </c>
      <c r="K31" t="s">
        <v>66</v>
      </c>
      <c r="L31" t="s">
        <v>65</v>
      </c>
      <c r="M31" t="s">
        <v>58</v>
      </c>
      <c r="N31" t="s">
        <v>64</v>
      </c>
      <c r="O31" t="s">
        <v>65</v>
      </c>
      <c r="P31" t="s">
        <v>58</v>
      </c>
      <c r="Q31" t="s">
        <v>66</v>
      </c>
      <c r="R31" t="s">
        <v>69</v>
      </c>
      <c r="S31" t="s">
        <v>58</v>
      </c>
      <c r="T31">
        <v>30</v>
      </c>
      <c r="U31">
        <v>1</v>
      </c>
      <c r="V31">
        <v>1</v>
      </c>
      <c r="W31">
        <v>1</v>
      </c>
      <c r="X31">
        <v>1</v>
      </c>
      <c r="Y31">
        <v>0</v>
      </c>
      <c r="Z31">
        <v>1</v>
      </c>
      <c r="AA31">
        <v>0</v>
      </c>
      <c r="AB31">
        <v>1</v>
      </c>
      <c r="AC31">
        <v>1</v>
      </c>
      <c r="AD31">
        <v>1</v>
      </c>
      <c r="AE31">
        <v>1</v>
      </c>
      <c r="AF31">
        <v>1</v>
      </c>
      <c r="AG31">
        <v>1</v>
      </c>
      <c r="AH31">
        <v>0</v>
      </c>
      <c r="AI31">
        <v>1</v>
      </c>
      <c r="AJ31">
        <v>1</v>
      </c>
      <c r="AK31">
        <v>0</v>
      </c>
      <c r="AL31">
        <v>1</v>
      </c>
      <c r="AM31">
        <v>0</v>
      </c>
      <c r="AN31">
        <v>1</v>
      </c>
      <c r="AO31">
        <v>1</v>
      </c>
      <c r="AP31">
        <v>0</v>
      </c>
      <c r="AQ31">
        <v>0</v>
      </c>
      <c r="AR31">
        <v>1</v>
      </c>
      <c r="AS31">
        <v>0</v>
      </c>
      <c r="AT31">
        <v>0</v>
      </c>
      <c r="AU31">
        <v>1</v>
      </c>
      <c r="AV31">
        <v>1</v>
      </c>
      <c r="AW31">
        <v>1</v>
      </c>
      <c r="AX31">
        <v>0</v>
      </c>
      <c r="AY31">
        <v>0</v>
      </c>
      <c r="AZ31">
        <v>0</v>
      </c>
      <c r="BA31">
        <v>1</v>
      </c>
      <c r="BB31">
        <v>0</v>
      </c>
    </row>
    <row r="32" spans="1:54" x14ac:dyDescent="0.25">
      <c r="A32" t="s">
        <v>59</v>
      </c>
      <c r="B32">
        <v>555.55799999999999</v>
      </c>
      <c r="C32">
        <v>5</v>
      </c>
      <c r="D32">
        <v>4</v>
      </c>
      <c r="E32" t="s">
        <v>103</v>
      </c>
      <c r="F32">
        <v>15</v>
      </c>
      <c r="G32">
        <v>546.46699999999998</v>
      </c>
      <c r="H32" t="s">
        <v>61</v>
      </c>
      <c r="I32" t="s">
        <v>62</v>
      </c>
      <c r="J32" t="s">
        <v>63</v>
      </c>
      <c r="K32" t="s">
        <v>56</v>
      </c>
      <c r="L32" t="s">
        <v>58</v>
      </c>
      <c r="M32" t="s">
        <v>62</v>
      </c>
      <c r="N32" t="s">
        <v>66</v>
      </c>
      <c r="O32" t="s">
        <v>58</v>
      </c>
      <c r="P32" t="s">
        <v>61</v>
      </c>
      <c r="Q32" t="s">
        <v>65</v>
      </c>
      <c r="R32" t="s">
        <v>69</v>
      </c>
      <c r="S32" t="s">
        <v>88</v>
      </c>
      <c r="T32">
        <v>100</v>
      </c>
      <c r="U32">
        <v>1</v>
      </c>
      <c r="V32">
        <v>1</v>
      </c>
      <c r="W32">
        <v>1</v>
      </c>
      <c r="X32">
        <v>1</v>
      </c>
      <c r="Y32">
        <v>1</v>
      </c>
      <c r="Z32">
        <v>0</v>
      </c>
      <c r="AA32">
        <v>0</v>
      </c>
      <c r="AB32">
        <v>0</v>
      </c>
      <c r="AC32">
        <v>1</v>
      </c>
      <c r="AD32">
        <v>0</v>
      </c>
      <c r="AE32">
        <v>1</v>
      </c>
      <c r="AF32">
        <v>0</v>
      </c>
      <c r="AG32">
        <v>1</v>
      </c>
      <c r="AH32">
        <v>1</v>
      </c>
      <c r="AI32">
        <v>1</v>
      </c>
      <c r="AJ32">
        <v>1</v>
      </c>
      <c r="AK32">
        <v>1</v>
      </c>
      <c r="AL32">
        <v>0</v>
      </c>
      <c r="AM32">
        <v>1</v>
      </c>
      <c r="AN32">
        <v>1</v>
      </c>
      <c r="AO32">
        <v>1</v>
      </c>
      <c r="AP32">
        <v>0</v>
      </c>
      <c r="AQ32">
        <v>1</v>
      </c>
      <c r="AR32">
        <v>1</v>
      </c>
      <c r="AS32">
        <v>1</v>
      </c>
      <c r="AT32">
        <v>0</v>
      </c>
      <c r="AU32">
        <v>1</v>
      </c>
      <c r="AV32">
        <v>1</v>
      </c>
      <c r="AW32">
        <v>1</v>
      </c>
      <c r="AX32">
        <v>1</v>
      </c>
      <c r="AY32">
        <v>0</v>
      </c>
      <c r="AZ32">
        <v>0</v>
      </c>
      <c r="BA32">
        <v>1</v>
      </c>
      <c r="BB32">
        <v>0</v>
      </c>
    </row>
    <row r="33" spans="1:54" x14ac:dyDescent="0.25">
      <c r="A33" t="s">
        <v>54</v>
      </c>
      <c r="B33">
        <v>10.589</v>
      </c>
      <c r="C33">
        <v>5</v>
      </c>
      <c r="D33">
        <v>5</v>
      </c>
      <c r="E33" t="s">
        <v>104</v>
      </c>
      <c r="F33">
        <v>19</v>
      </c>
      <c r="G33">
        <v>727.32299999999998</v>
      </c>
      <c r="H33" t="s">
        <v>62</v>
      </c>
      <c r="I33" t="s">
        <v>57</v>
      </c>
      <c r="J33" t="s">
        <v>57</v>
      </c>
      <c r="K33" t="s">
        <v>65</v>
      </c>
      <c r="L33" t="s">
        <v>57</v>
      </c>
      <c r="M33" t="s">
        <v>57</v>
      </c>
      <c r="N33" t="s">
        <v>58</v>
      </c>
      <c r="O33" t="s">
        <v>57</v>
      </c>
      <c r="P33" t="s">
        <v>57</v>
      </c>
      <c r="Q33" t="s">
        <v>65</v>
      </c>
      <c r="R33" t="s">
        <v>57</v>
      </c>
      <c r="S33" t="s">
        <v>57</v>
      </c>
      <c r="T33">
        <v>80</v>
      </c>
      <c r="U33">
        <v>1</v>
      </c>
      <c r="V33">
        <v>1</v>
      </c>
      <c r="W33">
        <v>1</v>
      </c>
      <c r="X33">
        <v>1</v>
      </c>
      <c r="Y33">
        <v>1</v>
      </c>
      <c r="Z33">
        <v>1</v>
      </c>
      <c r="AA33">
        <v>1</v>
      </c>
      <c r="AB33">
        <v>1</v>
      </c>
      <c r="AC33">
        <v>1</v>
      </c>
      <c r="AD33">
        <v>1</v>
      </c>
      <c r="AE33">
        <v>1</v>
      </c>
      <c r="AF33">
        <v>1</v>
      </c>
      <c r="AG33">
        <v>1</v>
      </c>
      <c r="AH33">
        <v>0</v>
      </c>
      <c r="AI33">
        <v>1</v>
      </c>
      <c r="AJ33">
        <v>1</v>
      </c>
      <c r="AK33">
        <v>1</v>
      </c>
      <c r="AL33">
        <v>0</v>
      </c>
      <c r="AM33">
        <v>0</v>
      </c>
      <c r="AN33">
        <v>1</v>
      </c>
      <c r="AO33">
        <v>1</v>
      </c>
      <c r="AP33">
        <v>1</v>
      </c>
      <c r="AQ33">
        <v>0</v>
      </c>
      <c r="AR33">
        <v>0</v>
      </c>
      <c r="AS33">
        <v>0</v>
      </c>
      <c r="AT33">
        <v>0</v>
      </c>
      <c r="AU33">
        <v>1</v>
      </c>
      <c r="AV33">
        <v>0</v>
      </c>
      <c r="AW33">
        <v>1</v>
      </c>
      <c r="AX33">
        <v>0</v>
      </c>
      <c r="AY33">
        <v>0</v>
      </c>
      <c r="AZ33">
        <v>1</v>
      </c>
      <c r="BA33">
        <v>1</v>
      </c>
      <c r="BB33">
        <v>0</v>
      </c>
    </row>
    <row r="34" spans="1:54" x14ac:dyDescent="0.25">
      <c r="A34" t="s">
        <v>54</v>
      </c>
      <c r="B34">
        <v>751.61699999999996</v>
      </c>
      <c r="C34">
        <v>6</v>
      </c>
      <c r="D34">
        <v>5</v>
      </c>
      <c r="E34" t="s">
        <v>105</v>
      </c>
      <c r="F34">
        <v>19</v>
      </c>
      <c r="G34">
        <v>883.298</v>
      </c>
      <c r="H34" t="s">
        <v>61</v>
      </c>
      <c r="I34" t="s">
        <v>62</v>
      </c>
      <c r="J34" t="s">
        <v>63</v>
      </c>
      <c r="K34" t="s">
        <v>64</v>
      </c>
      <c r="L34" t="s">
        <v>65</v>
      </c>
      <c r="M34" t="s">
        <v>61</v>
      </c>
      <c r="N34" t="s">
        <v>65</v>
      </c>
      <c r="O34" t="s">
        <v>58</v>
      </c>
      <c r="P34" t="s">
        <v>57</v>
      </c>
      <c r="Q34" t="s">
        <v>66</v>
      </c>
      <c r="R34" t="s">
        <v>65</v>
      </c>
      <c r="S34" t="s">
        <v>58</v>
      </c>
      <c r="T34">
        <v>75</v>
      </c>
      <c r="U34">
        <v>1</v>
      </c>
      <c r="V34">
        <v>1</v>
      </c>
      <c r="W34">
        <v>1</v>
      </c>
      <c r="X34">
        <v>1</v>
      </c>
      <c r="Y34">
        <v>1</v>
      </c>
      <c r="Z34">
        <v>1</v>
      </c>
      <c r="AA34">
        <v>1</v>
      </c>
      <c r="AB34">
        <v>1</v>
      </c>
      <c r="AC34">
        <v>1</v>
      </c>
      <c r="AD34">
        <v>0</v>
      </c>
      <c r="AE34">
        <v>1</v>
      </c>
      <c r="AF34">
        <v>1</v>
      </c>
      <c r="AG34">
        <v>1</v>
      </c>
      <c r="AH34">
        <v>1</v>
      </c>
      <c r="AI34">
        <v>1</v>
      </c>
      <c r="AJ34">
        <v>1</v>
      </c>
      <c r="AK34">
        <v>0</v>
      </c>
      <c r="AL34">
        <v>1</v>
      </c>
      <c r="AM34">
        <v>1</v>
      </c>
      <c r="AN34">
        <v>1</v>
      </c>
      <c r="AO34">
        <v>1</v>
      </c>
      <c r="AP34">
        <v>0</v>
      </c>
      <c r="AQ34">
        <v>1</v>
      </c>
      <c r="AR34">
        <v>0</v>
      </c>
      <c r="AS34">
        <v>0</v>
      </c>
      <c r="AT34">
        <v>0</v>
      </c>
      <c r="AU34">
        <v>1</v>
      </c>
      <c r="AV34">
        <v>0</v>
      </c>
      <c r="AW34">
        <v>1</v>
      </c>
      <c r="AX34">
        <v>0</v>
      </c>
      <c r="AY34">
        <v>0</v>
      </c>
      <c r="AZ34">
        <v>1</v>
      </c>
      <c r="BA34">
        <v>0</v>
      </c>
      <c r="BB34">
        <v>1</v>
      </c>
    </row>
    <row r="35" spans="1:54" x14ac:dyDescent="0.25">
      <c r="A35" t="s">
        <v>59</v>
      </c>
      <c r="B35">
        <v>1272.999</v>
      </c>
      <c r="C35">
        <v>4</v>
      </c>
      <c r="D35">
        <v>4</v>
      </c>
      <c r="E35" t="s">
        <v>106</v>
      </c>
      <c r="F35">
        <v>17</v>
      </c>
      <c r="G35">
        <v>1026.2049999999999</v>
      </c>
      <c r="H35" t="s">
        <v>65</v>
      </c>
      <c r="I35" t="s">
        <v>69</v>
      </c>
      <c r="J35" t="s">
        <v>97</v>
      </c>
      <c r="K35" t="s">
        <v>66</v>
      </c>
      <c r="L35" t="s">
        <v>58</v>
      </c>
      <c r="M35" t="s">
        <v>57</v>
      </c>
      <c r="N35" t="s">
        <v>58</v>
      </c>
      <c r="O35" t="s">
        <v>57</v>
      </c>
      <c r="P35" t="s">
        <v>57</v>
      </c>
      <c r="Q35" t="s">
        <v>66</v>
      </c>
      <c r="R35" t="s">
        <v>58</v>
      </c>
      <c r="S35" t="s">
        <v>57</v>
      </c>
      <c r="T35">
        <v>82</v>
      </c>
      <c r="U35">
        <v>1</v>
      </c>
      <c r="V35">
        <v>1</v>
      </c>
      <c r="W35">
        <v>1</v>
      </c>
      <c r="X35">
        <v>1</v>
      </c>
      <c r="Y35">
        <v>1</v>
      </c>
      <c r="Z35">
        <v>1</v>
      </c>
      <c r="AA35">
        <v>1</v>
      </c>
      <c r="AB35">
        <v>1</v>
      </c>
      <c r="AC35">
        <v>1</v>
      </c>
      <c r="AD35">
        <v>0</v>
      </c>
      <c r="AE35">
        <v>1</v>
      </c>
      <c r="AF35">
        <v>0</v>
      </c>
      <c r="AG35">
        <v>1</v>
      </c>
      <c r="AH35">
        <v>0</v>
      </c>
      <c r="AI35">
        <v>1</v>
      </c>
      <c r="AJ35">
        <v>1</v>
      </c>
      <c r="AK35">
        <v>1</v>
      </c>
      <c r="AL35">
        <v>1</v>
      </c>
      <c r="AM35">
        <v>1</v>
      </c>
      <c r="AN35">
        <v>0</v>
      </c>
      <c r="AO35">
        <v>1</v>
      </c>
      <c r="AP35">
        <v>0</v>
      </c>
      <c r="AQ35">
        <v>1</v>
      </c>
      <c r="AR35">
        <v>1</v>
      </c>
      <c r="AS35">
        <v>1</v>
      </c>
      <c r="AT35">
        <v>1</v>
      </c>
      <c r="AU35">
        <v>1</v>
      </c>
      <c r="AV35">
        <v>1</v>
      </c>
      <c r="AW35">
        <v>1</v>
      </c>
      <c r="AX35">
        <v>1</v>
      </c>
      <c r="AY35">
        <v>0</v>
      </c>
      <c r="AZ35">
        <v>1</v>
      </c>
      <c r="BA35">
        <v>0</v>
      </c>
      <c r="BB35">
        <v>1</v>
      </c>
    </row>
    <row r="36" spans="1:54" x14ac:dyDescent="0.25">
      <c r="A36" t="s">
        <v>59</v>
      </c>
      <c r="B36">
        <v>1243.01</v>
      </c>
      <c r="C36">
        <v>5</v>
      </c>
      <c r="D36">
        <v>5</v>
      </c>
      <c r="E36" t="s">
        <v>107</v>
      </c>
      <c r="F36">
        <v>16</v>
      </c>
      <c r="G36">
        <v>542.88400000000001</v>
      </c>
      <c r="H36" t="s">
        <v>61</v>
      </c>
      <c r="I36" t="s">
        <v>82</v>
      </c>
      <c r="J36" t="s">
        <v>62</v>
      </c>
      <c r="K36" t="s">
        <v>64</v>
      </c>
      <c r="L36" t="s">
        <v>65</v>
      </c>
      <c r="M36" t="s">
        <v>58</v>
      </c>
      <c r="N36" t="s">
        <v>64</v>
      </c>
      <c r="O36" t="s">
        <v>56</v>
      </c>
      <c r="P36" t="s">
        <v>65</v>
      </c>
      <c r="Q36" t="s">
        <v>64</v>
      </c>
      <c r="R36" t="s">
        <v>65</v>
      </c>
      <c r="S36" t="s">
        <v>58</v>
      </c>
      <c r="T36">
        <v>81</v>
      </c>
      <c r="U36">
        <v>1</v>
      </c>
      <c r="V36">
        <v>1</v>
      </c>
      <c r="W36">
        <v>0</v>
      </c>
      <c r="X36">
        <v>1</v>
      </c>
      <c r="Y36">
        <v>1</v>
      </c>
      <c r="Z36">
        <v>1</v>
      </c>
      <c r="AA36">
        <v>1</v>
      </c>
      <c r="AB36">
        <v>0</v>
      </c>
      <c r="AC36">
        <v>1</v>
      </c>
      <c r="AD36">
        <v>0</v>
      </c>
      <c r="AE36">
        <v>1</v>
      </c>
      <c r="AF36">
        <v>1</v>
      </c>
      <c r="AG36">
        <v>1</v>
      </c>
      <c r="AH36">
        <v>1</v>
      </c>
      <c r="AI36">
        <v>1</v>
      </c>
      <c r="AJ36">
        <v>1</v>
      </c>
      <c r="AK36">
        <v>0</v>
      </c>
      <c r="AL36">
        <v>0</v>
      </c>
      <c r="AM36">
        <v>1</v>
      </c>
      <c r="AN36">
        <v>0</v>
      </c>
      <c r="AO36">
        <v>1</v>
      </c>
      <c r="AP36">
        <v>1</v>
      </c>
      <c r="AQ36">
        <v>0</v>
      </c>
      <c r="AR36">
        <v>1</v>
      </c>
      <c r="AS36">
        <v>1</v>
      </c>
      <c r="AT36">
        <v>1</v>
      </c>
      <c r="AU36">
        <v>1</v>
      </c>
      <c r="AV36">
        <v>1</v>
      </c>
      <c r="AW36">
        <v>1</v>
      </c>
      <c r="AX36">
        <v>0</v>
      </c>
      <c r="AY36">
        <v>0</v>
      </c>
      <c r="AZ36">
        <v>0</v>
      </c>
      <c r="BA36">
        <v>1</v>
      </c>
      <c r="BB36">
        <v>1</v>
      </c>
    </row>
    <row r="37" spans="1:54" x14ac:dyDescent="0.25">
      <c r="A37" t="s">
        <v>54</v>
      </c>
      <c r="B37">
        <v>15.698</v>
      </c>
      <c r="C37">
        <v>5</v>
      </c>
      <c r="D37">
        <v>6</v>
      </c>
      <c r="E37" t="s">
        <v>108</v>
      </c>
      <c r="F37">
        <v>18</v>
      </c>
      <c r="G37">
        <v>629.89800000000002</v>
      </c>
      <c r="H37" t="s">
        <v>65</v>
      </c>
      <c r="I37" t="s">
        <v>57</v>
      </c>
      <c r="J37" t="s">
        <v>57</v>
      </c>
      <c r="K37" t="s">
        <v>65</v>
      </c>
      <c r="L37" t="s">
        <v>57</v>
      </c>
      <c r="M37" t="s">
        <v>57</v>
      </c>
      <c r="N37" t="s">
        <v>58</v>
      </c>
      <c r="O37" t="s">
        <v>57</v>
      </c>
      <c r="P37" t="s">
        <v>57</v>
      </c>
      <c r="Q37" t="s">
        <v>58</v>
      </c>
      <c r="R37" t="s">
        <v>57</v>
      </c>
      <c r="S37" t="s">
        <v>57</v>
      </c>
      <c r="T37">
        <v>44</v>
      </c>
      <c r="U37">
        <v>1</v>
      </c>
      <c r="V37">
        <v>1</v>
      </c>
      <c r="W37">
        <v>1</v>
      </c>
      <c r="X37">
        <v>1</v>
      </c>
      <c r="Y37">
        <v>1</v>
      </c>
      <c r="Z37">
        <v>1</v>
      </c>
      <c r="AA37">
        <v>1</v>
      </c>
      <c r="AB37">
        <v>1</v>
      </c>
      <c r="AC37">
        <v>0</v>
      </c>
      <c r="AD37">
        <v>1</v>
      </c>
      <c r="AE37">
        <v>0</v>
      </c>
      <c r="AF37">
        <v>1</v>
      </c>
      <c r="AG37">
        <v>1</v>
      </c>
      <c r="AH37">
        <v>0</v>
      </c>
      <c r="AI37">
        <v>1</v>
      </c>
      <c r="AJ37">
        <v>1</v>
      </c>
      <c r="AK37">
        <v>0</v>
      </c>
      <c r="AL37">
        <v>1</v>
      </c>
      <c r="AM37">
        <v>1</v>
      </c>
      <c r="AN37">
        <v>1</v>
      </c>
      <c r="AO37">
        <v>1</v>
      </c>
      <c r="AP37">
        <v>1</v>
      </c>
      <c r="AQ37">
        <v>0</v>
      </c>
      <c r="AR37">
        <v>0</v>
      </c>
      <c r="AS37">
        <v>1</v>
      </c>
      <c r="AT37">
        <v>0</v>
      </c>
      <c r="AU37">
        <v>1</v>
      </c>
      <c r="AV37">
        <v>1</v>
      </c>
      <c r="AW37">
        <v>1</v>
      </c>
      <c r="AX37">
        <v>1</v>
      </c>
      <c r="AY37">
        <v>0</v>
      </c>
      <c r="AZ37">
        <v>0</v>
      </c>
      <c r="BA37">
        <v>0</v>
      </c>
      <c r="BB37">
        <v>1</v>
      </c>
    </row>
    <row r="38" spans="1:54" x14ac:dyDescent="0.25">
      <c r="A38" t="s">
        <v>54</v>
      </c>
      <c r="B38">
        <v>98.195999999999998</v>
      </c>
      <c r="C38">
        <v>8</v>
      </c>
      <c r="D38">
        <v>8</v>
      </c>
      <c r="E38" t="s">
        <v>109</v>
      </c>
      <c r="F38">
        <v>19</v>
      </c>
      <c r="G38">
        <v>1162.413</v>
      </c>
      <c r="H38" t="s">
        <v>65</v>
      </c>
      <c r="I38" t="s">
        <v>57</v>
      </c>
      <c r="J38" t="s">
        <v>57</v>
      </c>
      <c r="K38" t="s">
        <v>66</v>
      </c>
      <c r="L38" t="s">
        <v>57</v>
      </c>
      <c r="M38" t="s">
        <v>57</v>
      </c>
      <c r="N38" t="s">
        <v>64</v>
      </c>
      <c r="O38" t="s">
        <v>57</v>
      </c>
      <c r="P38" t="s">
        <v>57</v>
      </c>
      <c r="Q38" t="s">
        <v>69</v>
      </c>
      <c r="R38" t="s">
        <v>57</v>
      </c>
      <c r="S38" t="s">
        <v>57</v>
      </c>
      <c r="T38">
        <v>15</v>
      </c>
      <c r="U38">
        <v>1</v>
      </c>
      <c r="V38">
        <v>1</v>
      </c>
      <c r="W38">
        <v>1</v>
      </c>
      <c r="X38">
        <v>1</v>
      </c>
      <c r="Y38">
        <v>1</v>
      </c>
      <c r="Z38">
        <v>1</v>
      </c>
      <c r="AA38">
        <v>1</v>
      </c>
      <c r="AB38">
        <v>1</v>
      </c>
      <c r="AC38">
        <v>0</v>
      </c>
      <c r="AD38">
        <v>1</v>
      </c>
      <c r="AE38">
        <v>1</v>
      </c>
      <c r="AF38">
        <v>1</v>
      </c>
      <c r="AG38">
        <v>1</v>
      </c>
      <c r="AH38">
        <v>0</v>
      </c>
      <c r="AI38">
        <v>1</v>
      </c>
      <c r="AJ38">
        <v>1</v>
      </c>
      <c r="AK38">
        <v>0</v>
      </c>
      <c r="AL38">
        <v>1</v>
      </c>
      <c r="AM38">
        <v>1</v>
      </c>
      <c r="AN38">
        <v>1</v>
      </c>
      <c r="AO38">
        <v>1</v>
      </c>
      <c r="AP38">
        <v>1</v>
      </c>
      <c r="AQ38">
        <v>1</v>
      </c>
      <c r="AR38">
        <v>1</v>
      </c>
      <c r="AS38">
        <v>0</v>
      </c>
      <c r="AT38">
        <v>0</v>
      </c>
      <c r="AU38">
        <v>1</v>
      </c>
      <c r="AV38">
        <v>0</v>
      </c>
      <c r="AW38">
        <v>1</v>
      </c>
      <c r="AX38">
        <v>0</v>
      </c>
      <c r="AY38">
        <v>0</v>
      </c>
      <c r="AZ38">
        <v>0</v>
      </c>
      <c r="BA38">
        <v>0</v>
      </c>
      <c r="BB38">
        <v>0</v>
      </c>
    </row>
    <row r="39" spans="1:54" x14ac:dyDescent="0.25">
      <c r="A39" t="s">
        <v>59</v>
      </c>
      <c r="B39">
        <v>97.635999999999996</v>
      </c>
      <c r="C39">
        <v>4</v>
      </c>
      <c r="D39">
        <v>4</v>
      </c>
      <c r="E39" t="s">
        <v>110</v>
      </c>
      <c r="F39">
        <v>20</v>
      </c>
      <c r="G39">
        <v>624.34299999999996</v>
      </c>
      <c r="H39" t="s">
        <v>65</v>
      </c>
      <c r="I39" t="s">
        <v>57</v>
      </c>
      <c r="J39" t="s">
        <v>57</v>
      </c>
      <c r="K39" t="s">
        <v>75</v>
      </c>
      <c r="L39" t="s">
        <v>57</v>
      </c>
      <c r="M39" t="s">
        <v>57</v>
      </c>
      <c r="N39" t="s">
        <v>58</v>
      </c>
      <c r="O39" t="s">
        <v>57</v>
      </c>
      <c r="P39" t="s">
        <v>57</v>
      </c>
      <c r="Q39" t="s">
        <v>65</v>
      </c>
      <c r="R39" t="s">
        <v>57</v>
      </c>
      <c r="S39" t="s">
        <v>57</v>
      </c>
      <c r="T39">
        <v>90</v>
      </c>
      <c r="U39">
        <v>1</v>
      </c>
      <c r="V39">
        <v>1</v>
      </c>
      <c r="W39">
        <v>1</v>
      </c>
      <c r="X39">
        <v>1</v>
      </c>
      <c r="Y39">
        <v>1</v>
      </c>
      <c r="Z39">
        <v>1</v>
      </c>
      <c r="AA39">
        <v>1</v>
      </c>
      <c r="AB39">
        <v>1</v>
      </c>
      <c r="AC39">
        <v>0</v>
      </c>
      <c r="AD39">
        <v>1</v>
      </c>
      <c r="AE39">
        <v>1</v>
      </c>
      <c r="AF39">
        <v>1</v>
      </c>
      <c r="AG39">
        <v>1</v>
      </c>
      <c r="AH39">
        <v>0</v>
      </c>
      <c r="AI39">
        <v>1</v>
      </c>
      <c r="AJ39">
        <v>1</v>
      </c>
      <c r="AK39">
        <v>1</v>
      </c>
      <c r="AL39">
        <v>1</v>
      </c>
      <c r="AM39">
        <v>1</v>
      </c>
      <c r="AN39">
        <v>1</v>
      </c>
      <c r="AO39">
        <v>1</v>
      </c>
      <c r="AP39">
        <v>1</v>
      </c>
      <c r="AQ39">
        <v>1</v>
      </c>
      <c r="AR39">
        <v>1</v>
      </c>
      <c r="AS39">
        <v>1</v>
      </c>
      <c r="AT39">
        <v>1</v>
      </c>
      <c r="AU39">
        <v>0</v>
      </c>
      <c r="AV39">
        <v>1</v>
      </c>
      <c r="AW39">
        <v>1</v>
      </c>
      <c r="AX39">
        <v>0</v>
      </c>
      <c r="AY39">
        <v>0</v>
      </c>
      <c r="AZ39">
        <v>1</v>
      </c>
      <c r="BA39">
        <v>1</v>
      </c>
      <c r="BB39">
        <v>1</v>
      </c>
    </row>
    <row r="40" spans="1:54" x14ac:dyDescent="0.25">
      <c r="A40" t="s">
        <v>54</v>
      </c>
      <c r="B40">
        <v>38.460999999999999</v>
      </c>
      <c r="C40">
        <v>4</v>
      </c>
      <c r="D40">
        <v>4</v>
      </c>
      <c r="E40" t="s">
        <v>111</v>
      </c>
      <c r="F40">
        <v>18</v>
      </c>
      <c r="G40">
        <v>809.26300000000003</v>
      </c>
      <c r="H40" t="s">
        <v>56</v>
      </c>
      <c r="I40" t="s">
        <v>68</v>
      </c>
      <c r="J40" t="s">
        <v>57</v>
      </c>
      <c r="K40" t="s">
        <v>75</v>
      </c>
      <c r="L40" t="s">
        <v>56</v>
      </c>
      <c r="M40" t="s">
        <v>57</v>
      </c>
      <c r="N40" t="s">
        <v>64</v>
      </c>
      <c r="O40" t="s">
        <v>56</v>
      </c>
      <c r="P40" t="s">
        <v>58</v>
      </c>
      <c r="Q40" t="s">
        <v>64</v>
      </c>
      <c r="R40" t="s">
        <v>56</v>
      </c>
      <c r="S40" t="s">
        <v>68</v>
      </c>
      <c r="T40">
        <v>90</v>
      </c>
      <c r="U40">
        <v>1</v>
      </c>
      <c r="V40">
        <v>1</v>
      </c>
      <c r="W40">
        <v>1</v>
      </c>
      <c r="X40">
        <v>1</v>
      </c>
      <c r="Y40">
        <v>1</v>
      </c>
      <c r="Z40">
        <v>0</v>
      </c>
      <c r="AA40">
        <v>1</v>
      </c>
      <c r="AB40">
        <v>0</v>
      </c>
      <c r="AC40">
        <v>1</v>
      </c>
      <c r="AD40">
        <v>1</v>
      </c>
      <c r="AE40">
        <v>1</v>
      </c>
      <c r="AF40">
        <v>0</v>
      </c>
      <c r="AG40">
        <v>1</v>
      </c>
      <c r="AH40">
        <v>1</v>
      </c>
      <c r="AI40">
        <v>1</v>
      </c>
      <c r="AJ40">
        <v>1</v>
      </c>
      <c r="AK40">
        <v>1</v>
      </c>
      <c r="AL40">
        <v>0</v>
      </c>
      <c r="AM40">
        <v>1</v>
      </c>
      <c r="AN40">
        <v>1</v>
      </c>
      <c r="AO40">
        <v>1</v>
      </c>
      <c r="AP40">
        <v>1</v>
      </c>
      <c r="AQ40">
        <v>1</v>
      </c>
      <c r="AR40">
        <v>0</v>
      </c>
      <c r="AS40">
        <v>0</v>
      </c>
      <c r="AT40">
        <v>0</v>
      </c>
      <c r="AU40">
        <v>0</v>
      </c>
      <c r="AV40">
        <v>1</v>
      </c>
      <c r="AW40">
        <v>1</v>
      </c>
      <c r="AX40">
        <v>0</v>
      </c>
      <c r="AY40">
        <v>0</v>
      </c>
      <c r="AZ40">
        <v>1</v>
      </c>
      <c r="BA40">
        <v>0</v>
      </c>
      <c r="BB40">
        <v>0</v>
      </c>
    </row>
    <row r="41" spans="1:54" x14ac:dyDescent="0.25">
      <c r="A41" t="s">
        <v>54</v>
      </c>
      <c r="B41">
        <v>88.057000000000002</v>
      </c>
      <c r="C41">
        <v>5</v>
      </c>
      <c r="D41">
        <v>5</v>
      </c>
      <c r="E41" t="s">
        <v>112</v>
      </c>
      <c r="F41">
        <v>16</v>
      </c>
      <c r="G41">
        <v>1348.944</v>
      </c>
      <c r="H41" t="s">
        <v>61</v>
      </c>
      <c r="I41" t="s">
        <v>62</v>
      </c>
      <c r="J41" t="s">
        <v>63</v>
      </c>
      <c r="K41" t="s">
        <v>64</v>
      </c>
      <c r="L41" t="s">
        <v>58</v>
      </c>
      <c r="M41" t="s">
        <v>61</v>
      </c>
      <c r="N41" t="s">
        <v>65</v>
      </c>
      <c r="O41" t="s">
        <v>58</v>
      </c>
      <c r="P41" t="s">
        <v>57</v>
      </c>
      <c r="Q41" t="s">
        <v>65</v>
      </c>
      <c r="R41" t="s">
        <v>58</v>
      </c>
      <c r="S41" t="s">
        <v>61</v>
      </c>
      <c r="T41">
        <v>88</v>
      </c>
      <c r="U41">
        <v>0</v>
      </c>
      <c r="V41">
        <v>1</v>
      </c>
      <c r="W41">
        <v>1</v>
      </c>
      <c r="X41">
        <v>1</v>
      </c>
      <c r="Y41">
        <v>1</v>
      </c>
      <c r="Z41">
        <v>1</v>
      </c>
      <c r="AA41">
        <v>1</v>
      </c>
      <c r="AB41">
        <v>1</v>
      </c>
      <c r="AC41">
        <v>1</v>
      </c>
      <c r="AD41">
        <v>1</v>
      </c>
      <c r="AE41">
        <v>1</v>
      </c>
      <c r="AF41">
        <v>0</v>
      </c>
      <c r="AG41">
        <v>1</v>
      </c>
      <c r="AH41">
        <v>0</v>
      </c>
      <c r="AI41">
        <v>1</v>
      </c>
      <c r="AJ41">
        <v>0</v>
      </c>
      <c r="AK41">
        <v>1</v>
      </c>
      <c r="AL41">
        <v>1</v>
      </c>
      <c r="AM41">
        <v>0</v>
      </c>
      <c r="AN41">
        <v>1</v>
      </c>
      <c r="AO41">
        <v>0</v>
      </c>
      <c r="AP41">
        <v>1</v>
      </c>
      <c r="AQ41">
        <v>0</v>
      </c>
      <c r="AR41">
        <v>0</v>
      </c>
      <c r="AS41">
        <v>0</v>
      </c>
      <c r="AT41">
        <v>0</v>
      </c>
      <c r="AU41">
        <v>1</v>
      </c>
      <c r="AV41">
        <v>1</v>
      </c>
      <c r="AW41">
        <v>1</v>
      </c>
      <c r="AX41">
        <v>0</v>
      </c>
      <c r="AY41">
        <v>1</v>
      </c>
      <c r="AZ41">
        <v>0</v>
      </c>
      <c r="BA41">
        <v>1</v>
      </c>
      <c r="BB41">
        <v>0</v>
      </c>
    </row>
    <row r="42" spans="1:54" x14ac:dyDescent="0.25">
      <c r="A42" t="s">
        <v>54</v>
      </c>
      <c r="B42">
        <v>52.296999999999997</v>
      </c>
      <c r="C42">
        <v>7</v>
      </c>
      <c r="D42">
        <v>10</v>
      </c>
      <c r="E42" t="s">
        <v>113</v>
      </c>
      <c r="F42">
        <v>18</v>
      </c>
      <c r="G42">
        <v>822.57399999999996</v>
      </c>
      <c r="H42" t="s">
        <v>56</v>
      </c>
      <c r="I42" t="s">
        <v>82</v>
      </c>
      <c r="J42" t="s">
        <v>62</v>
      </c>
      <c r="K42" t="s">
        <v>82</v>
      </c>
      <c r="L42" t="s">
        <v>62</v>
      </c>
      <c r="M42" t="s">
        <v>63</v>
      </c>
      <c r="N42" t="s">
        <v>66</v>
      </c>
      <c r="O42" t="s">
        <v>58</v>
      </c>
      <c r="P42" t="s">
        <v>57</v>
      </c>
      <c r="Q42" t="s">
        <v>56</v>
      </c>
      <c r="R42" t="s">
        <v>65</v>
      </c>
      <c r="S42" t="s">
        <v>58</v>
      </c>
      <c r="T42">
        <v>40</v>
      </c>
      <c r="U42">
        <v>1</v>
      </c>
      <c r="V42">
        <v>1</v>
      </c>
      <c r="W42">
        <v>1</v>
      </c>
      <c r="X42">
        <v>1</v>
      </c>
      <c r="Y42">
        <v>1</v>
      </c>
      <c r="Z42">
        <v>1</v>
      </c>
      <c r="AA42">
        <v>0</v>
      </c>
      <c r="AB42">
        <v>1</v>
      </c>
      <c r="AC42">
        <v>1</v>
      </c>
      <c r="AD42">
        <v>1</v>
      </c>
      <c r="AE42">
        <v>1</v>
      </c>
      <c r="AF42">
        <v>0</v>
      </c>
      <c r="AG42">
        <v>1</v>
      </c>
      <c r="AH42">
        <v>0</v>
      </c>
      <c r="AI42">
        <v>1</v>
      </c>
      <c r="AJ42">
        <v>1</v>
      </c>
      <c r="AK42">
        <v>1</v>
      </c>
      <c r="AL42">
        <v>0</v>
      </c>
      <c r="AM42">
        <v>1</v>
      </c>
      <c r="AN42">
        <v>1</v>
      </c>
      <c r="AO42">
        <v>1</v>
      </c>
      <c r="AP42">
        <v>1</v>
      </c>
      <c r="AQ42">
        <v>0</v>
      </c>
      <c r="AR42">
        <v>0</v>
      </c>
      <c r="AS42">
        <v>0</v>
      </c>
      <c r="AT42">
        <v>0</v>
      </c>
      <c r="AU42">
        <v>1</v>
      </c>
      <c r="AV42">
        <v>1</v>
      </c>
      <c r="AW42">
        <v>0</v>
      </c>
      <c r="AX42">
        <v>1</v>
      </c>
      <c r="AY42">
        <v>0</v>
      </c>
      <c r="AZ42">
        <v>0</v>
      </c>
      <c r="BA42">
        <v>0</v>
      </c>
      <c r="BB42">
        <v>1</v>
      </c>
    </row>
    <row r="43" spans="1:54" x14ac:dyDescent="0.25">
      <c r="A43" t="s">
        <v>59</v>
      </c>
      <c r="B43">
        <v>196.95599999999999</v>
      </c>
      <c r="C43">
        <v>6</v>
      </c>
      <c r="D43">
        <v>5</v>
      </c>
      <c r="E43" t="s">
        <v>114</v>
      </c>
      <c r="F43">
        <v>18</v>
      </c>
      <c r="G43">
        <v>1008.592</v>
      </c>
      <c r="H43" t="s">
        <v>82</v>
      </c>
      <c r="I43" t="s">
        <v>62</v>
      </c>
      <c r="J43" t="s">
        <v>63</v>
      </c>
      <c r="K43" t="s">
        <v>66</v>
      </c>
      <c r="L43" t="s">
        <v>65</v>
      </c>
      <c r="M43" t="s">
        <v>61</v>
      </c>
      <c r="N43" t="s">
        <v>65</v>
      </c>
      <c r="O43" t="s">
        <v>58</v>
      </c>
      <c r="P43" t="s">
        <v>57</v>
      </c>
      <c r="Q43" t="s">
        <v>65</v>
      </c>
      <c r="R43" t="s">
        <v>58</v>
      </c>
      <c r="S43" t="s">
        <v>61</v>
      </c>
      <c r="T43">
        <v>41</v>
      </c>
      <c r="U43">
        <v>1</v>
      </c>
      <c r="V43">
        <v>1</v>
      </c>
      <c r="W43">
        <v>1</v>
      </c>
      <c r="X43">
        <v>1</v>
      </c>
      <c r="Y43">
        <v>1</v>
      </c>
      <c r="Z43">
        <v>1</v>
      </c>
      <c r="AA43">
        <v>1</v>
      </c>
      <c r="AB43">
        <v>1</v>
      </c>
      <c r="AC43">
        <v>1</v>
      </c>
      <c r="AD43">
        <v>1</v>
      </c>
      <c r="AE43">
        <v>1</v>
      </c>
      <c r="AF43">
        <v>1</v>
      </c>
      <c r="AG43">
        <v>1</v>
      </c>
      <c r="AH43">
        <v>0</v>
      </c>
      <c r="AI43">
        <v>1</v>
      </c>
      <c r="AJ43">
        <v>1</v>
      </c>
      <c r="AK43">
        <v>1</v>
      </c>
      <c r="AL43">
        <v>0</v>
      </c>
      <c r="AM43">
        <v>0</v>
      </c>
      <c r="AN43">
        <v>1</v>
      </c>
      <c r="AO43">
        <v>1</v>
      </c>
      <c r="AP43">
        <v>0</v>
      </c>
      <c r="AQ43">
        <v>0</v>
      </c>
      <c r="AR43">
        <v>0</v>
      </c>
      <c r="AS43">
        <v>1</v>
      </c>
      <c r="AT43">
        <v>0</v>
      </c>
      <c r="AU43">
        <v>1</v>
      </c>
      <c r="AV43">
        <v>1</v>
      </c>
      <c r="AW43">
        <v>1</v>
      </c>
      <c r="AX43">
        <v>1</v>
      </c>
      <c r="AY43">
        <v>1</v>
      </c>
      <c r="AZ43">
        <v>0</v>
      </c>
      <c r="BA43">
        <v>0</v>
      </c>
      <c r="BB43">
        <v>1</v>
      </c>
    </row>
    <row r="44" spans="1:54" x14ac:dyDescent="0.25">
      <c r="A44" t="s">
        <v>59</v>
      </c>
      <c r="B44">
        <v>1343.623</v>
      </c>
      <c r="C44">
        <v>7</v>
      </c>
      <c r="D44">
        <v>9</v>
      </c>
      <c r="E44" t="s">
        <v>115</v>
      </c>
      <c r="F44">
        <v>17</v>
      </c>
      <c r="G44">
        <v>888.36800000000005</v>
      </c>
      <c r="H44" t="s">
        <v>61</v>
      </c>
      <c r="I44" t="s">
        <v>62</v>
      </c>
      <c r="J44" t="s">
        <v>63</v>
      </c>
      <c r="K44" t="s">
        <v>64</v>
      </c>
      <c r="L44" t="s">
        <v>58</v>
      </c>
      <c r="M44" t="s">
        <v>61</v>
      </c>
      <c r="N44" t="s">
        <v>65</v>
      </c>
      <c r="O44" t="s">
        <v>58</v>
      </c>
      <c r="P44" t="s">
        <v>57</v>
      </c>
      <c r="Q44" t="s">
        <v>65</v>
      </c>
      <c r="R44" t="s">
        <v>58</v>
      </c>
      <c r="S44" t="s">
        <v>61</v>
      </c>
      <c r="T44">
        <v>20</v>
      </c>
      <c r="U44">
        <v>1</v>
      </c>
      <c r="V44">
        <v>1</v>
      </c>
      <c r="W44">
        <v>1</v>
      </c>
      <c r="X44">
        <v>1</v>
      </c>
      <c r="Y44">
        <v>1</v>
      </c>
      <c r="Z44">
        <v>1</v>
      </c>
      <c r="AA44">
        <v>1</v>
      </c>
      <c r="AB44">
        <v>1</v>
      </c>
      <c r="AC44">
        <v>1</v>
      </c>
      <c r="AD44">
        <v>0</v>
      </c>
      <c r="AE44">
        <v>1</v>
      </c>
      <c r="AF44">
        <v>1</v>
      </c>
      <c r="AG44">
        <v>1</v>
      </c>
      <c r="AH44">
        <v>1</v>
      </c>
      <c r="AI44">
        <v>1</v>
      </c>
      <c r="AJ44">
        <v>0</v>
      </c>
      <c r="AK44">
        <v>1</v>
      </c>
      <c r="AL44">
        <v>0</v>
      </c>
      <c r="AM44">
        <v>1</v>
      </c>
      <c r="AN44">
        <v>1</v>
      </c>
      <c r="AO44">
        <v>0</v>
      </c>
      <c r="AP44">
        <v>0</v>
      </c>
      <c r="AQ44">
        <v>1</v>
      </c>
      <c r="AR44">
        <v>1</v>
      </c>
      <c r="AS44">
        <v>1</v>
      </c>
      <c r="AT44">
        <v>1</v>
      </c>
      <c r="AU44">
        <v>0</v>
      </c>
      <c r="AV44">
        <v>0</v>
      </c>
      <c r="AW44">
        <v>1</v>
      </c>
      <c r="AX44">
        <v>0</v>
      </c>
      <c r="AY44">
        <v>0</v>
      </c>
      <c r="AZ44">
        <v>0</v>
      </c>
      <c r="BA44">
        <v>0</v>
      </c>
      <c r="BB44">
        <v>1</v>
      </c>
    </row>
    <row r="45" spans="1:54" x14ac:dyDescent="0.25">
      <c r="A45" t="s">
        <v>59</v>
      </c>
      <c r="B45">
        <v>620.70500000000004</v>
      </c>
      <c r="C45">
        <v>4</v>
      </c>
      <c r="D45">
        <v>5</v>
      </c>
      <c r="E45" t="s">
        <v>116</v>
      </c>
      <c r="F45">
        <v>20</v>
      </c>
      <c r="G45">
        <v>1106.152</v>
      </c>
      <c r="H45" t="s">
        <v>56</v>
      </c>
      <c r="I45" t="s">
        <v>58</v>
      </c>
      <c r="J45" t="s">
        <v>62</v>
      </c>
      <c r="K45" t="s">
        <v>117</v>
      </c>
      <c r="L45" t="s">
        <v>82</v>
      </c>
      <c r="M45" t="s">
        <v>73</v>
      </c>
      <c r="N45" t="s">
        <v>64</v>
      </c>
      <c r="O45" t="s">
        <v>65</v>
      </c>
      <c r="P45" t="s">
        <v>62</v>
      </c>
      <c r="Q45" t="s">
        <v>65</v>
      </c>
      <c r="R45" t="s">
        <v>69</v>
      </c>
      <c r="S45" t="s">
        <v>73</v>
      </c>
      <c r="T45">
        <v>21</v>
      </c>
      <c r="U45">
        <v>1</v>
      </c>
      <c r="V45">
        <v>1</v>
      </c>
      <c r="W45">
        <v>1</v>
      </c>
      <c r="X45">
        <v>1</v>
      </c>
      <c r="Y45">
        <v>1</v>
      </c>
      <c r="Z45">
        <v>1</v>
      </c>
      <c r="AA45">
        <v>1</v>
      </c>
      <c r="AB45">
        <v>1</v>
      </c>
      <c r="AC45">
        <v>0</v>
      </c>
      <c r="AD45">
        <v>1</v>
      </c>
      <c r="AE45">
        <v>1</v>
      </c>
      <c r="AF45">
        <v>1</v>
      </c>
      <c r="AG45">
        <v>0</v>
      </c>
      <c r="AH45">
        <v>1</v>
      </c>
      <c r="AI45">
        <v>1</v>
      </c>
      <c r="AJ45">
        <v>1</v>
      </c>
      <c r="AK45">
        <v>1</v>
      </c>
      <c r="AL45">
        <v>1</v>
      </c>
      <c r="AM45">
        <v>1</v>
      </c>
      <c r="AN45">
        <v>1</v>
      </c>
      <c r="AO45">
        <v>1</v>
      </c>
      <c r="AP45">
        <v>1</v>
      </c>
      <c r="AQ45">
        <v>1</v>
      </c>
      <c r="AR45">
        <v>1</v>
      </c>
      <c r="AS45">
        <v>1</v>
      </c>
      <c r="AT45">
        <v>1</v>
      </c>
      <c r="AU45">
        <v>0</v>
      </c>
      <c r="AV45">
        <v>1</v>
      </c>
      <c r="AW45">
        <v>1</v>
      </c>
      <c r="AX45">
        <v>1</v>
      </c>
      <c r="AY45">
        <v>1</v>
      </c>
      <c r="AZ45">
        <v>0</v>
      </c>
      <c r="BA45">
        <v>0</v>
      </c>
      <c r="BB45">
        <v>1</v>
      </c>
    </row>
    <row r="46" spans="1:54" x14ac:dyDescent="0.25">
      <c r="A46" t="s">
        <v>59</v>
      </c>
      <c r="B46">
        <v>557.88199999999995</v>
      </c>
      <c r="C46">
        <v>6</v>
      </c>
      <c r="D46">
        <v>6</v>
      </c>
      <c r="E46" t="s">
        <v>118</v>
      </c>
      <c r="F46">
        <v>20</v>
      </c>
      <c r="G46">
        <v>1300.8889999999999</v>
      </c>
      <c r="H46" t="s">
        <v>64</v>
      </c>
      <c r="I46" t="s">
        <v>57</v>
      </c>
      <c r="J46" t="s">
        <v>57</v>
      </c>
      <c r="K46" t="s">
        <v>65</v>
      </c>
      <c r="L46" t="s">
        <v>57</v>
      </c>
      <c r="M46" t="s">
        <v>57</v>
      </c>
      <c r="N46" t="s">
        <v>65</v>
      </c>
      <c r="O46" t="s">
        <v>57</v>
      </c>
      <c r="P46" t="s">
        <v>57</v>
      </c>
      <c r="Q46" t="s">
        <v>66</v>
      </c>
      <c r="R46" t="s">
        <v>57</v>
      </c>
      <c r="S46" t="s">
        <v>57</v>
      </c>
      <c r="T46">
        <v>82</v>
      </c>
      <c r="U46">
        <v>1</v>
      </c>
      <c r="V46">
        <v>1</v>
      </c>
      <c r="W46">
        <v>1</v>
      </c>
      <c r="X46">
        <v>1</v>
      </c>
      <c r="Y46">
        <v>1</v>
      </c>
      <c r="Z46">
        <v>1</v>
      </c>
      <c r="AA46">
        <v>1</v>
      </c>
      <c r="AB46">
        <v>1</v>
      </c>
      <c r="AC46">
        <v>0</v>
      </c>
      <c r="AD46">
        <v>1</v>
      </c>
      <c r="AE46">
        <v>1</v>
      </c>
      <c r="AF46">
        <v>1</v>
      </c>
      <c r="AG46">
        <v>1</v>
      </c>
      <c r="AH46">
        <v>0</v>
      </c>
      <c r="AI46">
        <v>1</v>
      </c>
      <c r="AJ46">
        <v>1</v>
      </c>
      <c r="AK46">
        <v>1</v>
      </c>
      <c r="AL46">
        <v>1</v>
      </c>
      <c r="AM46">
        <v>1</v>
      </c>
      <c r="AN46">
        <v>1</v>
      </c>
      <c r="AO46">
        <v>1</v>
      </c>
      <c r="AP46">
        <v>1</v>
      </c>
      <c r="AQ46">
        <v>1</v>
      </c>
      <c r="AR46">
        <v>1</v>
      </c>
      <c r="AS46">
        <v>1</v>
      </c>
      <c r="AT46">
        <v>1</v>
      </c>
      <c r="AU46">
        <v>1</v>
      </c>
      <c r="AV46">
        <v>0</v>
      </c>
      <c r="AW46">
        <v>1</v>
      </c>
      <c r="AX46">
        <v>1</v>
      </c>
      <c r="AY46">
        <v>0</v>
      </c>
      <c r="AZ46">
        <v>1</v>
      </c>
      <c r="BA46">
        <v>1</v>
      </c>
      <c r="BB46">
        <v>1</v>
      </c>
    </row>
    <row r="47" spans="1:54" x14ac:dyDescent="0.25">
      <c r="A47" t="s">
        <v>54</v>
      </c>
      <c r="B47">
        <v>28.317</v>
      </c>
      <c r="C47">
        <v>8</v>
      </c>
      <c r="D47">
        <v>7</v>
      </c>
      <c r="E47" t="s">
        <v>119</v>
      </c>
      <c r="F47">
        <v>17</v>
      </c>
      <c r="G47">
        <v>1573.8879999999999</v>
      </c>
      <c r="H47" t="s">
        <v>65</v>
      </c>
      <c r="I47" t="s">
        <v>57</v>
      </c>
      <c r="J47" t="s">
        <v>57</v>
      </c>
      <c r="K47" t="s">
        <v>66</v>
      </c>
      <c r="L47" t="s">
        <v>57</v>
      </c>
      <c r="M47" t="s">
        <v>57</v>
      </c>
      <c r="N47" t="s">
        <v>65</v>
      </c>
      <c r="O47" t="s">
        <v>57</v>
      </c>
      <c r="P47" t="s">
        <v>57</v>
      </c>
      <c r="Q47" t="s">
        <v>65</v>
      </c>
      <c r="R47" t="s">
        <v>57</v>
      </c>
      <c r="S47" t="s">
        <v>57</v>
      </c>
      <c r="T47">
        <v>10</v>
      </c>
      <c r="U47">
        <v>1</v>
      </c>
      <c r="V47">
        <v>1</v>
      </c>
      <c r="W47">
        <v>1</v>
      </c>
      <c r="X47">
        <v>1</v>
      </c>
      <c r="Y47">
        <v>1</v>
      </c>
      <c r="Z47">
        <v>1</v>
      </c>
      <c r="AA47">
        <v>1</v>
      </c>
      <c r="AB47">
        <v>1</v>
      </c>
      <c r="AC47">
        <v>0</v>
      </c>
      <c r="AD47">
        <v>0</v>
      </c>
      <c r="AE47">
        <v>1</v>
      </c>
      <c r="AF47">
        <v>0</v>
      </c>
      <c r="AG47">
        <v>1</v>
      </c>
      <c r="AH47">
        <v>0</v>
      </c>
      <c r="AI47">
        <v>1</v>
      </c>
      <c r="AJ47">
        <v>1</v>
      </c>
      <c r="AK47">
        <v>1</v>
      </c>
      <c r="AL47">
        <v>0</v>
      </c>
      <c r="AM47">
        <v>1</v>
      </c>
      <c r="AN47">
        <v>1</v>
      </c>
      <c r="AO47">
        <v>1</v>
      </c>
      <c r="AP47">
        <v>1</v>
      </c>
      <c r="AQ47">
        <v>0</v>
      </c>
      <c r="AR47">
        <v>0</v>
      </c>
      <c r="AS47">
        <v>0</v>
      </c>
      <c r="AT47">
        <v>1</v>
      </c>
      <c r="AU47">
        <v>1</v>
      </c>
      <c r="AV47">
        <v>0</v>
      </c>
      <c r="AW47">
        <v>1</v>
      </c>
      <c r="AX47">
        <v>1</v>
      </c>
      <c r="AY47">
        <v>0</v>
      </c>
      <c r="AZ47">
        <v>0</v>
      </c>
      <c r="BA47">
        <v>0</v>
      </c>
      <c r="BB47">
        <v>1</v>
      </c>
    </row>
    <row r="48" spans="1:54" x14ac:dyDescent="0.25">
      <c r="A48" t="s">
        <v>54</v>
      </c>
      <c r="B48">
        <v>26.399000000000001</v>
      </c>
      <c r="C48">
        <v>5</v>
      </c>
      <c r="D48">
        <v>5</v>
      </c>
      <c r="E48" t="s">
        <v>120</v>
      </c>
      <c r="F48">
        <v>20</v>
      </c>
      <c r="G48">
        <v>1164.982</v>
      </c>
      <c r="H48" t="s">
        <v>61</v>
      </c>
      <c r="I48" t="s">
        <v>62</v>
      </c>
      <c r="J48" t="s">
        <v>63</v>
      </c>
      <c r="K48" t="s">
        <v>66</v>
      </c>
      <c r="L48" t="s">
        <v>58</v>
      </c>
      <c r="M48" t="s">
        <v>57</v>
      </c>
      <c r="N48" t="s">
        <v>58</v>
      </c>
      <c r="O48" t="s">
        <v>57</v>
      </c>
      <c r="P48" t="s">
        <v>57</v>
      </c>
      <c r="Q48" t="s">
        <v>65</v>
      </c>
      <c r="R48" t="s">
        <v>57</v>
      </c>
      <c r="S48" t="s">
        <v>57</v>
      </c>
      <c r="T48">
        <v>68</v>
      </c>
      <c r="U48">
        <v>1</v>
      </c>
      <c r="V48">
        <v>1</v>
      </c>
      <c r="W48">
        <v>1</v>
      </c>
      <c r="X48">
        <v>1</v>
      </c>
      <c r="Y48">
        <v>1</v>
      </c>
      <c r="Z48">
        <v>1</v>
      </c>
      <c r="AA48">
        <v>1</v>
      </c>
      <c r="AB48">
        <v>1</v>
      </c>
      <c r="AC48">
        <v>1</v>
      </c>
      <c r="AD48">
        <v>1</v>
      </c>
      <c r="AE48">
        <v>1</v>
      </c>
      <c r="AF48">
        <v>1</v>
      </c>
      <c r="AG48">
        <v>1</v>
      </c>
      <c r="AH48">
        <v>0</v>
      </c>
      <c r="AI48">
        <v>1</v>
      </c>
      <c r="AJ48">
        <v>1</v>
      </c>
      <c r="AK48">
        <v>1</v>
      </c>
      <c r="AL48">
        <v>0</v>
      </c>
      <c r="AM48">
        <v>1</v>
      </c>
      <c r="AN48">
        <v>1</v>
      </c>
      <c r="AO48">
        <v>1</v>
      </c>
      <c r="AP48">
        <v>1</v>
      </c>
      <c r="AQ48">
        <v>1</v>
      </c>
      <c r="AR48">
        <v>0</v>
      </c>
      <c r="AS48">
        <v>0</v>
      </c>
      <c r="AT48">
        <v>0</v>
      </c>
      <c r="AU48">
        <v>1</v>
      </c>
      <c r="AV48">
        <v>1</v>
      </c>
      <c r="AW48">
        <v>1</v>
      </c>
      <c r="AX48">
        <v>1</v>
      </c>
      <c r="AY48">
        <v>0</v>
      </c>
      <c r="AZ48">
        <v>0</v>
      </c>
      <c r="BA48">
        <v>0</v>
      </c>
      <c r="BB48">
        <v>1</v>
      </c>
    </row>
    <row r="49" spans="1:54" x14ac:dyDescent="0.25">
      <c r="A49" t="s">
        <v>59</v>
      </c>
      <c r="B49">
        <v>521.971</v>
      </c>
      <c r="C49">
        <v>5</v>
      </c>
      <c r="D49">
        <v>5</v>
      </c>
      <c r="E49" t="s">
        <v>121</v>
      </c>
      <c r="F49">
        <v>18</v>
      </c>
      <c r="G49">
        <v>582.30200000000002</v>
      </c>
      <c r="H49" t="s">
        <v>56</v>
      </c>
      <c r="I49" t="s">
        <v>57</v>
      </c>
      <c r="J49" t="s">
        <v>57</v>
      </c>
      <c r="K49" t="s">
        <v>58</v>
      </c>
      <c r="L49" t="s">
        <v>57</v>
      </c>
      <c r="M49" t="s">
        <v>57</v>
      </c>
      <c r="N49" t="s">
        <v>63</v>
      </c>
      <c r="O49" t="s">
        <v>57</v>
      </c>
      <c r="P49" t="s">
        <v>57</v>
      </c>
      <c r="Q49" t="s">
        <v>56</v>
      </c>
      <c r="R49" t="s">
        <v>57</v>
      </c>
      <c r="S49" t="s">
        <v>57</v>
      </c>
      <c r="T49">
        <v>60</v>
      </c>
      <c r="U49">
        <v>1</v>
      </c>
      <c r="V49">
        <v>1</v>
      </c>
      <c r="W49">
        <v>1</v>
      </c>
      <c r="X49">
        <v>1</v>
      </c>
      <c r="Y49">
        <v>1</v>
      </c>
      <c r="Z49">
        <v>1</v>
      </c>
      <c r="AA49">
        <v>1</v>
      </c>
      <c r="AB49">
        <v>1</v>
      </c>
      <c r="AC49">
        <v>1</v>
      </c>
      <c r="AD49">
        <v>1</v>
      </c>
      <c r="AE49">
        <v>0</v>
      </c>
      <c r="AF49">
        <v>1</v>
      </c>
      <c r="AG49">
        <v>1</v>
      </c>
      <c r="AH49">
        <v>1</v>
      </c>
      <c r="AI49">
        <v>1</v>
      </c>
      <c r="AJ49">
        <v>1</v>
      </c>
      <c r="AK49">
        <v>1</v>
      </c>
      <c r="AL49">
        <v>0</v>
      </c>
      <c r="AM49">
        <v>0</v>
      </c>
      <c r="AN49">
        <v>1</v>
      </c>
      <c r="AO49">
        <v>1</v>
      </c>
      <c r="AP49">
        <v>0</v>
      </c>
      <c r="AQ49">
        <v>0</v>
      </c>
      <c r="AR49">
        <v>1</v>
      </c>
      <c r="AS49">
        <v>0</v>
      </c>
      <c r="AT49">
        <v>0</v>
      </c>
      <c r="AU49">
        <v>1</v>
      </c>
      <c r="AV49">
        <v>0</v>
      </c>
      <c r="AW49">
        <v>1</v>
      </c>
      <c r="AX49">
        <v>1</v>
      </c>
      <c r="AY49">
        <v>0</v>
      </c>
      <c r="AZ49">
        <v>1</v>
      </c>
      <c r="BA49">
        <v>0</v>
      </c>
      <c r="BB49">
        <v>1</v>
      </c>
    </row>
    <row r="50" spans="1:54" x14ac:dyDescent="0.25">
      <c r="A50" t="s">
        <v>54</v>
      </c>
      <c r="B50">
        <v>202.19900000000001</v>
      </c>
      <c r="C50">
        <v>5</v>
      </c>
      <c r="D50">
        <v>5</v>
      </c>
      <c r="E50" t="s">
        <v>122</v>
      </c>
      <c r="F50">
        <v>16</v>
      </c>
      <c r="G50">
        <v>1448.5889999999999</v>
      </c>
      <c r="H50" t="s">
        <v>82</v>
      </c>
      <c r="I50" t="s">
        <v>62</v>
      </c>
      <c r="J50" t="s">
        <v>63</v>
      </c>
      <c r="K50" t="s">
        <v>64</v>
      </c>
      <c r="L50" t="s">
        <v>66</v>
      </c>
      <c r="M50" t="s">
        <v>58</v>
      </c>
      <c r="N50" t="s">
        <v>65</v>
      </c>
      <c r="O50" t="s">
        <v>58</v>
      </c>
      <c r="P50" t="s">
        <v>57</v>
      </c>
      <c r="Q50" t="s">
        <v>65</v>
      </c>
      <c r="R50" t="s">
        <v>58</v>
      </c>
      <c r="S50" t="s">
        <v>61</v>
      </c>
      <c r="T50">
        <v>70</v>
      </c>
      <c r="U50">
        <v>1</v>
      </c>
      <c r="V50">
        <v>1</v>
      </c>
      <c r="W50">
        <v>1</v>
      </c>
      <c r="X50">
        <v>1</v>
      </c>
      <c r="Y50">
        <v>1</v>
      </c>
      <c r="Z50">
        <v>1</v>
      </c>
      <c r="AA50">
        <v>0</v>
      </c>
      <c r="AB50">
        <v>1</v>
      </c>
      <c r="AC50">
        <v>0</v>
      </c>
      <c r="AD50">
        <v>1</v>
      </c>
      <c r="AE50">
        <v>1</v>
      </c>
      <c r="AF50">
        <v>1</v>
      </c>
      <c r="AG50">
        <v>1</v>
      </c>
      <c r="AH50">
        <v>0</v>
      </c>
      <c r="AI50">
        <v>1</v>
      </c>
      <c r="AJ50">
        <v>1</v>
      </c>
      <c r="AK50">
        <v>0</v>
      </c>
      <c r="AL50">
        <v>1</v>
      </c>
      <c r="AM50">
        <v>0</v>
      </c>
      <c r="AN50">
        <v>1</v>
      </c>
      <c r="AO50">
        <v>1</v>
      </c>
      <c r="AP50">
        <v>0</v>
      </c>
      <c r="AQ50">
        <v>0</v>
      </c>
      <c r="AR50">
        <v>0</v>
      </c>
      <c r="AS50">
        <v>0</v>
      </c>
      <c r="AT50">
        <v>0</v>
      </c>
      <c r="AU50">
        <v>1</v>
      </c>
      <c r="AV50">
        <v>0</v>
      </c>
      <c r="AW50">
        <v>1</v>
      </c>
      <c r="AX50">
        <v>1</v>
      </c>
      <c r="AY50">
        <v>0</v>
      </c>
      <c r="AZ50">
        <v>0</v>
      </c>
      <c r="BA50">
        <v>1</v>
      </c>
      <c r="BB50">
        <v>1</v>
      </c>
    </row>
    <row r="51" spans="1:54" x14ac:dyDescent="0.25">
      <c r="A51" t="s">
        <v>54</v>
      </c>
      <c r="B51">
        <v>357.16699999999997</v>
      </c>
      <c r="C51">
        <v>5</v>
      </c>
      <c r="D51">
        <v>8</v>
      </c>
      <c r="E51" t="s">
        <v>123</v>
      </c>
      <c r="F51">
        <v>20</v>
      </c>
      <c r="G51">
        <v>1654.2049999999999</v>
      </c>
      <c r="H51" t="s">
        <v>61</v>
      </c>
      <c r="I51" t="s">
        <v>62</v>
      </c>
      <c r="J51" t="s">
        <v>63</v>
      </c>
      <c r="K51" t="s">
        <v>66</v>
      </c>
      <c r="L51" t="s">
        <v>65</v>
      </c>
      <c r="M51" t="s">
        <v>61</v>
      </c>
      <c r="N51" t="s">
        <v>65</v>
      </c>
      <c r="O51" t="s">
        <v>58</v>
      </c>
      <c r="P51" t="s">
        <v>57</v>
      </c>
      <c r="Q51" t="s">
        <v>58</v>
      </c>
      <c r="R51" t="s">
        <v>61</v>
      </c>
      <c r="S51" t="s">
        <v>57</v>
      </c>
      <c r="T51">
        <v>85</v>
      </c>
      <c r="U51">
        <v>1</v>
      </c>
      <c r="V51">
        <v>1</v>
      </c>
      <c r="W51">
        <v>1</v>
      </c>
      <c r="X51">
        <v>1</v>
      </c>
      <c r="Y51">
        <v>1</v>
      </c>
      <c r="Z51">
        <v>1</v>
      </c>
      <c r="AA51">
        <v>1</v>
      </c>
      <c r="AB51">
        <v>1</v>
      </c>
      <c r="AC51">
        <v>1</v>
      </c>
      <c r="AD51">
        <v>1</v>
      </c>
      <c r="AE51">
        <v>1</v>
      </c>
      <c r="AF51">
        <v>1</v>
      </c>
      <c r="AG51">
        <v>1</v>
      </c>
      <c r="AH51">
        <v>0</v>
      </c>
      <c r="AI51">
        <v>1</v>
      </c>
      <c r="AJ51">
        <v>1</v>
      </c>
      <c r="AK51">
        <v>1</v>
      </c>
      <c r="AL51">
        <v>0</v>
      </c>
      <c r="AM51">
        <v>1</v>
      </c>
      <c r="AN51">
        <v>1</v>
      </c>
      <c r="AO51">
        <v>1</v>
      </c>
      <c r="AP51">
        <v>1</v>
      </c>
      <c r="AQ51">
        <v>1</v>
      </c>
      <c r="AR51">
        <v>1</v>
      </c>
      <c r="AS51">
        <v>0</v>
      </c>
      <c r="AT51">
        <v>0</v>
      </c>
      <c r="AU51">
        <v>0</v>
      </c>
      <c r="AV51">
        <v>1</v>
      </c>
      <c r="AW51">
        <v>1</v>
      </c>
      <c r="AX51">
        <v>1</v>
      </c>
      <c r="AY51">
        <v>1</v>
      </c>
      <c r="AZ51">
        <v>0</v>
      </c>
      <c r="BA51">
        <v>0</v>
      </c>
      <c r="BB51">
        <v>1</v>
      </c>
    </row>
    <row r="52" spans="1:54" x14ac:dyDescent="0.25">
      <c r="A52" t="s">
        <v>54</v>
      </c>
      <c r="B52">
        <v>52.29</v>
      </c>
      <c r="C52">
        <v>5</v>
      </c>
      <c r="D52">
        <v>6</v>
      </c>
      <c r="E52" t="s">
        <v>124</v>
      </c>
      <c r="F52">
        <v>17</v>
      </c>
      <c r="G52">
        <v>1535.8019999999999</v>
      </c>
      <c r="H52" t="s">
        <v>61</v>
      </c>
      <c r="I52" t="s">
        <v>82</v>
      </c>
      <c r="J52" t="s">
        <v>62</v>
      </c>
      <c r="K52" t="s">
        <v>66</v>
      </c>
      <c r="L52" t="s">
        <v>58</v>
      </c>
      <c r="M52" t="s">
        <v>57</v>
      </c>
      <c r="N52" t="s">
        <v>66</v>
      </c>
      <c r="O52" t="s">
        <v>56</v>
      </c>
      <c r="P52" t="s">
        <v>58</v>
      </c>
      <c r="Q52" t="s">
        <v>64</v>
      </c>
      <c r="R52" t="s">
        <v>65</v>
      </c>
      <c r="S52" t="s">
        <v>58</v>
      </c>
      <c r="T52">
        <v>100</v>
      </c>
      <c r="U52">
        <v>1</v>
      </c>
      <c r="V52">
        <v>1</v>
      </c>
      <c r="W52">
        <v>1</v>
      </c>
      <c r="X52">
        <v>1</v>
      </c>
      <c r="Y52">
        <v>1</v>
      </c>
      <c r="Z52">
        <v>1</v>
      </c>
      <c r="AA52">
        <v>1</v>
      </c>
      <c r="AB52">
        <v>1</v>
      </c>
      <c r="AC52">
        <v>1</v>
      </c>
      <c r="AD52">
        <v>1</v>
      </c>
      <c r="AE52">
        <v>1</v>
      </c>
      <c r="AF52">
        <v>1</v>
      </c>
      <c r="AG52">
        <v>1</v>
      </c>
      <c r="AH52">
        <v>0</v>
      </c>
      <c r="AI52">
        <v>0</v>
      </c>
      <c r="AJ52">
        <v>1</v>
      </c>
      <c r="AK52">
        <v>1</v>
      </c>
      <c r="AL52">
        <v>0</v>
      </c>
      <c r="AM52">
        <v>0</v>
      </c>
      <c r="AN52">
        <v>1</v>
      </c>
      <c r="AO52">
        <v>1</v>
      </c>
      <c r="AP52">
        <v>0</v>
      </c>
      <c r="AQ52">
        <v>1</v>
      </c>
      <c r="AR52">
        <v>0</v>
      </c>
      <c r="AS52">
        <v>0</v>
      </c>
      <c r="AT52">
        <v>0</v>
      </c>
      <c r="AU52">
        <v>1</v>
      </c>
      <c r="AV52">
        <v>1</v>
      </c>
      <c r="AW52">
        <v>1</v>
      </c>
      <c r="AX52">
        <v>1</v>
      </c>
      <c r="AY52">
        <v>1</v>
      </c>
      <c r="AZ52">
        <v>0</v>
      </c>
      <c r="BA52">
        <v>0</v>
      </c>
      <c r="BB52">
        <v>1</v>
      </c>
    </row>
    <row r="53" spans="1:54" x14ac:dyDescent="0.25">
      <c r="A53" t="s">
        <v>59</v>
      </c>
      <c r="B53">
        <v>101.423</v>
      </c>
      <c r="C53">
        <v>4</v>
      </c>
      <c r="D53">
        <v>4</v>
      </c>
      <c r="E53" t="s">
        <v>125</v>
      </c>
      <c r="F53">
        <v>18</v>
      </c>
      <c r="G53">
        <v>1195.396</v>
      </c>
      <c r="H53" t="s">
        <v>63</v>
      </c>
      <c r="I53" t="s">
        <v>57</v>
      </c>
      <c r="J53" t="s">
        <v>57</v>
      </c>
      <c r="K53" t="s">
        <v>58</v>
      </c>
      <c r="L53" t="s">
        <v>57</v>
      </c>
      <c r="M53" t="s">
        <v>57</v>
      </c>
      <c r="N53" t="s">
        <v>58</v>
      </c>
      <c r="O53" t="s">
        <v>57</v>
      </c>
      <c r="P53" t="s">
        <v>57</v>
      </c>
      <c r="Q53" t="s">
        <v>66</v>
      </c>
      <c r="R53" t="s">
        <v>57</v>
      </c>
      <c r="S53" t="s">
        <v>57</v>
      </c>
      <c r="T53">
        <v>91</v>
      </c>
      <c r="U53">
        <v>1</v>
      </c>
      <c r="V53">
        <v>1</v>
      </c>
      <c r="W53">
        <v>1</v>
      </c>
      <c r="X53">
        <v>1</v>
      </c>
      <c r="Y53">
        <v>1</v>
      </c>
      <c r="Z53">
        <v>1</v>
      </c>
      <c r="AA53">
        <v>1</v>
      </c>
      <c r="AB53">
        <v>1</v>
      </c>
      <c r="AC53">
        <v>1</v>
      </c>
      <c r="AD53">
        <v>1</v>
      </c>
      <c r="AE53">
        <v>1</v>
      </c>
      <c r="AF53">
        <v>1</v>
      </c>
      <c r="AG53">
        <v>1</v>
      </c>
      <c r="AH53">
        <v>1</v>
      </c>
      <c r="AI53">
        <v>1</v>
      </c>
      <c r="AJ53">
        <v>0</v>
      </c>
      <c r="AK53">
        <v>0</v>
      </c>
      <c r="AL53">
        <v>0</v>
      </c>
      <c r="AM53">
        <v>1</v>
      </c>
      <c r="AN53">
        <v>1</v>
      </c>
      <c r="AO53">
        <v>0</v>
      </c>
      <c r="AP53">
        <v>1</v>
      </c>
      <c r="AQ53">
        <v>0</v>
      </c>
      <c r="AR53">
        <v>0</v>
      </c>
      <c r="AS53">
        <v>0</v>
      </c>
      <c r="AT53">
        <v>1</v>
      </c>
      <c r="AU53">
        <v>0</v>
      </c>
      <c r="AV53">
        <v>0</v>
      </c>
      <c r="AW53">
        <v>1</v>
      </c>
      <c r="AX53">
        <v>0</v>
      </c>
      <c r="AY53">
        <v>0</v>
      </c>
      <c r="AZ53">
        <v>1</v>
      </c>
      <c r="BA53">
        <v>1</v>
      </c>
      <c r="BB53">
        <v>0</v>
      </c>
    </row>
    <row r="54" spans="1:54" x14ac:dyDescent="0.25">
      <c r="A54" t="s">
        <v>54</v>
      </c>
      <c r="B54">
        <v>346.84699999999998</v>
      </c>
      <c r="C54">
        <v>5</v>
      </c>
      <c r="D54">
        <v>6</v>
      </c>
      <c r="E54" t="s">
        <v>126</v>
      </c>
      <c r="F54">
        <v>19</v>
      </c>
      <c r="G54">
        <v>1672.124</v>
      </c>
      <c r="H54" t="s">
        <v>61</v>
      </c>
      <c r="I54" t="s">
        <v>63</v>
      </c>
      <c r="J54" t="s">
        <v>57</v>
      </c>
      <c r="K54" t="s">
        <v>66</v>
      </c>
      <c r="L54" t="s">
        <v>58</v>
      </c>
      <c r="M54" t="s">
        <v>57</v>
      </c>
      <c r="N54" t="s">
        <v>58</v>
      </c>
      <c r="O54" t="s">
        <v>57</v>
      </c>
      <c r="P54" t="s">
        <v>57</v>
      </c>
      <c r="Q54" t="s">
        <v>66</v>
      </c>
      <c r="R54" t="s">
        <v>58</v>
      </c>
      <c r="S54" t="s">
        <v>57</v>
      </c>
      <c r="T54">
        <v>75</v>
      </c>
      <c r="U54">
        <v>1</v>
      </c>
      <c r="V54">
        <v>1</v>
      </c>
      <c r="W54">
        <v>1</v>
      </c>
      <c r="X54">
        <v>1</v>
      </c>
      <c r="Y54">
        <v>1</v>
      </c>
      <c r="Z54">
        <v>1</v>
      </c>
      <c r="AA54">
        <v>1</v>
      </c>
      <c r="AB54">
        <v>1</v>
      </c>
      <c r="AC54">
        <v>1</v>
      </c>
      <c r="AD54">
        <v>1</v>
      </c>
      <c r="AE54">
        <v>1</v>
      </c>
      <c r="AF54">
        <v>0</v>
      </c>
      <c r="AG54">
        <v>1</v>
      </c>
      <c r="AH54">
        <v>1</v>
      </c>
      <c r="AI54">
        <v>1</v>
      </c>
      <c r="AJ54">
        <v>1</v>
      </c>
      <c r="AK54">
        <v>1</v>
      </c>
      <c r="AL54">
        <v>0</v>
      </c>
      <c r="AM54">
        <v>1</v>
      </c>
      <c r="AN54">
        <v>1</v>
      </c>
      <c r="AO54">
        <v>1</v>
      </c>
      <c r="AP54">
        <v>0</v>
      </c>
      <c r="AQ54">
        <v>0</v>
      </c>
      <c r="AR54">
        <v>0</v>
      </c>
      <c r="AS54">
        <v>0</v>
      </c>
      <c r="AT54">
        <v>1</v>
      </c>
      <c r="AU54">
        <v>1</v>
      </c>
      <c r="AV54">
        <v>1</v>
      </c>
      <c r="AW54">
        <v>1</v>
      </c>
      <c r="AX54">
        <v>0</v>
      </c>
      <c r="AY54">
        <v>0</v>
      </c>
      <c r="AZ54">
        <v>1</v>
      </c>
      <c r="BA54">
        <v>0</v>
      </c>
      <c r="BB54">
        <v>0</v>
      </c>
    </row>
    <row r="55" spans="1:54" x14ac:dyDescent="0.25">
      <c r="A55" t="s">
        <v>59</v>
      </c>
      <c r="B55">
        <v>1888.963</v>
      </c>
      <c r="C55">
        <v>9</v>
      </c>
      <c r="D55">
        <v>6</v>
      </c>
      <c r="E55" t="s">
        <v>127</v>
      </c>
      <c r="F55">
        <v>16</v>
      </c>
      <c r="G55">
        <v>541.94799999999998</v>
      </c>
      <c r="H55" t="s">
        <v>62</v>
      </c>
      <c r="I55" t="s">
        <v>57</v>
      </c>
      <c r="J55" t="s">
        <v>57</v>
      </c>
      <c r="K55" t="s">
        <v>61</v>
      </c>
      <c r="L55" t="s">
        <v>57</v>
      </c>
      <c r="M55" t="s">
        <v>57</v>
      </c>
      <c r="N55" t="s">
        <v>58</v>
      </c>
      <c r="O55" t="s">
        <v>57</v>
      </c>
      <c r="P55" t="s">
        <v>57</v>
      </c>
      <c r="Q55" t="s">
        <v>58</v>
      </c>
      <c r="R55" t="s">
        <v>57</v>
      </c>
      <c r="S55" t="s">
        <v>57</v>
      </c>
      <c r="T55">
        <v>30</v>
      </c>
      <c r="U55">
        <v>1</v>
      </c>
      <c r="V55">
        <v>1</v>
      </c>
      <c r="W55">
        <v>1</v>
      </c>
      <c r="X55">
        <v>0</v>
      </c>
      <c r="Y55">
        <v>1</v>
      </c>
      <c r="Z55">
        <v>1</v>
      </c>
      <c r="AA55">
        <v>0</v>
      </c>
      <c r="AB55">
        <v>0</v>
      </c>
      <c r="AC55">
        <v>1</v>
      </c>
      <c r="AD55">
        <v>0</v>
      </c>
      <c r="AE55">
        <v>1</v>
      </c>
      <c r="AF55">
        <v>1</v>
      </c>
      <c r="AG55">
        <v>0</v>
      </c>
      <c r="AH55">
        <v>1</v>
      </c>
      <c r="AI55">
        <v>1</v>
      </c>
      <c r="AJ55">
        <v>1</v>
      </c>
      <c r="AK55">
        <v>1</v>
      </c>
      <c r="AL55">
        <v>0</v>
      </c>
      <c r="AM55">
        <v>1</v>
      </c>
      <c r="AN55">
        <v>1</v>
      </c>
      <c r="AO55">
        <v>1</v>
      </c>
      <c r="AP55">
        <v>1</v>
      </c>
      <c r="AQ55">
        <v>1</v>
      </c>
      <c r="AR55">
        <v>1</v>
      </c>
      <c r="AS55">
        <v>1</v>
      </c>
      <c r="AT55">
        <v>1</v>
      </c>
      <c r="AU55">
        <v>1</v>
      </c>
      <c r="AV55">
        <v>1</v>
      </c>
      <c r="AW55">
        <v>1</v>
      </c>
      <c r="AX55">
        <v>1</v>
      </c>
      <c r="AY55">
        <v>0</v>
      </c>
      <c r="AZ55">
        <v>0</v>
      </c>
      <c r="BA55">
        <v>0</v>
      </c>
      <c r="BB55">
        <v>1</v>
      </c>
    </row>
    <row r="56" spans="1:54" x14ac:dyDescent="0.25">
      <c r="A56" t="s">
        <v>54</v>
      </c>
      <c r="B56">
        <v>39.793999999999997</v>
      </c>
      <c r="C56">
        <v>6</v>
      </c>
      <c r="D56">
        <v>5</v>
      </c>
      <c r="E56" t="s">
        <v>128</v>
      </c>
      <c r="F56">
        <v>19</v>
      </c>
      <c r="G56">
        <v>1658.2619999999999</v>
      </c>
      <c r="H56" t="s">
        <v>61</v>
      </c>
      <c r="I56" t="s">
        <v>62</v>
      </c>
      <c r="J56" t="s">
        <v>63</v>
      </c>
      <c r="K56" t="s">
        <v>66</v>
      </c>
      <c r="L56" t="s">
        <v>58</v>
      </c>
      <c r="M56" t="s">
        <v>57</v>
      </c>
      <c r="N56" t="s">
        <v>65</v>
      </c>
      <c r="O56" t="s">
        <v>58</v>
      </c>
      <c r="P56" t="s">
        <v>57</v>
      </c>
      <c r="Q56" t="s">
        <v>66</v>
      </c>
      <c r="R56" t="s">
        <v>69</v>
      </c>
      <c r="S56" t="s">
        <v>58</v>
      </c>
      <c r="T56">
        <v>60</v>
      </c>
      <c r="U56">
        <v>1</v>
      </c>
      <c r="V56">
        <v>1</v>
      </c>
      <c r="W56">
        <v>1</v>
      </c>
      <c r="X56">
        <v>1</v>
      </c>
      <c r="Y56">
        <v>1</v>
      </c>
      <c r="Z56">
        <v>1</v>
      </c>
      <c r="AA56">
        <v>0</v>
      </c>
      <c r="AB56">
        <v>1</v>
      </c>
      <c r="AC56">
        <v>1</v>
      </c>
      <c r="AD56">
        <v>0</v>
      </c>
      <c r="AE56">
        <v>1</v>
      </c>
      <c r="AF56">
        <v>1</v>
      </c>
      <c r="AG56">
        <v>1</v>
      </c>
      <c r="AH56">
        <v>1</v>
      </c>
      <c r="AI56">
        <v>1</v>
      </c>
      <c r="AJ56">
        <v>0</v>
      </c>
      <c r="AK56">
        <v>1</v>
      </c>
      <c r="AL56">
        <v>1</v>
      </c>
      <c r="AM56">
        <v>1</v>
      </c>
      <c r="AN56">
        <v>1</v>
      </c>
      <c r="AO56">
        <v>1</v>
      </c>
      <c r="AP56">
        <v>1</v>
      </c>
      <c r="AQ56">
        <v>0</v>
      </c>
      <c r="AR56">
        <v>1</v>
      </c>
      <c r="AS56">
        <v>0</v>
      </c>
      <c r="AT56">
        <v>0</v>
      </c>
      <c r="AU56">
        <v>1</v>
      </c>
      <c r="AV56">
        <v>1</v>
      </c>
      <c r="AW56">
        <v>1</v>
      </c>
      <c r="AX56">
        <v>0</v>
      </c>
      <c r="AY56">
        <v>1</v>
      </c>
      <c r="AZ56">
        <v>1</v>
      </c>
      <c r="BA56">
        <v>1</v>
      </c>
      <c r="BB56">
        <v>0</v>
      </c>
    </row>
    <row r="57" spans="1:54" x14ac:dyDescent="0.25">
      <c r="A57" t="s">
        <v>59</v>
      </c>
      <c r="B57">
        <v>367.40499999999997</v>
      </c>
      <c r="C57">
        <v>6</v>
      </c>
      <c r="D57">
        <v>6</v>
      </c>
      <c r="E57" t="s">
        <v>129</v>
      </c>
      <c r="F57">
        <v>15</v>
      </c>
      <c r="G57">
        <v>1560.8679999999999</v>
      </c>
      <c r="H57" t="s">
        <v>61</v>
      </c>
      <c r="I57" t="s">
        <v>62</v>
      </c>
      <c r="J57" t="s">
        <v>63</v>
      </c>
      <c r="K57" t="s">
        <v>64</v>
      </c>
      <c r="L57" t="s">
        <v>65</v>
      </c>
      <c r="M57" t="s">
        <v>61</v>
      </c>
      <c r="N57" t="s">
        <v>58</v>
      </c>
      <c r="O57" t="s">
        <v>57</v>
      </c>
      <c r="P57" t="s">
        <v>57</v>
      </c>
      <c r="Q57" t="s">
        <v>66</v>
      </c>
      <c r="R57" t="s">
        <v>58</v>
      </c>
      <c r="S57" t="s">
        <v>57</v>
      </c>
      <c r="T57">
        <v>67</v>
      </c>
      <c r="U57">
        <v>1</v>
      </c>
      <c r="V57">
        <v>1</v>
      </c>
      <c r="W57">
        <v>1</v>
      </c>
      <c r="X57">
        <v>0</v>
      </c>
      <c r="Y57">
        <v>1</v>
      </c>
      <c r="Z57">
        <v>1</v>
      </c>
      <c r="AA57">
        <v>0</v>
      </c>
      <c r="AB57">
        <v>1</v>
      </c>
      <c r="AC57">
        <v>0</v>
      </c>
      <c r="AD57">
        <v>1</v>
      </c>
      <c r="AE57">
        <v>1</v>
      </c>
      <c r="AF57">
        <v>1</v>
      </c>
      <c r="AG57">
        <v>1</v>
      </c>
      <c r="AH57">
        <v>0</v>
      </c>
      <c r="AI57">
        <v>1</v>
      </c>
      <c r="AJ57">
        <v>1</v>
      </c>
      <c r="AK57">
        <v>0</v>
      </c>
      <c r="AL57">
        <v>0</v>
      </c>
      <c r="AM57">
        <v>1</v>
      </c>
      <c r="AN57">
        <v>0</v>
      </c>
      <c r="AO57">
        <v>1</v>
      </c>
      <c r="AP57">
        <v>1</v>
      </c>
      <c r="AQ57">
        <v>1</v>
      </c>
      <c r="AR57">
        <v>1</v>
      </c>
      <c r="AS57">
        <v>1</v>
      </c>
      <c r="AT57">
        <v>1</v>
      </c>
      <c r="AU57">
        <v>1</v>
      </c>
      <c r="AV57">
        <v>1</v>
      </c>
      <c r="AW57">
        <v>1</v>
      </c>
      <c r="AX57">
        <v>1</v>
      </c>
      <c r="AY57">
        <v>1</v>
      </c>
      <c r="AZ57">
        <v>1</v>
      </c>
      <c r="BA57">
        <v>1</v>
      </c>
      <c r="BB57">
        <v>1</v>
      </c>
    </row>
    <row r="58" spans="1:54" x14ac:dyDescent="0.25">
      <c r="A58" t="s">
        <v>59</v>
      </c>
      <c r="B58">
        <v>281.77100000000002</v>
      </c>
      <c r="C58">
        <v>5</v>
      </c>
      <c r="D58">
        <v>5</v>
      </c>
      <c r="E58" t="s">
        <v>130</v>
      </c>
      <c r="F58">
        <v>18</v>
      </c>
      <c r="G58">
        <v>610.89</v>
      </c>
      <c r="H58" t="s">
        <v>63</v>
      </c>
      <c r="I58" t="s">
        <v>57</v>
      </c>
      <c r="J58" t="s">
        <v>57</v>
      </c>
      <c r="K58" t="s">
        <v>61</v>
      </c>
      <c r="L58" t="s">
        <v>57</v>
      </c>
      <c r="M58" t="s">
        <v>57</v>
      </c>
      <c r="N58" t="s">
        <v>58</v>
      </c>
      <c r="O58" t="s">
        <v>57</v>
      </c>
      <c r="P58" t="s">
        <v>57</v>
      </c>
      <c r="Q58" t="s">
        <v>56</v>
      </c>
      <c r="R58" t="s">
        <v>57</v>
      </c>
      <c r="S58" t="s">
        <v>57</v>
      </c>
      <c r="T58">
        <v>79</v>
      </c>
      <c r="U58">
        <v>1</v>
      </c>
      <c r="V58">
        <v>1</v>
      </c>
      <c r="W58">
        <v>1</v>
      </c>
      <c r="X58">
        <v>1</v>
      </c>
      <c r="Y58">
        <v>1</v>
      </c>
      <c r="Z58">
        <v>1</v>
      </c>
      <c r="AA58">
        <v>0</v>
      </c>
      <c r="AB58">
        <v>1</v>
      </c>
      <c r="AC58">
        <v>0</v>
      </c>
      <c r="AD58">
        <v>1</v>
      </c>
      <c r="AE58">
        <v>1</v>
      </c>
      <c r="AF58">
        <v>1</v>
      </c>
      <c r="AG58">
        <v>1</v>
      </c>
      <c r="AH58">
        <v>0</v>
      </c>
      <c r="AI58">
        <v>1</v>
      </c>
      <c r="AJ58">
        <v>1</v>
      </c>
      <c r="AK58">
        <v>1</v>
      </c>
      <c r="AL58">
        <v>0</v>
      </c>
      <c r="AM58">
        <v>1</v>
      </c>
      <c r="AN58">
        <v>1</v>
      </c>
      <c r="AO58">
        <v>1</v>
      </c>
      <c r="AP58">
        <v>1</v>
      </c>
      <c r="AQ58">
        <v>0</v>
      </c>
      <c r="AR58">
        <v>1</v>
      </c>
      <c r="AS58">
        <v>1</v>
      </c>
      <c r="AT58">
        <v>1</v>
      </c>
      <c r="AU58">
        <v>1</v>
      </c>
      <c r="AV58">
        <v>1</v>
      </c>
      <c r="AW58">
        <v>1</v>
      </c>
      <c r="AX58">
        <v>1</v>
      </c>
      <c r="AY58">
        <v>0</v>
      </c>
      <c r="AZ58">
        <v>0</v>
      </c>
      <c r="BA58">
        <v>0</v>
      </c>
      <c r="BB58">
        <v>1</v>
      </c>
    </row>
    <row r="59" spans="1:54" x14ac:dyDescent="0.25">
      <c r="A59" t="s">
        <v>59</v>
      </c>
      <c r="B59">
        <v>285.61599999999999</v>
      </c>
      <c r="C59">
        <v>6</v>
      </c>
      <c r="D59">
        <v>5</v>
      </c>
      <c r="E59" t="s">
        <v>131</v>
      </c>
      <c r="F59">
        <v>22</v>
      </c>
      <c r="G59">
        <v>774.45600000000002</v>
      </c>
      <c r="H59" t="s">
        <v>56</v>
      </c>
      <c r="I59" t="s">
        <v>57</v>
      </c>
      <c r="J59" t="s">
        <v>57</v>
      </c>
      <c r="K59" t="s">
        <v>58</v>
      </c>
      <c r="L59" t="s">
        <v>57</v>
      </c>
      <c r="M59" t="s">
        <v>57</v>
      </c>
      <c r="N59" t="s">
        <v>58</v>
      </c>
      <c r="O59" t="s">
        <v>57</v>
      </c>
      <c r="P59" t="s">
        <v>57</v>
      </c>
      <c r="Q59" t="s">
        <v>66</v>
      </c>
      <c r="R59" t="s">
        <v>57</v>
      </c>
      <c r="S59" t="s">
        <v>57</v>
      </c>
      <c r="T59">
        <v>88</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0</v>
      </c>
      <c r="AV59">
        <v>1</v>
      </c>
      <c r="AW59">
        <v>1</v>
      </c>
      <c r="AX59">
        <v>1</v>
      </c>
      <c r="AY59">
        <v>1</v>
      </c>
      <c r="AZ59">
        <v>0</v>
      </c>
      <c r="BA59">
        <v>1</v>
      </c>
      <c r="BB59">
        <v>0</v>
      </c>
    </row>
    <row r="60" spans="1:54" x14ac:dyDescent="0.25">
      <c r="A60" t="s">
        <v>54</v>
      </c>
      <c r="B60">
        <v>245.9</v>
      </c>
      <c r="C60">
        <v>8</v>
      </c>
      <c r="D60">
        <v>6</v>
      </c>
      <c r="E60" t="s">
        <v>132</v>
      </c>
      <c r="F60">
        <v>14</v>
      </c>
      <c r="G60">
        <v>775.06</v>
      </c>
      <c r="H60" t="s">
        <v>56</v>
      </c>
      <c r="I60" t="s">
        <v>68</v>
      </c>
      <c r="J60" t="s">
        <v>58</v>
      </c>
      <c r="K60" t="s">
        <v>56</v>
      </c>
      <c r="L60" t="s">
        <v>58</v>
      </c>
      <c r="M60" t="s">
        <v>73</v>
      </c>
      <c r="N60" t="s">
        <v>64</v>
      </c>
      <c r="O60" t="s">
        <v>65</v>
      </c>
      <c r="P60" t="s">
        <v>58</v>
      </c>
      <c r="Q60" t="s">
        <v>65</v>
      </c>
      <c r="R60" t="s">
        <v>88</v>
      </c>
      <c r="S60" t="s">
        <v>58</v>
      </c>
      <c r="T60">
        <v>26</v>
      </c>
      <c r="U60">
        <v>1</v>
      </c>
      <c r="V60">
        <v>0</v>
      </c>
      <c r="W60">
        <v>1</v>
      </c>
      <c r="X60">
        <v>1</v>
      </c>
      <c r="Y60">
        <v>1</v>
      </c>
      <c r="Z60">
        <v>1</v>
      </c>
      <c r="AA60">
        <v>0</v>
      </c>
      <c r="AB60">
        <v>0</v>
      </c>
      <c r="AC60">
        <v>0</v>
      </c>
      <c r="AD60">
        <v>1</v>
      </c>
      <c r="AE60">
        <v>1</v>
      </c>
      <c r="AF60">
        <v>1</v>
      </c>
      <c r="AG60">
        <v>0</v>
      </c>
      <c r="AH60">
        <v>0</v>
      </c>
      <c r="AI60">
        <v>1</v>
      </c>
      <c r="AJ60">
        <v>0</v>
      </c>
      <c r="AK60">
        <v>1</v>
      </c>
      <c r="AL60">
        <v>1</v>
      </c>
      <c r="AM60">
        <v>1</v>
      </c>
      <c r="AN60">
        <v>1</v>
      </c>
      <c r="AO60">
        <v>0</v>
      </c>
      <c r="AP60">
        <v>1</v>
      </c>
      <c r="AQ60">
        <v>0</v>
      </c>
      <c r="AR60">
        <v>1</v>
      </c>
      <c r="AS60">
        <v>0</v>
      </c>
      <c r="AT60">
        <v>0</v>
      </c>
      <c r="AU60">
        <v>1</v>
      </c>
      <c r="AV60">
        <v>1</v>
      </c>
      <c r="AW60">
        <v>1</v>
      </c>
      <c r="AX60">
        <v>1</v>
      </c>
      <c r="AY60">
        <v>0</v>
      </c>
      <c r="AZ60">
        <v>1</v>
      </c>
      <c r="BA60">
        <v>0</v>
      </c>
      <c r="BB60">
        <v>0</v>
      </c>
    </row>
    <row r="61" spans="1:54" x14ac:dyDescent="0.25">
      <c r="A61" t="s">
        <v>59</v>
      </c>
      <c r="B61">
        <v>73.97</v>
      </c>
      <c r="C61">
        <v>5</v>
      </c>
      <c r="D61">
        <v>5</v>
      </c>
      <c r="E61" t="s">
        <v>133</v>
      </c>
      <c r="F61">
        <v>19</v>
      </c>
      <c r="G61">
        <v>860.45399999999995</v>
      </c>
      <c r="H61" t="s">
        <v>58</v>
      </c>
      <c r="I61" t="s">
        <v>57</v>
      </c>
      <c r="J61" t="s">
        <v>57</v>
      </c>
      <c r="K61" t="s">
        <v>58</v>
      </c>
      <c r="L61" t="s">
        <v>57</v>
      </c>
      <c r="M61" t="s">
        <v>57</v>
      </c>
      <c r="N61" t="s">
        <v>58</v>
      </c>
      <c r="O61" t="s">
        <v>57</v>
      </c>
      <c r="P61" t="s">
        <v>57</v>
      </c>
      <c r="Q61" t="s">
        <v>58</v>
      </c>
      <c r="R61" t="s">
        <v>57</v>
      </c>
      <c r="S61" t="s">
        <v>57</v>
      </c>
      <c r="T61">
        <v>72</v>
      </c>
      <c r="U61">
        <v>1</v>
      </c>
      <c r="V61">
        <v>1</v>
      </c>
      <c r="W61">
        <v>1</v>
      </c>
      <c r="X61">
        <v>1</v>
      </c>
      <c r="Y61">
        <v>1</v>
      </c>
      <c r="Z61">
        <v>1</v>
      </c>
      <c r="AA61">
        <v>1</v>
      </c>
      <c r="AB61">
        <v>1</v>
      </c>
      <c r="AC61">
        <v>1</v>
      </c>
      <c r="AD61">
        <v>1</v>
      </c>
      <c r="AE61">
        <v>1</v>
      </c>
      <c r="AF61">
        <v>1</v>
      </c>
      <c r="AG61">
        <v>1</v>
      </c>
      <c r="AH61">
        <v>1</v>
      </c>
      <c r="AI61">
        <v>1</v>
      </c>
      <c r="AJ61">
        <v>1</v>
      </c>
      <c r="AK61">
        <v>0</v>
      </c>
      <c r="AL61">
        <v>1</v>
      </c>
      <c r="AM61">
        <v>1</v>
      </c>
      <c r="AN61">
        <v>1</v>
      </c>
      <c r="AO61">
        <v>0</v>
      </c>
      <c r="AP61">
        <v>0</v>
      </c>
      <c r="AQ61">
        <v>1</v>
      </c>
      <c r="AR61">
        <v>0</v>
      </c>
      <c r="AS61">
        <v>0</v>
      </c>
      <c r="AT61">
        <v>1</v>
      </c>
      <c r="AU61">
        <v>1</v>
      </c>
      <c r="AV61">
        <v>1</v>
      </c>
      <c r="AW61">
        <v>1</v>
      </c>
      <c r="AX61">
        <v>0</v>
      </c>
      <c r="AY61">
        <v>0</v>
      </c>
      <c r="AZ61">
        <v>1</v>
      </c>
      <c r="BA61">
        <v>1</v>
      </c>
      <c r="BB61">
        <v>1</v>
      </c>
    </row>
    <row r="62" spans="1:54" x14ac:dyDescent="0.25">
      <c r="A62" t="s">
        <v>54</v>
      </c>
      <c r="B62">
        <v>99.795000000000002</v>
      </c>
      <c r="C62">
        <v>7</v>
      </c>
      <c r="D62">
        <v>7</v>
      </c>
      <c r="E62" t="s">
        <v>134</v>
      </c>
      <c r="F62">
        <v>17</v>
      </c>
      <c r="G62">
        <v>1034.9349999999999</v>
      </c>
      <c r="H62" t="s">
        <v>61</v>
      </c>
      <c r="I62" t="s">
        <v>62</v>
      </c>
      <c r="J62" t="s">
        <v>63</v>
      </c>
      <c r="K62" t="s">
        <v>64</v>
      </c>
      <c r="L62" t="s">
        <v>65</v>
      </c>
      <c r="M62" t="s">
        <v>58</v>
      </c>
      <c r="N62" t="s">
        <v>65</v>
      </c>
      <c r="O62" t="s">
        <v>58</v>
      </c>
      <c r="P62" t="s">
        <v>57</v>
      </c>
      <c r="Q62" t="s">
        <v>65</v>
      </c>
      <c r="R62" t="s">
        <v>58</v>
      </c>
      <c r="S62" t="s">
        <v>61</v>
      </c>
      <c r="T62">
        <v>50</v>
      </c>
      <c r="U62">
        <v>1</v>
      </c>
      <c r="V62">
        <v>1</v>
      </c>
      <c r="W62">
        <v>1</v>
      </c>
      <c r="X62">
        <v>1</v>
      </c>
      <c r="Y62">
        <v>1</v>
      </c>
      <c r="Z62">
        <v>1</v>
      </c>
      <c r="AA62">
        <v>1</v>
      </c>
      <c r="AB62">
        <v>1</v>
      </c>
      <c r="AC62">
        <v>1</v>
      </c>
      <c r="AD62">
        <v>1</v>
      </c>
      <c r="AE62">
        <v>1</v>
      </c>
      <c r="AF62">
        <v>1</v>
      </c>
      <c r="AG62">
        <v>1</v>
      </c>
      <c r="AH62">
        <v>1</v>
      </c>
      <c r="AI62">
        <v>1</v>
      </c>
      <c r="AJ62">
        <v>0</v>
      </c>
      <c r="AK62">
        <v>0</v>
      </c>
      <c r="AL62">
        <v>0</v>
      </c>
      <c r="AM62">
        <v>0</v>
      </c>
      <c r="AN62">
        <v>1</v>
      </c>
      <c r="AO62">
        <v>0</v>
      </c>
      <c r="AP62">
        <v>1</v>
      </c>
      <c r="AQ62">
        <v>1</v>
      </c>
      <c r="AR62">
        <v>0</v>
      </c>
      <c r="AS62">
        <v>0</v>
      </c>
      <c r="AT62">
        <v>0</v>
      </c>
      <c r="AU62">
        <v>1</v>
      </c>
      <c r="AV62">
        <v>0</v>
      </c>
      <c r="AW62">
        <v>1</v>
      </c>
      <c r="AX62">
        <v>1</v>
      </c>
      <c r="AY62">
        <v>0</v>
      </c>
      <c r="AZ62">
        <v>0</v>
      </c>
      <c r="BA62">
        <v>0</v>
      </c>
      <c r="BB62">
        <v>0</v>
      </c>
    </row>
    <row r="63" spans="1:54" x14ac:dyDescent="0.25">
      <c r="A63" t="s">
        <v>59</v>
      </c>
      <c r="B63">
        <v>1406.3710000000001</v>
      </c>
      <c r="C63">
        <v>5</v>
      </c>
      <c r="D63">
        <v>4</v>
      </c>
      <c r="E63" t="s">
        <v>135</v>
      </c>
      <c r="F63">
        <v>18</v>
      </c>
      <c r="G63">
        <v>1063.1590000000001</v>
      </c>
      <c r="H63" t="s">
        <v>61</v>
      </c>
      <c r="I63" t="s">
        <v>62</v>
      </c>
      <c r="J63" t="s">
        <v>63</v>
      </c>
      <c r="K63" t="s">
        <v>64</v>
      </c>
      <c r="L63" t="s">
        <v>58</v>
      </c>
      <c r="M63" t="s">
        <v>61</v>
      </c>
      <c r="N63" t="s">
        <v>65</v>
      </c>
      <c r="O63" t="s">
        <v>58</v>
      </c>
      <c r="P63" t="s">
        <v>61</v>
      </c>
      <c r="Q63" t="s">
        <v>65</v>
      </c>
      <c r="R63" t="s">
        <v>58</v>
      </c>
      <c r="S63" t="s">
        <v>61</v>
      </c>
      <c r="T63">
        <v>30</v>
      </c>
      <c r="U63">
        <v>1</v>
      </c>
      <c r="V63">
        <v>1</v>
      </c>
      <c r="W63">
        <v>0</v>
      </c>
      <c r="X63">
        <v>1</v>
      </c>
      <c r="Y63">
        <v>1</v>
      </c>
      <c r="Z63">
        <v>0</v>
      </c>
      <c r="AA63">
        <v>1</v>
      </c>
      <c r="AB63">
        <v>0</v>
      </c>
      <c r="AC63">
        <v>1</v>
      </c>
      <c r="AD63">
        <v>1</v>
      </c>
      <c r="AE63">
        <v>1</v>
      </c>
      <c r="AF63">
        <v>0</v>
      </c>
      <c r="AG63">
        <v>1</v>
      </c>
      <c r="AH63">
        <v>1</v>
      </c>
      <c r="AI63">
        <v>1</v>
      </c>
      <c r="AJ63">
        <v>1</v>
      </c>
      <c r="AK63">
        <v>1</v>
      </c>
      <c r="AL63">
        <v>1</v>
      </c>
      <c r="AM63">
        <v>1</v>
      </c>
      <c r="AN63">
        <v>1</v>
      </c>
      <c r="AO63">
        <v>1</v>
      </c>
      <c r="AP63">
        <v>1</v>
      </c>
      <c r="AQ63">
        <v>0</v>
      </c>
      <c r="AR63">
        <v>0</v>
      </c>
      <c r="AS63">
        <v>0</v>
      </c>
      <c r="AT63">
        <v>0</v>
      </c>
      <c r="AU63">
        <v>0</v>
      </c>
      <c r="AV63">
        <v>0</v>
      </c>
      <c r="AW63">
        <v>1</v>
      </c>
      <c r="AX63">
        <v>0</v>
      </c>
      <c r="AY63">
        <v>1</v>
      </c>
      <c r="AZ63">
        <v>0</v>
      </c>
      <c r="BA63">
        <v>1</v>
      </c>
      <c r="BB63">
        <v>1</v>
      </c>
    </row>
    <row r="64" spans="1:54" x14ac:dyDescent="0.25">
      <c r="A64" t="s">
        <v>59</v>
      </c>
      <c r="B64">
        <v>121.71599999999999</v>
      </c>
      <c r="C64">
        <v>8</v>
      </c>
      <c r="D64">
        <v>5</v>
      </c>
      <c r="E64" t="s">
        <v>136</v>
      </c>
      <c r="F64">
        <v>16</v>
      </c>
      <c r="G64">
        <v>643.92899999999997</v>
      </c>
      <c r="H64" t="s">
        <v>66</v>
      </c>
      <c r="I64" t="s">
        <v>56</v>
      </c>
      <c r="J64" t="s">
        <v>68</v>
      </c>
      <c r="K64" t="s">
        <v>66</v>
      </c>
      <c r="L64" t="s">
        <v>56</v>
      </c>
      <c r="M64" t="s">
        <v>65</v>
      </c>
      <c r="N64" t="s">
        <v>66</v>
      </c>
      <c r="O64" t="s">
        <v>56</v>
      </c>
      <c r="P64" t="s">
        <v>58</v>
      </c>
      <c r="Q64" t="s">
        <v>65</v>
      </c>
      <c r="R64" t="s">
        <v>69</v>
      </c>
      <c r="S64" t="s">
        <v>58</v>
      </c>
      <c r="T64">
        <v>90</v>
      </c>
      <c r="U64">
        <v>1</v>
      </c>
      <c r="V64">
        <v>1</v>
      </c>
      <c r="W64">
        <v>1</v>
      </c>
      <c r="X64">
        <v>1</v>
      </c>
      <c r="Y64">
        <v>1</v>
      </c>
      <c r="Z64">
        <v>1</v>
      </c>
      <c r="AA64">
        <v>1</v>
      </c>
      <c r="AB64">
        <v>0</v>
      </c>
      <c r="AC64">
        <v>1</v>
      </c>
      <c r="AD64">
        <v>0</v>
      </c>
      <c r="AE64">
        <v>1</v>
      </c>
      <c r="AF64">
        <v>0</v>
      </c>
      <c r="AG64">
        <v>1</v>
      </c>
      <c r="AH64">
        <v>1</v>
      </c>
      <c r="AI64">
        <v>1</v>
      </c>
      <c r="AJ64">
        <v>0</v>
      </c>
      <c r="AK64">
        <v>1</v>
      </c>
      <c r="AL64">
        <v>0</v>
      </c>
      <c r="AM64">
        <v>1</v>
      </c>
      <c r="AN64">
        <v>1</v>
      </c>
      <c r="AO64">
        <v>0</v>
      </c>
      <c r="AP64">
        <v>1</v>
      </c>
      <c r="AQ64">
        <v>0</v>
      </c>
      <c r="AR64">
        <v>1</v>
      </c>
      <c r="AS64">
        <v>0</v>
      </c>
      <c r="AT64">
        <v>1</v>
      </c>
      <c r="AU64">
        <v>1</v>
      </c>
      <c r="AV64">
        <v>1</v>
      </c>
      <c r="AW64">
        <v>1</v>
      </c>
      <c r="AX64">
        <v>0</v>
      </c>
      <c r="AY64">
        <v>0</v>
      </c>
      <c r="AZ64">
        <v>1</v>
      </c>
      <c r="BA64">
        <v>0</v>
      </c>
      <c r="BB64">
        <v>0</v>
      </c>
    </row>
    <row r="65" spans="1:54" x14ac:dyDescent="0.25">
      <c r="A65" t="s">
        <v>59</v>
      </c>
      <c r="B65">
        <v>816.82999999999902</v>
      </c>
      <c r="C65">
        <v>5</v>
      </c>
      <c r="D65">
        <v>5</v>
      </c>
      <c r="E65" t="s">
        <v>137</v>
      </c>
      <c r="F65">
        <v>19</v>
      </c>
      <c r="G65">
        <v>667.68899999999996</v>
      </c>
      <c r="H65" t="s">
        <v>61</v>
      </c>
      <c r="I65" t="s">
        <v>62</v>
      </c>
      <c r="J65" t="s">
        <v>63</v>
      </c>
      <c r="K65" t="s">
        <v>64</v>
      </c>
      <c r="L65" t="s">
        <v>58</v>
      </c>
      <c r="M65" t="s">
        <v>61</v>
      </c>
      <c r="N65" t="s">
        <v>56</v>
      </c>
      <c r="O65" t="s">
        <v>65</v>
      </c>
      <c r="P65" t="s">
        <v>58</v>
      </c>
      <c r="Q65" t="s">
        <v>56</v>
      </c>
      <c r="R65" t="s">
        <v>65</v>
      </c>
      <c r="S65" t="s">
        <v>58</v>
      </c>
      <c r="T65">
        <v>87</v>
      </c>
      <c r="U65">
        <v>1</v>
      </c>
      <c r="V65">
        <v>1</v>
      </c>
      <c r="W65">
        <v>1</v>
      </c>
      <c r="X65">
        <v>1</v>
      </c>
      <c r="Y65">
        <v>1</v>
      </c>
      <c r="Z65">
        <v>1</v>
      </c>
      <c r="AA65">
        <v>1</v>
      </c>
      <c r="AB65">
        <v>0</v>
      </c>
      <c r="AC65">
        <v>1</v>
      </c>
      <c r="AD65">
        <v>1</v>
      </c>
      <c r="AE65">
        <v>1</v>
      </c>
      <c r="AF65">
        <v>1</v>
      </c>
      <c r="AG65">
        <v>1</v>
      </c>
      <c r="AH65">
        <v>1</v>
      </c>
      <c r="AI65">
        <v>1</v>
      </c>
      <c r="AJ65">
        <v>1</v>
      </c>
      <c r="AK65">
        <v>1</v>
      </c>
      <c r="AL65">
        <v>0</v>
      </c>
      <c r="AM65">
        <v>1</v>
      </c>
      <c r="AN65">
        <v>1</v>
      </c>
      <c r="AO65">
        <v>1</v>
      </c>
      <c r="AP65">
        <v>0</v>
      </c>
      <c r="AQ65">
        <v>1</v>
      </c>
      <c r="AR65">
        <v>1</v>
      </c>
      <c r="AS65">
        <v>0</v>
      </c>
      <c r="AT65">
        <v>1</v>
      </c>
      <c r="AU65">
        <v>1</v>
      </c>
      <c r="AV65">
        <v>1</v>
      </c>
      <c r="AW65">
        <v>1</v>
      </c>
      <c r="AX65">
        <v>1</v>
      </c>
      <c r="AY65">
        <v>0</v>
      </c>
      <c r="AZ65">
        <v>1</v>
      </c>
      <c r="BA65">
        <v>1</v>
      </c>
      <c r="BB65">
        <v>1</v>
      </c>
    </row>
    <row r="66" spans="1:54" x14ac:dyDescent="0.25">
      <c r="A66" t="s">
        <v>54</v>
      </c>
      <c r="B66">
        <v>254.797</v>
      </c>
      <c r="C66">
        <v>7</v>
      </c>
      <c r="D66">
        <v>7</v>
      </c>
      <c r="E66" t="s">
        <v>138</v>
      </c>
      <c r="F66">
        <v>19</v>
      </c>
      <c r="G66">
        <v>1034.875</v>
      </c>
      <c r="H66" t="s">
        <v>61</v>
      </c>
      <c r="I66" t="s">
        <v>62</v>
      </c>
      <c r="J66" t="s">
        <v>63</v>
      </c>
      <c r="K66" t="s">
        <v>64</v>
      </c>
      <c r="L66" t="s">
        <v>58</v>
      </c>
      <c r="M66" t="s">
        <v>61</v>
      </c>
      <c r="N66" t="s">
        <v>68</v>
      </c>
      <c r="O66" t="s">
        <v>65</v>
      </c>
      <c r="P66" t="s">
        <v>97</v>
      </c>
      <c r="Q66" t="s">
        <v>65</v>
      </c>
      <c r="R66" t="s">
        <v>88</v>
      </c>
      <c r="S66" t="s">
        <v>58</v>
      </c>
      <c r="T66">
        <v>15</v>
      </c>
      <c r="U66">
        <v>1</v>
      </c>
      <c r="V66">
        <v>1</v>
      </c>
      <c r="W66">
        <v>1</v>
      </c>
      <c r="X66">
        <v>1</v>
      </c>
      <c r="Y66">
        <v>1</v>
      </c>
      <c r="Z66">
        <v>1</v>
      </c>
      <c r="AA66">
        <v>1</v>
      </c>
      <c r="AB66">
        <v>0</v>
      </c>
      <c r="AC66">
        <v>1</v>
      </c>
      <c r="AD66">
        <v>1</v>
      </c>
      <c r="AE66">
        <v>1</v>
      </c>
      <c r="AF66">
        <v>1</v>
      </c>
      <c r="AG66">
        <v>1</v>
      </c>
      <c r="AH66">
        <v>0</v>
      </c>
      <c r="AI66">
        <v>1</v>
      </c>
      <c r="AJ66">
        <v>1</v>
      </c>
      <c r="AK66">
        <v>1</v>
      </c>
      <c r="AL66">
        <v>0</v>
      </c>
      <c r="AM66">
        <v>1</v>
      </c>
      <c r="AN66">
        <v>1</v>
      </c>
      <c r="AO66">
        <v>1</v>
      </c>
      <c r="AP66">
        <v>1</v>
      </c>
      <c r="AQ66">
        <v>0</v>
      </c>
      <c r="AR66">
        <v>0</v>
      </c>
      <c r="AS66">
        <v>0</v>
      </c>
      <c r="AT66">
        <v>1</v>
      </c>
      <c r="AU66">
        <v>1</v>
      </c>
      <c r="AV66">
        <v>0</v>
      </c>
      <c r="AW66">
        <v>1</v>
      </c>
      <c r="AX66">
        <v>0</v>
      </c>
      <c r="AY66">
        <v>1</v>
      </c>
      <c r="AZ66">
        <v>0</v>
      </c>
      <c r="BA66">
        <v>1</v>
      </c>
      <c r="BB66">
        <v>0</v>
      </c>
    </row>
    <row r="67" spans="1:54" x14ac:dyDescent="0.25">
      <c r="A67" t="s">
        <v>59</v>
      </c>
      <c r="B67">
        <v>457.52600000000001</v>
      </c>
      <c r="C67">
        <v>4</v>
      </c>
      <c r="D67">
        <v>5</v>
      </c>
      <c r="E67" t="s">
        <v>139</v>
      </c>
      <c r="F67">
        <v>19</v>
      </c>
      <c r="G67">
        <v>1228.4970000000001</v>
      </c>
      <c r="H67" t="s">
        <v>66</v>
      </c>
      <c r="I67" t="s">
        <v>56</v>
      </c>
      <c r="J67" t="s">
        <v>68</v>
      </c>
      <c r="K67" t="s">
        <v>64</v>
      </c>
      <c r="L67" t="s">
        <v>65</v>
      </c>
      <c r="M67" t="s">
        <v>61</v>
      </c>
      <c r="N67" t="s">
        <v>56</v>
      </c>
      <c r="O67" t="s">
        <v>58</v>
      </c>
      <c r="P67" t="s">
        <v>73</v>
      </c>
      <c r="Q67" t="s">
        <v>64</v>
      </c>
      <c r="R67" t="s">
        <v>56</v>
      </c>
      <c r="S67" t="s">
        <v>65</v>
      </c>
      <c r="T67">
        <v>64</v>
      </c>
      <c r="U67">
        <v>1</v>
      </c>
      <c r="V67">
        <v>1</v>
      </c>
      <c r="W67">
        <v>1</v>
      </c>
      <c r="X67">
        <v>1</v>
      </c>
      <c r="Y67">
        <v>1</v>
      </c>
      <c r="Z67">
        <v>1</v>
      </c>
      <c r="AA67">
        <v>1</v>
      </c>
      <c r="AB67">
        <v>1</v>
      </c>
      <c r="AC67">
        <v>1</v>
      </c>
      <c r="AD67">
        <v>0</v>
      </c>
      <c r="AE67">
        <v>1</v>
      </c>
      <c r="AF67">
        <v>1</v>
      </c>
      <c r="AG67">
        <v>1</v>
      </c>
      <c r="AH67">
        <v>0</v>
      </c>
      <c r="AI67">
        <v>1</v>
      </c>
      <c r="AJ67">
        <v>1</v>
      </c>
      <c r="AK67">
        <v>1</v>
      </c>
      <c r="AL67">
        <v>1</v>
      </c>
      <c r="AM67">
        <v>0</v>
      </c>
      <c r="AN67">
        <v>1</v>
      </c>
      <c r="AO67">
        <v>1</v>
      </c>
      <c r="AP67">
        <v>1</v>
      </c>
      <c r="AQ67">
        <v>1</v>
      </c>
      <c r="AR67">
        <v>0</v>
      </c>
      <c r="AS67">
        <v>1</v>
      </c>
      <c r="AT67">
        <v>0</v>
      </c>
      <c r="AU67">
        <v>1</v>
      </c>
      <c r="AV67">
        <v>0</v>
      </c>
      <c r="AW67">
        <v>1</v>
      </c>
      <c r="AX67">
        <v>1</v>
      </c>
      <c r="AY67">
        <v>1</v>
      </c>
      <c r="AZ67">
        <v>0</v>
      </c>
      <c r="BA67">
        <v>0</v>
      </c>
      <c r="BB67">
        <v>1</v>
      </c>
    </row>
    <row r="68" spans="1:54" x14ac:dyDescent="0.25">
      <c r="A68" t="s">
        <v>59</v>
      </c>
      <c r="B68">
        <v>335.904</v>
      </c>
      <c r="C68">
        <v>5</v>
      </c>
      <c r="D68">
        <v>8</v>
      </c>
      <c r="E68" t="s">
        <v>140</v>
      </c>
      <c r="F68">
        <v>17</v>
      </c>
      <c r="G68">
        <v>688.37</v>
      </c>
      <c r="H68" t="s">
        <v>62</v>
      </c>
      <c r="I68" t="s">
        <v>57</v>
      </c>
      <c r="J68" t="s">
        <v>57</v>
      </c>
      <c r="K68" t="s">
        <v>58</v>
      </c>
      <c r="L68" t="s">
        <v>57</v>
      </c>
      <c r="M68" t="s">
        <v>57</v>
      </c>
      <c r="N68" t="s">
        <v>58</v>
      </c>
      <c r="O68" t="s">
        <v>57</v>
      </c>
      <c r="P68" t="s">
        <v>57</v>
      </c>
      <c r="Q68" t="s">
        <v>58</v>
      </c>
      <c r="R68" t="s">
        <v>57</v>
      </c>
      <c r="S68" t="s">
        <v>57</v>
      </c>
      <c r="T68">
        <v>23</v>
      </c>
      <c r="U68">
        <v>1</v>
      </c>
      <c r="V68">
        <v>1</v>
      </c>
      <c r="W68">
        <v>1</v>
      </c>
      <c r="X68">
        <v>1</v>
      </c>
      <c r="Y68">
        <v>1</v>
      </c>
      <c r="Z68">
        <v>1</v>
      </c>
      <c r="AA68">
        <v>1</v>
      </c>
      <c r="AB68">
        <v>1</v>
      </c>
      <c r="AC68">
        <v>1</v>
      </c>
      <c r="AD68">
        <v>1</v>
      </c>
      <c r="AE68">
        <v>1</v>
      </c>
      <c r="AF68">
        <v>1</v>
      </c>
      <c r="AG68">
        <v>0</v>
      </c>
      <c r="AH68">
        <v>1</v>
      </c>
      <c r="AI68">
        <v>1</v>
      </c>
      <c r="AJ68">
        <v>0</v>
      </c>
      <c r="AK68">
        <v>0</v>
      </c>
      <c r="AL68">
        <v>0</v>
      </c>
      <c r="AM68">
        <v>1</v>
      </c>
      <c r="AN68">
        <v>0</v>
      </c>
      <c r="AO68">
        <v>1</v>
      </c>
      <c r="AP68">
        <v>1</v>
      </c>
      <c r="AQ68">
        <v>0</v>
      </c>
      <c r="AR68">
        <v>1</v>
      </c>
      <c r="AS68">
        <v>0</v>
      </c>
      <c r="AT68">
        <v>0</v>
      </c>
      <c r="AU68">
        <v>1</v>
      </c>
      <c r="AV68">
        <v>1</v>
      </c>
      <c r="AW68">
        <v>1</v>
      </c>
      <c r="AX68">
        <v>1</v>
      </c>
      <c r="AY68">
        <v>0</v>
      </c>
      <c r="AZ68">
        <v>1</v>
      </c>
      <c r="BA68">
        <v>0</v>
      </c>
      <c r="BB68">
        <v>1</v>
      </c>
    </row>
    <row r="69" spans="1:54" x14ac:dyDescent="0.25">
      <c r="A69" t="s">
        <v>59</v>
      </c>
      <c r="B69">
        <v>931.19200000000001</v>
      </c>
      <c r="C69">
        <v>7</v>
      </c>
      <c r="D69">
        <v>7</v>
      </c>
      <c r="E69" t="s">
        <v>141</v>
      </c>
      <c r="F69">
        <v>11</v>
      </c>
      <c r="G69">
        <v>805.12599999999998</v>
      </c>
      <c r="H69" t="s">
        <v>62</v>
      </c>
      <c r="I69" t="s">
        <v>63</v>
      </c>
      <c r="J69" t="s">
        <v>57</v>
      </c>
      <c r="K69" t="s">
        <v>56</v>
      </c>
      <c r="L69" t="s">
        <v>73</v>
      </c>
      <c r="M69" t="s">
        <v>62</v>
      </c>
      <c r="N69" t="s">
        <v>66</v>
      </c>
      <c r="O69" t="s">
        <v>56</v>
      </c>
      <c r="P69" t="s">
        <v>57</v>
      </c>
      <c r="Q69" t="s">
        <v>56</v>
      </c>
      <c r="R69" t="s">
        <v>69</v>
      </c>
      <c r="S69" t="s">
        <v>88</v>
      </c>
      <c r="T69">
        <v>17</v>
      </c>
      <c r="U69">
        <v>1</v>
      </c>
      <c r="V69">
        <v>1</v>
      </c>
      <c r="W69">
        <v>1</v>
      </c>
      <c r="X69">
        <v>1</v>
      </c>
      <c r="Y69">
        <v>1</v>
      </c>
      <c r="Z69">
        <v>1</v>
      </c>
      <c r="AA69">
        <v>0</v>
      </c>
      <c r="AB69">
        <v>0</v>
      </c>
      <c r="AC69">
        <v>0</v>
      </c>
      <c r="AD69">
        <v>1</v>
      </c>
      <c r="AE69">
        <v>0</v>
      </c>
      <c r="AF69">
        <v>0</v>
      </c>
      <c r="AG69">
        <v>0</v>
      </c>
      <c r="AH69">
        <v>1</v>
      </c>
      <c r="AI69">
        <v>1</v>
      </c>
      <c r="AJ69">
        <v>0</v>
      </c>
      <c r="AK69">
        <v>1</v>
      </c>
      <c r="AL69">
        <v>0</v>
      </c>
      <c r="AM69">
        <v>0</v>
      </c>
      <c r="AN69">
        <v>1</v>
      </c>
      <c r="AO69">
        <v>0</v>
      </c>
      <c r="AP69">
        <v>0</v>
      </c>
      <c r="AQ69">
        <v>1</v>
      </c>
      <c r="AR69">
        <v>0</v>
      </c>
      <c r="AS69">
        <v>1</v>
      </c>
      <c r="AT69">
        <v>1</v>
      </c>
      <c r="AU69">
        <v>0</v>
      </c>
      <c r="AV69">
        <v>0</v>
      </c>
      <c r="AW69">
        <v>1</v>
      </c>
      <c r="AX69">
        <v>0</v>
      </c>
      <c r="AY69">
        <v>0</v>
      </c>
      <c r="AZ69">
        <v>0</v>
      </c>
      <c r="BA69">
        <v>1</v>
      </c>
      <c r="BB69">
        <v>0</v>
      </c>
    </row>
    <row r="70" spans="1:54" x14ac:dyDescent="0.25">
      <c r="A70" t="s">
        <v>59</v>
      </c>
      <c r="B70">
        <v>1339.038</v>
      </c>
      <c r="C70">
        <v>5</v>
      </c>
      <c r="D70">
        <v>5</v>
      </c>
      <c r="E70" t="s">
        <v>142</v>
      </c>
      <c r="F70">
        <v>20</v>
      </c>
      <c r="G70">
        <v>1069.99</v>
      </c>
      <c r="H70" t="s">
        <v>61</v>
      </c>
      <c r="I70" t="s">
        <v>62</v>
      </c>
      <c r="J70" t="s">
        <v>63</v>
      </c>
      <c r="K70" t="s">
        <v>66</v>
      </c>
      <c r="L70" t="s">
        <v>58</v>
      </c>
      <c r="M70" t="s">
        <v>57</v>
      </c>
      <c r="N70" t="s">
        <v>57</v>
      </c>
      <c r="O70" t="s">
        <v>57</v>
      </c>
      <c r="P70" t="s">
        <v>57</v>
      </c>
      <c r="Q70" t="s">
        <v>65</v>
      </c>
      <c r="R70" t="s">
        <v>58</v>
      </c>
      <c r="S70" t="s">
        <v>57</v>
      </c>
      <c r="T70">
        <v>80</v>
      </c>
      <c r="U70">
        <v>1</v>
      </c>
      <c r="V70">
        <v>1</v>
      </c>
      <c r="W70">
        <v>1</v>
      </c>
      <c r="X70">
        <v>1</v>
      </c>
      <c r="Y70">
        <v>1</v>
      </c>
      <c r="Z70">
        <v>1</v>
      </c>
      <c r="AA70">
        <v>1</v>
      </c>
      <c r="AB70">
        <v>1</v>
      </c>
      <c r="AC70">
        <v>0</v>
      </c>
      <c r="AD70">
        <v>1</v>
      </c>
      <c r="AE70">
        <v>1</v>
      </c>
      <c r="AF70">
        <v>1</v>
      </c>
      <c r="AG70">
        <v>1</v>
      </c>
      <c r="AH70">
        <v>1</v>
      </c>
      <c r="AI70">
        <v>1</v>
      </c>
      <c r="AJ70">
        <v>1</v>
      </c>
      <c r="AK70">
        <v>1</v>
      </c>
      <c r="AL70">
        <v>1</v>
      </c>
      <c r="AM70">
        <v>0</v>
      </c>
      <c r="AN70">
        <v>1</v>
      </c>
      <c r="AO70">
        <v>1</v>
      </c>
      <c r="AP70">
        <v>1</v>
      </c>
      <c r="AQ70">
        <v>1</v>
      </c>
      <c r="AR70">
        <v>0</v>
      </c>
      <c r="AS70">
        <v>1</v>
      </c>
      <c r="AT70">
        <v>0</v>
      </c>
      <c r="AU70">
        <v>1</v>
      </c>
      <c r="AV70">
        <v>1</v>
      </c>
      <c r="AW70">
        <v>1</v>
      </c>
      <c r="AX70">
        <v>1</v>
      </c>
      <c r="AY70">
        <v>1</v>
      </c>
      <c r="AZ70">
        <v>1</v>
      </c>
      <c r="BA70">
        <v>1</v>
      </c>
      <c r="BB70">
        <v>1</v>
      </c>
    </row>
    <row r="71" spans="1:54" x14ac:dyDescent="0.25">
      <c r="A71" t="s">
        <v>54</v>
      </c>
      <c r="B71">
        <v>26.954999999999998</v>
      </c>
      <c r="C71">
        <v>5</v>
      </c>
      <c r="D71">
        <v>5</v>
      </c>
      <c r="E71" t="s">
        <v>143</v>
      </c>
      <c r="F71">
        <v>16</v>
      </c>
      <c r="G71">
        <v>1183.0629999999901</v>
      </c>
      <c r="H71" t="s">
        <v>61</v>
      </c>
      <c r="I71" t="s">
        <v>62</v>
      </c>
      <c r="J71" t="s">
        <v>63</v>
      </c>
      <c r="K71" t="s">
        <v>64</v>
      </c>
      <c r="L71" t="s">
        <v>65</v>
      </c>
      <c r="M71" t="s">
        <v>61</v>
      </c>
      <c r="N71" t="s">
        <v>64</v>
      </c>
      <c r="O71" t="s">
        <v>65</v>
      </c>
      <c r="P71" t="s">
        <v>58</v>
      </c>
      <c r="Q71" t="s">
        <v>65</v>
      </c>
      <c r="R71" t="s">
        <v>69</v>
      </c>
      <c r="S71" t="s">
        <v>61</v>
      </c>
      <c r="T71">
        <v>34</v>
      </c>
      <c r="U71">
        <v>1</v>
      </c>
      <c r="V71">
        <v>1</v>
      </c>
      <c r="W71">
        <v>1</v>
      </c>
      <c r="X71">
        <v>1</v>
      </c>
      <c r="Y71">
        <v>1</v>
      </c>
      <c r="Z71">
        <v>1</v>
      </c>
      <c r="AA71">
        <v>0</v>
      </c>
      <c r="AB71">
        <v>1</v>
      </c>
      <c r="AC71">
        <v>0</v>
      </c>
      <c r="AD71">
        <v>1</v>
      </c>
      <c r="AE71">
        <v>0</v>
      </c>
      <c r="AF71">
        <v>1</v>
      </c>
      <c r="AG71">
        <v>1</v>
      </c>
      <c r="AH71">
        <v>1</v>
      </c>
      <c r="AI71">
        <v>1</v>
      </c>
      <c r="AJ71">
        <v>1</v>
      </c>
      <c r="AK71">
        <v>1</v>
      </c>
      <c r="AL71">
        <v>0</v>
      </c>
      <c r="AM71">
        <v>0</v>
      </c>
      <c r="AN71">
        <v>1</v>
      </c>
      <c r="AO71">
        <v>1</v>
      </c>
      <c r="AP71">
        <v>0</v>
      </c>
      <c r="AQ71">
        <v>1</v>
      </c>
      <c r="AR71">
        <v>1</v>
      </c>
      <c r="AS71">
        <v>0</v>
      </c>
      <c r="AT71">
        <v>0</v>
      </c>
      <c r="AU71">
        <v>1</v>
      </c>
      <c r="AV71">
        <v>0</v>
      </c>
      <c r="AW71">
        <v>1</v>
      </c>
      <c r="AX71">
        <v>1</v>
      </c>
      <c r="AY71">
        <v>0</v>
      </c>
      <c r="AZ71">
        <v>0</v>
      </c>
      <c r="BA71">
        <v>0</v>
      </c>
      <c r="BB71">
        <v>0</v>
      </c>
    </row>
    <row r="72" spans="1:54" x14ac:dyDescent="0.25">
      <c r="A72" t="s">
        <v>59</v>
      </c>
      <c r="B72">
        <v>1757.6869999999999</v>
      </c>
      <c r="C72">
        <v>5</v>
      </c>
      <c r="D72">
        <v>5</v>
      </c>
      <c r="E72" t="s">
        <v>144</v>
      </c>
      <c r="F72">
        <v>18</v>
      </c>
      <c r="G72">
        <v>975.43899999999996</v>
      </c>
      <c r="H72" t="s">
        <v>66</v>
      </c>
      <c r="I72" t="s">
        <v>56</v>
      </c>
      <c r="J72" t="s">
        <v>68</v>
      </c>
      <c r="K72" t="s">
        <v>75</v>
      </c>
      <c r="L72" t="s">
        <v>56</v>
      </c>
      <c r="M72" t="s">
        <v>58</v>
      </c>
      <c r="N72" t="s">
        <v>64</v>
      </c>
      <c r="O72" t="s">
        <v>66</v>
      </c>
      <c r="P72" t="s">
        <v>56</v>
      </c>
      <c r="Q72" t="s">
        <v>56</v>
      </c>
      <c r="R72" t="s">
        <v>65</v>
      </c>
      <c r="S72" t="s">
        <v>88</v>
      </c>
      <c r="T72">
        <v>38</v>
      </c>
      <c r="U72">
        <v>1</v>
      </c>
      <c r="V72">
        <v>1</v>
      </c>
      <c r="W72">
        <v>1</v>
      </c>
      <c r="X72">
        <v>1</v>
      </c>
      <c r="Y72">
        <v>1</v>
      </c>
      <c r="Z72">
        <v>1</v>
      </c>
      <c r="AA72">
        <v>1</v>
      </c>
      <c r="AB72">
        <v>1</v>
      </c>
      <c r="AC72">
        <v>0</v>
      </c>
      <c r="AD72">
        <v>1</v>
      </c>
      <c r="AE72">
        <v>1</v>
      </c>
      <c r="AF72">
        <v>1</v>
      </c>
      <c r="AG72">
        <v>1</v>
      </c>
      <c r="AH72">
        <v>1</v>
      </c>
      <c r="AI72">
        <v>1</v>
      </c>
      <c r="AJ72">
        <v>1</v>
      </c>
      <c r="AK72">
        <v>1</v>
      </c>
      <c r="AL72">
        <v>0</v>
      </c>
      <c r="AM72">
        <v>0</v>
      </c>
      <c r="AN72">
        <v>1</v>
      </c>
      <c r="AO72">
        <v>1</v>
      </c>
      <c r="AP72">
        <v>0</v>
      </c>
      <c r="AQ72">
        <v>0</v>
      </c>
      <c r="AR72">
        <v>1</v>
      </c>
      <c r="AS72">
        <v>1</v>
      </c>
      <c r="AT72">
        <v>1</v>
      </c>
      <c r="AU72">
        <v>1</v>
      </c>
      <c r="AV72">
        <v>1</v>
      </c>
      <c r="AW72">
        <v>1</v>
      </c>
      <c r="AX72">
        <v>0</v>
      </c>
      <c r="AY72">
        <v>1</v>
      </c>
      <c r="AZ72">
        <v>0</v>
      </c>
      <c r="BA72">
        <v>1</v>
      </c>
      <c r="BB72">
        <v>0</v>
      </c>
    </row>
    <row r="73" spans="1:54" x14ac:dyDescent="0.25">
      <c r="A73" t="s">
        <v>54</v>
      </c>
      <c r="B73">
        <v>871.77800000000002</v>
      </c>
      <c r="C73">
        <v>4</v>
      </c>
      <c r="D73">
        <v>5</v>
      </c>
      <c r="E73" t="s">
        <v>145</v>
      </c>
      <c r="F73">
        <v>17</v>
      </c>
      <c r="G73">
        <v>966.42899999999997</v>
      </c>
      <c r="H73" t="s">
        <v>61</v>
      </c>
      <c r="I73" t="s">
        <v>62</v>
      </c>
      <c r="J73" t="s">
        <v>63</v>
      </c>
      <c r="K73" t="s">
        <v>66</v>
      </c>
      <c r="L73" t="s">
        <v>58</v>
      </c>
      <c r="M73" t="s">
        <v>61</v>
      </c>
      <c r="N73" t="s">
        <v>65</v>
      </c>
      <c r="O73" t="s">
        <v>58</v>
      </c>
      <c r="P73" t="s">
        <v>57</v>
      </c>
      <c r="Q73" t="s">
        <v>66</v>
      </c>
      <c r="R73" t="s">
        <v>88</v>
      </c>
      <c r="S73" t="s">
        <v>58</v>
      </c>
      <c r="T73">
        <v>75</v>
      </c>
      <c r="U73">
        <v>1</v>
      </c>
      <c r="V73">
        <v>1</v>
      </c>
      <c r="W73">
        <v>1</v>
      </c>
      <c r="X73">
        <v>1</v>
      </c>
      <c r="Y73">
        <v>1</v>
      </c>
      <c r="Z73">
        <v>1</v>
      </c>
      <c r="AA73">
        <v>1</v>
      </c>
      <c r="AB73">
        <v>1</v>
      </c>
      <c r="AC73">
        <v>1</v>
      </c>
      <c r="AD73">
        <v>0</v>
      </c>
      <c r="AE73">
        <v>1</v>
      </c>
      <c r="AF73">
        <v>1</v>
      </c>
      <c r="AG73">
        <v>1</v>
      </c>
      <c r="AH73">
        <v>0</v>
      </c>
      <c r="AI73">
        <v>1</v>
      </c>
      <c r="AJ73">
        <v>1</v>
      </c>
      <c r="AK73">
        <v>1</v>
      </c>
      <c r="AL73">
        <v>0</v>
      </c>
      <c r="AM73">
        <v>0</v>
      </c>
      <c r="AN73">
        <v>1</v>
      </c>
      <c r="AO73">
        <v>1</v>
      </c>
      <c r="AP73">
        <v>0</v>
      </c>
      <c r="AQ73">
        <v>1</v>
      </c>
      <c r="AR73">
        <v>1</v>
      </c>
      <c r="AS73">
        <v>0</v>
      </c>
      <c r="AT73">
        <v>0</v>
      </c>
      <c r="AU73">
        <v>1</v>
      </c>
      <c r="AV73">
        <v>1</v>
      </c>
      <c r="AW73">
        <v>1</v>
      </c>
      <c r="AX73">
        <v>1</v>
      </c>
      <c r="AY73">
        <v>1</v>
      </c>
      <c r="AZ73">
        <v>1</v>
      </c>
      <c r="BA73">
        <v>1</v>
      </c>
      <c r="BB73">
        <v>1</v>
      </c>
    </row>
    <row r="74" spans="1:54" x14ac:dyDescent="0.25">
      <c r="A74" t="s">
        <v>54</v>
      </c>
      <c r="B74">
        <v>21.997</v>
      </c>
      <c r="C74">
        <v>4</v>
      </c>
      <c r="D74">
        <v>4</v>
      </c>
      <c r="E74" t="s">
        <v>146</v>
      </c>
      <c r="F74">
        <v>20</v>
      </c>
      <c r="G74">
        <v>1050.1510000000001</v>
      </c>
      <c r="H74" t="s">
        <v>61</v>
      </c>
      <c r="I74" t="s">
        <v>62</v>
      </c>
      <c r="J74" t="s">
        <v>63</v>
      </c>
      <c r="K74" t="s">
        <v>66</v>
      </c>
      <c r="L74" t="s">
        <v>58</v>
      </c>
      <c r="M74" t="s">
        <v>61</v>
      </c>
      <c r="N74" t="s">
        <v>64</v>
      </c>
      <c r="O74" t="s">
        <v>65</v>
      </c>
      <c r="P74" t="s">
        <v>58</v>
      </c>
      <c r="Q74" t="s">
        <v>65</v>
      </c>
      <c r="R74" t="s">
        <v>69</v>
      </c>
      <c r="S74" t="s">
        <v>61</v>
      </c>
      <c r="T74">
        <v>88</v>
      </c>
      <c r="U74">
        <v>1</v>
      </c>
      <c r="V74">
        <v>1</v>
      </c>
      <c r="W74">
        <v>1</v>
      </c>
      <c r="X74">
        <v>1</v>
      </c>
      <c r="Y74">
        <v>1</v>
      </c>
      <c r="Z74">
        <v>1</v>
      </c>
      <c r="AA74">
        <v>1</v>
      </c>
      <c r="AB74">
        <v>1</v>
      </c>
      <c r="AC74">
        <v>0</v>
      </c>
      <c r="AD74">
        <v>0</v>
      </c>
      <c r="AE74">
        <v>1</v>
      </c>
      <c r="AF74">
        <v>1</v>
      </c>
      <c r="AG74">
        <v>1</v>
      </c>
      <c r="AH74">
        <v>1</v>
      </c>
      <c r="AI74">
        <v>1</v>
      </c>
      <c r="AJ74">
        <v>1</v>
      </c>
      <c r="AK74">
        <v>1</v>
      </c>
      <c r="AL74">
        <v>1</v>
      </c>
      <c r="AM74">
        <v>1</v>
      </c>
      <c r="AN74">
        <v>1</v>
      </c>
      <c r="AO74">
        <v>1</v>
      </c>
      <c r="AP74">
        <v>1</v>
      </c>
      <c r="AQ74">
        <v>1</v>
      </c>
      <c r="AR74">
        <v>0</v>
      </c>
      <c r="AS74">
        <v>0</v>
      </c>
      <c r="AT74">
        <v>0</v>
      </c>
      <c r="AU74">
        <v>1</v>
      </c>
      <c r="AV74">
        <v>1</v>
      </c>
      <c r="AW74">
        <v>1</v>
      </c>
      <c r="AX74">
        <v>1</v>
      </c>
      <c r="AY74">
        <v>1</v>
      </c>
      <c r="AZ74">
        <v>1</v>
      </c>
      <c r="BA74">
        <v>1</v>
      </c>
      <c r="BB74">
        <v>0</v>
      </c>
    </row>
    <row r="75" spans="1:54" x14ac:dyDescent="0.25">
      <c r="A75" t="s">
        <v>59</v>
      </c>
      <c r="B75">
        <v>1502.0429999999999</v>
      </c>
      <c r="C75">
        <v>6</v>
      </c>
      <c r="D75">
        <v>5</v>
      </c>
      <c r="E75" t="s">
        <v>147</v>
      </c>
      <c r="F75">
        <v>21</v>
      </c>
      <c r="G75">
        <v>871.76700000000005</v>
      </c>
      <c r="H75" t="s">
        <v>64</v>
      </c>
      <c r="I75" t="s">
        <v>65</v>
      </c>
      <c r="J75" t="s">
        <v>58</v>
      </c>
      <c r="K75" t="s">
        <v>66</v>
      </c>
      <c r="L75" t="s">
        <v>58</v>
      </c>
      <c r="M75" t="s">
        <v>82</v>
      </c>
      <c r="N75" t="s">
        <v>65</v>
      </c>
      <c r="O75" t="s">
        <v>58</v>
      </c>
      <c r="P75" t="s">
        <v>57</v>
      </c>
      <c r="Q75" t="s">
        <v>65</v>
      </c>
      <c r="R75" t="s">
        <v>58</v>
      </c>
      <c r="S75" t="s">
        <v>61</v>
      </c>
      <c r="T75">
        <v>56</v>
      </c>
      <c r="U75">
        <v>1</v>
      </c>
      <c r="V75">
        <v>1</v>
      </c>
      <c r="W75">
        <v>1</v>
      </c>
      <c r="X75">
        <v>1</v>
      </c>
      <c r="Y75">
        <v>1</v>
      </c>
      <c r="Z75">
        <v>1</v>
      </c>
      <c r="AA75">
        <v>1</v>
      </c>
      <c r="AB75">
        <v>1</v>
      </c>
      <c r="AC75">
        <v>1</v>
      </c>
      <c r="AD75">
        <v>1</v>
      </c>
      <c r="AE75">
        <v>1</v>
      </c>
      <c r="AF75">
        <v>1</v>
      </c>
      <c r="AG75">
        <v>1</v>
      </c>
      <c r="AH75">
        <v>0</v>
      </c>
      <c r="AI75">
        <v>1</v>
      </c>
      <c r="AJ75">
        <v>1</v>
      </c>
      <c r="AK75">
        <v>1</v>
      </c>
      <c r="AL75">
        <v>1</v>
      </c>
      <c r="AM75">
        <v>1</v>
      </c>
      <c r="AN75">
        <v>1</v>
      </c>
      <c r="AO75">
        <v>1</v>
      </c>
      <c r="AP75">
        <v>1</v>
      </c>
      <c r="AQ75">
        <v>1</v>
      </c>
      <c r="AR75">
        <v>1</v>
      </c>
      <c r="AS75">
        <v>1</v>
      </c>
      <c r="AT75">
        <v>0</v>
      </c>
      <c r="AU75">
        <v>1</v>
      </c>
      <c r="AV75">
        <v>1</v>
      </c>
      <c r="AW75">
        <v>1</v>
      </c>
      <c r="AX75">
        <v>1</v>
      </c>
      <c r="AY75">
        <v>0</v>
      </c>
      <c r="AZ75">
        <v>0</v>
      </c>
      <c r="BA75">
        <v>1</v>
      </c>
      <c r="BB75">
        <v>1</v>
      </c>
    </row>
    <row r="76" spans="1:54" x14ac:dyDescent="0.25">
      <c r="A76" t="s">
        <v>59</v>
      </c>
      <c r="B76">
        <v>891.49400000000003</v>
      </c>
      <c r="C76">
        <v>5</v>
      </c>
      <c r="D76">
        <v>5</v>
      </c>
      <c r="E76" t="s">
        <v>148</v>
      </c>
      <c r="F76">
        <v>18</v>
      </c>
      <c r="G76">
        <v>1701.2539999999999</v>
      </c>
      <c r="H76" t="s">
        <v>61</v>
      </c>
      <c r="I76" t="s">
        <v>62</v>
      </c>
      <c r="J76" t="s">
        <v>63</v>
      </c>
      <c r="K76" t="s">
        <v>64</v>
      </c>
      <c r="L76" t="s">
        <v>58</v>
      </c>
      <c r="M76" t="s">
        <v>61</v>
      </c>
      <c r="N76" t="s">
        <v>64</v>
      </c>
      <c r="O76" t="s">
        <v>65</v>
      </c>
      <c r="P76" t="s">
        <v>58</v>
      </c>
      <c r="Q76" t="s">
        <v>65</v>
      </c>
      <c r="R76" t="s">
        <v>58</v>
      </c>
      <c r="S76" t="s">
        <v>61</v>
      </c>
      <c r="T76">
        <v>26</v>
      </c>
      <c r="U76">
        <v>1</v>
      </c>
      <c r="V76">
        <v>1</v>
      </c>
      <c r="W76">
        <v>1</v>
      </c>
      <c r="X76">
        <v>1</v>
      </c>
      <c r="Y76">
        <v>1</v>
      </c>
      <c r="Z76">
        <v>1</v>
      </c>
      <c r="AA76">
        <v>1</v>
      </c>
      <c r="AB76">
        <v>1</v>
      </c>
      <c r="AC76">
        <v>0</v>
      </c>
      <c r="AD76">
        <v>1</v>
      </c>
      <c r="AE76">
        <v>1</v>
      </c>
      <c r="AF76">
        <v>1</v>
      </c>
      <c r="AG76">
        <v>1</v>
      </c>
      <c r="AH76">
        <v>0</v>
      </c>
      <c r="AI76">
        <v>1</v>
      </c>
      <c r="AJ76">
        <v>1</v>
      </c>
      <c r="AK76">
        <v>0</v>
      </c>
      <c r="AL76">
        <v>0</v>
      </c>
      <c r="AM76">
        <v>1</v>
      </c>
      <c r="AN76">
        <v>1</v>
      </c>
      <c r="AO76">
        <v>1</v>
      </c>
      <c r="AP76">
        <v>1</v>
      </c>
      <c r="AQ76">
        <v>1</v>
      </c>
      <c r="AR76">
        <v>1</v>
      </c>
      <c r="AS76">
        <v>0</v>
      </c>
      <c r="AT76">
        <v>1</v>
      </c>
      <c r="AU76">
        <v>1</v>
      </c>
      <c r="AV76">
        <v>1</v>
      </c>
      <c r="AW76">
        <v>1</v>
      </c>
      <c r="AX76">
        <v>0</v>
      </c>
      <c r="AY76">
        <v>0</v>
      </c>
      <c r="AZ76">
        <v>1</v>
      </c>
      <c r="BA76">
        <v>0</v>
      </c>
      <c r="BB76">
        <v>1</v>
      </c>
    </row>
    <row r="77" spans="1:54" x14ac:dyDescent="0.25">
      <c r="A77" t="s">
        <v>54</v>
      </c>
      <c r="B77">
        <v>16.553000000000001</v>
      </c>
      <c r="C77">
        <v>5</v>
      </c>
      <c r="D77">
        <v>5</v>
      </c>
      <c r="E77" t="s">
        <v>149</v>
      </c>
      <c r="F77">
        <v>11</v>
      </c>
      <c r="G77">
        <v>953.32399999999996</v>
      </c>
      <c r="H77" t="s">
        <v>61</v>
      </c>
      <c r="I77" t="s">
        <v>62</v>
      </c>
      <c r="J77" t="s">
        <v>63</v>
      </c>
      <c r="K77" t="s">
        <v>64</v>
      </c>
      <c r="L77" t="s">
        <v>65</v>
      </c>
      <c r="M77" t="s">
        <v>61</v>
      </c>
      <c r="N77" t="s">
        <v>58</v>
      </c>
      <c r="O77" t="s">
        <v>57</v>
      </c>
      <c r="P77" t="s">
        <v>57</v>
      </c>
      <c r="Q77" t="s">
        <v>66</v>
      </c>
      <c r="R77" t="s">
        <v>58</v>
      </c>
      <c r="S77" t="s">
        <v>57</v>
      </c>
      <c r="T77">
        <v>71</v>
      </c>
      <c r="U77">
        <v>1</v>
      </c>
      <c r="V77">
        <v>1</v>
      </c>
      <c r="W77">
        <v>1</v>
      </c>
      <c r="X77">
        <v>0</v>
      </c>
      <c r="Y77">
        <v>0</v>
      </c>
      <c r="Z77">
        <v>0</v>
      </c>
      <c r="AA77">
        <v>0</v>
      </c>
      <c r="AB77">
        <v>1</v>
      </c>
      <c r="AC77">
        <v>0</v>
      </c>
      <c r="AD77">
        <v>1</v>
      </c>
      <c r="AE77">
        <v>1</v>
      </c>
      <c r="AF77">
        <v>1</v>
      </c>
      <c r="AG77">
        <v>1</v>
      </c>
      <c r="AH77">
        <v>0</v>
      </c>
      <c r="AI77">
        <v>0</v>
      </c>
      <c r="AJ77">
        <v>0</v>
      </c>
      <c r="AK77">
        <v>1</v>
      </c>
      <c r="AL77">
        <v>0</v>
      </c>
      <c r="AM77">
        <v>1</v>
      </c>
      <c r="AN77">
        <v>1</v>
      </c>
      <c r="AO77">
        <v>0</v>
      </c>
      <c r="AP77">
        <v>0</v>
      </c>
      <c r="AQ77">
        <v>0</v>
      </c>
      <c r="AR77">
        <v>0</v>
      </c>
      <c r="AS77">
        <v>0</v>
      </c>
      <c r="AT77">
        <v>0</v>
      </c>
      <c r="AU77">
        <v>1</v>
      </c>
      <c r="AV77">
        <v>1</v>
      </c>
      <c r="AW77">
        <v>1</v>
      </c>
      <c r="AX77">
        <v>1</v>
      </c>
      <c r="AY77">
        <v>0</v>
      </c>
      <c r="AZ77">
        <v>1</v>
      </c>
      <c r="BA77">
        <v>1</v>
      </c>
      <c r="BB77">
        <v>1</v>
      </c>
    </row>
    <row r="78" spans="1:54" x14ac:dyDescent="0.25">
      <c r="A78" t="s">
        <v>54</v>
      </c>
      <c r="B78">
        <v>36.042999999999999</v>
      </c>
      <c r="C78">
        <v>6</v>
      </c>
      <c r="D78">
        <v>6</v>
      </c>
      <c r="E78" t="s">
        <v>150</v>
      </c>
      <c r="F78">
        <v>14</v>
      </c>
      <c r="G78">
        <v>1249.539</v>
      </c>
      <c r="H78" t="s">
        <v>72</v>
      </c>
      <c r="I78" t="s">
        <v>62</v>
      </c>
      <c r="J78" t="s">
        <v>63</v>
      </c>
      <c r="K78" t="s">
        <v>75</v>
      </c>
      <c r="L78" t="s">
        <v>66</v>
      </c>
      <c r="M78" t="s">
        <v>82</v>
      </c>
      <c r="N78" t="s">
        <v>66</v>
      </c>
      <c r="O78" t="s">
        <v>65</v>
      </c>
      <c r="P78" t="s">
        <v>58</v>
      </c>
      <c r="Q78" t="s">
        <v>56</v>
      </c>
      <c r="R78" t="s">
        <v>69</v>
      </c>
      <c r="S78" t="s">
        <v>58</v>
      </c>
      <c r="T78">
        <v>14</v>
      </c>
      <c r="U78">
        <v>1</v>
      </c>
      <c r="V78">
        <v>1</v>
      </c>
      <c r="W78">
        <v>1</v>
      </c>
      <c r="X78">
        <v>1</v>
      </c>
      <c r="Y78">
        <v>1</v>
      </c>
      <c r="Z78">
        <v>1</v>
      </c>
      <c r="AA78">
        <v>0</v>
      </c>
      <c r="AB78">
        <v>1</v>
      </c>
      <c r="AC78">
        <v>0</v>
      </c>
      <c r="AD78">
        <v>1</v>
      </c>
      <c r="AE78">
        <v>0</v>
      </c>
      <c r="AF78">
        <v>0</v>
      </c>
      <c r="AG78">
        <v>0</v>
      </c>
      <c r="AH78">
        <v>0</v>
      </c>
      <c r="AI78">
        <v>1</v>
      </c>
      <c r="AJ78">
        <v>0</v>
      </c>
      <c r="AK78">
        <v>1</v>
      </c>
      <c r="AL78">
        <v>0</v>
      </c>
      <c r="AM78">
        <v>1</v>
      </c>
      <c r="AN78">
        <v>1</v>
      </c>
      <c r="AO78">
        <v>1</v>
      </c>
      <c r="AP78">
        <v>1</v>
      </c>
      <c r="AQ78">
        <v>0</v>
      </c>
      <c r="AR78">
        <v>1</v>
      </c>
      <c r="AS78">
        <v>0</v>
      </c>
      <c r="AT78">
        <v>0</v>
      </c>
      <c r="AU78">
        <v>1</v>
      </c>
      <c r="AV78">
        <v>1</v>
      </c>
      <c r="AW78">
        <v>1</v>
      </c>
      <c r="AX78">
        <v>1</v>
      </c>
      <c r="AY78">
        <v>1</v>
      </c>
      <c r="AZ78">
        <v>1</v>
      </c>
      <c r="BA78">
        <v>0</v>
      </c>
      <c r="BB78">
        <v>1</v>
      </c>
    </row>
    <row r="79" spans="1:54" x14ac:dyDescent="0.25">
      <c r="A79" t="s">
        <v>54</v>
      </c>
      <c r="B79">
        <v>22.922999999999998</v>
      </c>
      <c r="C79">
        <v>7</v>
      </c>
      <c r="D79">
        <v>7</v>
      </c>
      <c r="E79" t="s">
        <v>151</v>
      </c>
      <c r="F79">
        <v>18</v>
      </c>
      <c r="G79">
        <v>857.00800000000004</v>
      </c>
      <c r="H79" t="s">
        <v>62</v>
      </c>
      <c r="I79" t="s">
        <v>57</v>
      </c>
      <c r="J79" t="s">
        <v>57</v>
      </c>
      <c r="K79" t="s">
        <v>58</v>
      </c>
      <c r="L79" t="s">
        <v>57</v>
      </c>
      <c r="M79" t="s">
        <v>57</v>
      </c>
      <c r="N79" t="s">
        <v>73</v>
      </c>
      <c r="O79" t="s">
        <v>57</v>
      </c>
      <c r="P79" t="s">
        <v>57</v>
      </c>
      <c r="Q79" t="s">
        <v>58</v>
      </c>
      <c r="R79" t="s">
        <v>57</v>
      </c>
      <c r="S79" t="s">
        <v>57</v>
      </c>
      <c r="T79">
        <v>45</v>
      </c>
      <c r="U79">
        <v>1</v>
      </c>
      <c r="V79">
        <v>1</v>
      </c>
      <c r="W79">
        <v>1</v>
      </c>
      <c r="X79">
        <v>1</v>
      </c>
      <c r="Y79">
        <v>1</v>
      </c>
      <c r="Z79">
        <v>1</v>
      </c>
      <c r="AA79">
        <v>1</v>
      </c>
      <c r="AB79">
        <v>1</v>
      </c>
      <c r="AC79">
        <v>1</v>
      </c>
      <c r="AD79">
        <v>1</v>
      </c>
      <c r="AE79">
        <v>1</v>
      </c>
      <c r="AF79">
        <v>1</v>
      </c>
      <c r="AG79">
        <v>1</v>
      </c>
      <c r="AH79">
        <v>1</v>
      </c>
      <c r="AI79">
        <v>1</v>
      </c>
      <c r="AJ79">
        <v>0</v>
      </c>
      <c r="AK79">
        <v>1</v>
      </c>
      <c r="AL79">
        <v>0</v>
      </c>
      <c r="AM79">
        <v>1</v>
      </c>
      <c r="AN79">
        <v>1</v>
      </c>
      <c r="AO79">
        <v>0</v>
      </c>
      <c r="AP79">
        <v>0</v>
      </c>
      <c r="AQ79">
        <v>1</v>
      </c>
      <c r="AR79">
        <v>0</v>
      </c>
      <c r="AS79">
        <v>0</v>
      </c>
      <c r="AT79">
        <v>0</v>
      </c>
      <c r="AU79">
        <v>1</v>
      </c>
      <c r="AV79">
        <v>0</v>
      </c>
      <c r="AW79">
        <v>1</v>
      </c>
      <c r="AX79">
        <v>0</v>
      </c>
      <c r="AY79">
        <v>0</v>
      </c>
      <c r="AZ79">
        <v>0</v>
      </c>
      <c r="BA79">
        <v>0</v>
      </c>
      <c r="BB79">
        <v>0</v>
      </c>
    </row>
    <row r="80" spans="1:54" x14ac:dyDescent="0.25">
      <c r="A80" t="s">
        <v>54</v>
      </c>
      <c r="B80">
        <v>60.991999999999997</v>
      </c>
      <c r="C80">
        <v>6</v>
      </c>
      <c r="D80">
        <v>6</v>
      </c>
      <c r="E80" t="s">
        <v>152</v>
      </c>
      <c r="F80">
        <v>14</v>
      </c>
      <c r="G80">
        <v>464.45699999999999</v>
      </c>
      <c r="H80" t="s">
        <v>56</v>
      </c>
      <c r="I80" t="s">
        <v>57</v>
      </c>
      <c r="J80" t="s">
        <v>57</v>
      </c>
      <c r="K80" t="s">
        <v>62</v>
      </c>
      <c r="L80" t="s">
        <v>57</v>
      </c>
      <c r="M80" t="s">
        <v>57</v>
      </c>
      <c r="N80" t="s">
        <v>58</v>
      </c>
      <c r="O80" t="s">
        <v>57</v>
      </c>
      <c r="P80" t="s">
        <v>57</v>
      </c>
      <c r="Q80" t="s">
        <v>64</v>
      </c>
      <c r="R80" t="s">
        <v>57</v>
      </c>
      <c r="S80" t="s">
        <v>57</v>
      </c>
      <c r="T80">
        <v>43</v>
      </c>
      <c r="U80">
        <v>1</v>
      </c>
      <c r="V80">
        <v>1</v>
      </c>
      <c r="W80">
        <v>1</v>
      </c>
      <c r="X80">
        <v>1</v>
      </c>
      <c r="Y80">
        <v>1</v>
      </c>
      <c r="Z80">
        <v>1</v>
      </c>
      <c r="AA80">
        <v>1</v>
      </c>
      <c r="AB80">
        <v>0</v>
      </c>
      <c r="AC80">
        <v>0</v>
      </c>
      <c r="AD80">
        <v>0</v>
      </c>
      <c r="AE80">
        <v>1</v>
      </c>
      <c r="AF80">
        <v>1</v>
      </c>
      <c r="AG80">
        <v>1</v>
      </c>
      <c r="AH80">
        <v>1</v>
      </c>
      <c r="AI80">
        <v>0</v>
      </c>
      <c r="AJ80">
        <v>1</v>
      </c>
      <c r="AK80">
        <v>0</v>
      </c>
      <c r="AL80">
        <v>0</v>
      </c>
      <c r="AM80">
        <v>0</v>
      </c>
      <c r="AN80">
        <v>1</v>
      </c>
      <c r="AO80">
        <v>1</v>
      </c>
      <c r="AP80">
        <v>0</v>
      </c>
      <c r="AQ80">
        <v>0</v>
      </c>
      <c r="AR80">
        <v>1</v>
      </c>
      <c r="AS80">
        <v>0</v>
      </c>
      <c r="AT80">
        <v>0</v>
      </c>
      <c r="AU80">
        <v>0</v>
      </c>
      <c r="AV80">
        <v>0</v>
      </c>
      <c r="AW80">
        <v>1</v>
      </c>
      <c r="AX80">
        <v>0</v>
      </c>
      <c r="AY80">
        <v>0</v>
      </c>
      <c r="AZ80">
        <v>1</v>
      </c>
      <c r="BA80">
        <v>0</v>
      </c>
      <c r="BB80">
        <v>0</v>
      </c>
    </row>
    <row r="81" spans="1:54" x14ac:dyDescent="0.25">
      <c r="A81" t="s">
        <v>54</v>
      </c>
      <c r="B81">
        <v>25.402000000000001</v>
      </c>
      <c r="C81">
        <v>6</v>
      </c>
      <c r="D81">
        <v>5</v>
      </c>
      <c r="E81" t="s">
        <v>153</v>
      </c>
      <c r="F81">
        <v>16</v>
      </c>
      <c r="G81">
        <v>1289.742</v>
      </c>
      <c r="H81" t="s">
        <v>58</v>
      </c>
      <c r="I81" t="s">
        <v>57</v>
      </c>
      <c r="J81" t="s">
        <v>57</v>
      </c>
      <c r="K81" t="s">
        <v>58</v>
      </c>
      <c r="L81" t="s">
        <v>57</v>
      </c>
      <c r="M81" t="s">
        <v>57</v>
      </c>
      <c r="N81" t="s">
        <v>58</v>
      </c>
      <c r="O81" t="s">
        <v>57</v>
      </c>
      <c r="P81" t="s">
        <v>57</v>
      </c>
      <c r="Q81" t="s">
        <v>69</v>
      </c>
      <c r="R81" t="s">
        <v>57</v>
      </c>
      <c r="S81" t="s">
        <v>57</v>
      </c>
      <c r="T81">
        <v>60</v>
      </c>
      <c r="U81">
        <v>1</v>
      </c>
      <c r="V81">
        <v>1</v>
      </c>
      <c r="W81">
        <v>1</v>
      </c>
      <c r="X81">
        <v>1</v>
      </c>
      <c r="Y81">
        <v>1</v>
      </c>
      <c r="Z81">
        <v>1</v>
      </c>
      <c r="AA81">
        <v>1</v>
      </c>
      <c r="AB81">
        <v>0</v>
      </c>
      <c r="AC81">
        <v>1</v>
      </c>
      <c r="AD81">
        <v>0</v>
      </c>
      <c r="AE81">
        <v>1</v>
      </c>
      <c r="AF81">
        <v>1</v>
      </c>
      <c r="AG81">
        <v>0</v>
      </c>
      <c r="AH81">
        <v>1</v>
      </c>
      <c r="AI81">
        <v>1</v>
      </c>
      <c r="AJ81">
        <v>1</v>
      </c>
      <c r="AK81">
        <v>1</v>
      </c>
      <c r="AL81">
        <v>0</v>
      </c>
      <c r="AM81">
        <v>0</v>
      </c>
      <c r="AN81">
        <v>1</v>
      </c>
      <c r="AO81">
        <v>1</v>
      </c>
      <c r="AP81">
        <v>0</v>
      </c>
      <c r="AQ81">
        <v>0</v>
      </c>
      <c r="AR81">
        <v>0</v>
      </c>
      <c r="AS81">
        <v>0</v>
      </c>
      <c r="AT81">
        <v>0</v>
      </c>
      <c r="AU81">
        <v>1</v>
      </c>
      <c r="AV81">
        <v>1</v>
      </c>
      <c r="AW81">
        <v>1</v>
      </c>
      <c r="AX81">
        <v>0</v>
      </c>
      <c r="AY81">
        <v>0</v>
      </c>
      <c r="AZ81">
        <v>0</v>
      </c>
      <c r="BA81">
        <v>0</v>
      </c>
      <c r="BB81">
        <v>1</v>
      </c>
    </row>
    <row r="82" spans="1:54" x14ac:dyDescent="0.25">
      <c r="A82" t="s">
        <v>59</v>
      </c>
      <c r="B82">
        <v>1045.9690000000001</v>
      </c>
      <c r="C82">
        <v>5</v>
      </c>
      <c r="D82">
        <v>4</v>
      </c>
      <c r="E82" t="s">
        <v>154</v>
      </c>
      <c r="F82">
        <v>17</v>
      </c>
      <c r="G82">
        <v>965.82899999999995</v>
      </c>
      <c r="H82" t="s">
        <v>61</v>
      </c>
      <c r="I82" t="s">
        <v>57</v>
      </c>
      <c r="J82" t="s">
        <v>57</v>
      </c>
      <c r="K82" t="s">
        <v>66</v>
      </c>
      <c r="L82" t="s">
        <v>57</v>
      </c>
      <c r="M82" t="s">
        <v>57</v>
      </c>
      <c r="N82" t="s">
        <v>58</v>
      </c>
      <c r="O82" t="s">
        <v>57</v>
      </c>
      <c r="P82" t="s">
        <v>57</v>
      </c>
      <c r="Q82" t="s">
        <v>66</v>
      </c>
      <c r="R82" t="s">
        <v>57</v>
      </c>
      <c r="S82" t="s">
        <v>57</v>
      </c>
      <c r="T82">
        <v>61</v>
      </c>
      <c r="U82">
        <v>0</v>
      </c>
      <c r="V82">
        <v>1</v>
      </c>
      <c r="W82">
        <v>1</v>
      </c>
      <c r="X82">
        <v>1</v>
      </c>
      <c r="Y82">
        <v>1</v>
      </c>
      <c r="Z82">
        <v>1</v>
      </c>
      <c r="AA82">
        <v>1</v>
      </c>
      <c r="AB82">
        <v>1</v>
      </c>
      <c r="AC82">
        <v>1</v>
      </c>
      <c r="AD82">
        <v>1</v>
      </c>
      <c r="AE82">
        <v>0</v>
      </c>
      <c r="AF82">
        <v>1</v>
      </c>
      <c r="AG82">
        <v>1</v>
      </c>
      <c r="AH82">
        <v>0</v>
      </c>
      <c r="AI82">
        <v>1</v>
      </c>
      <c r="AJ82">
        <v>1</v>
      </c>
      <c r="AK82">
        <v>0</v>
      </c>
      <c r="AL82">
        <v>0</v>
      </c>
      <c r="AM82">
        <v>1</v>
      </c>
      <c r="AN82">
        <v>1</v>
      </c>
      <c r="AO82">
        <v>1</v>
      </c>
      <c r="AP82">
        <v>1</v>
      </c>
      <c r="AQ82">
        <v>0</v>
      </c>
      <c r="AR82">
        <v>1</v>
      </c>
      <c r="AS82">
        <v>1</v>
      </c>
      <c r="AT82">
        <v>1</v>
      </c>
      <c r="AU82">
        <v>0</v>
      </c>
      <c r="AV82">
        <v>1</v>
      </c>
      <c r="AW82">
        <v>1</v>
      </c>
      <c r="AX82">
        <v>1</v>
      </c>
      <c r="AY82">
        <v>1</v>
      </c>
      <c r="AZ82">
        <v>0</v>
      </c>
      <c r="BA82">
        <v>0</v>
      </c>
      <c r="BB82">
        <v>1</v>
      </c>
    </row>
    <row r="83" spans="1:54" x14ac:dyDescent="0.25">
      <c r="A83" t="s">
        <v>59</v>
      </c>
      <c r="B83">
        <v>279.38200000000001</v>
      </c>
      <c r="C83">
        <v>8</v>
      </c>
      <c r="D83">
        <v>8</v>
      </c>
      <c r="E83" t="s">
        <v>155</v>
      </c>
      <c r="F83">
        <v>16</v>
      </c>
      <c r="G83">
        <v>554.66600000000005</v>
      </c>
      <c r="H83" t="s">
        <v>56</v>
      </c>
      <c r="I83" t="s">
        <v>57</v>
      </c>
      <c r="J83" t="s">
        <v>57</v>
      </c>
      <c r="K83" t="s">
        <v>58</v>
      </c>
      <c r="L83" t="s">
        <v>57</v>
      </c>
      <c r="M83" t="s">
        <v>57</v>
      </c>
      <c r="N83" t="s">
        <v>58</v>
      </c>
      <c r="O83" t="s">
        <v>57</v>
      </c>
      <c r="P83" t="s">
        <v>57</v>
      </c>
      <c r="Q83" t="s">
        <v>58</v>
      </c>
      <c r="R83" t="s">
        <v>57</v>
      </c>
      <c r="S83" t="s">
        <v>57</v>
      </c>
      <c r="T83">
        <v>10</v>
      </c>
      <c r="U83">
        <v>1</v>
      </c>
      <c r="V83">
        <v>1</v>
      </c>
      <c r="W83">
        <v>1</v>
      </c>
      <c r="X83">
        <v>1</v>
      </c>
      <c r="Y83">
        <v>0</v>
      </c>
      <c r="Z83">
        <v>1</v>
      </c>
      <c r="AA83">
        <v>1</v>
      </c>
      <c r="AB83">
        <v>1</v>
      </c>
      <c r="AC83">
        <v>1</v>
      </c>
      <c r="AD83">
        <v>1</v>
      </c>
      <c r="AE83">
        <v>1</v>
      </c>
      <c r="AF83">
        <v>1</v>
      </c>
      <c r="AG83">
        <v>1</v>
      </c>
      <c r="AH83">
        <v>0</v>
      </c>
      <c r="AI83">
        <v>1</v>
      </c>
      <c r="AJ83">
        <v>1</v>
      </c>
      <c r="AK83">
        <v>0</v>
      </c>
      <c r="AL83">
        <v>0</v>
      </c>
      <c r="AM83">
        <v>0</v>
      </c>
      <c r="AN83">
        <v>1</v>
      </c>
      <c r="AO83">
        <v>1</v>
      </c>
      <c r="AP83">
        <v>0</v>
      </c>
      <c r="AQ83">
        <v>0</v>
      </c>
      <c r="AR83">
        <v>1</v>
      </c>
      <c r="AS83">
        <v>1</v>
      </c>
      <c r="AT83">
        <v>0</v>
      </c>
      <c r="AU83">
        <v>1</v>
      </c>
      <c r="AV83">
        <v>0</v>
      </c>
      <c r="AW83">
        <v>1</v>
      </c>
      <c r="AX83">
        <v>1</v>
      </c>
      <c r="AY83">
        <v>0</v>
      </c>
      <c r="AZ83">
        <v>1</v>
      </c>
      <c r="BA83">
        <v>1</v>
      </c>
      <c r="BB83">
        <v>0</v>
      </c>
    </row>
    <row r="84" spans="1:54" x14ac:dyDescent="0.25">
      <c r="A84" t="s">
        <v>59</v>
      </c>
      <c r="B84">
        <v>2148.768</v>
      </c>
      <c r="C84">
        <v>4</v>
      </c>
      <c r="D84">
        <v>9</v>
      </c>
      <c r="E84" t="s">
        <v>156</v>
      </c>
      <c r="F84">
        <v>19</v>
      </c>
      <c r="G84">
        <v>1017.332</v>
      </c>
      <c r="H84" t="s">
        <v>58</v>
      </c>
      <c r="I84" t="s">
        <v>82</v>
      </c>
      <c r="J84" t="s">
        <v>63</v>
      </c>
      <c r="K84" t="s">
        <v>66</v>
      </c>
      <c r="L84" t="s">
        <v>58</v>
      </c>
      <c r="M84" t="s">
        <v>73</v>
      </c>
      <c r="N84" t="s">
        <v>58</v>
      </c>
      <c r="O84" t="s">
        <v>61</v>
      </c>
      <c r="P84" t="s">
        <v>82</v>
      </c>
      <c r="Q84" t="s">
        <v>56</v>
      </c>
      <c r="R84" t="s">
        <v>65</v>
      </c>
      <c r="S84" t="s">
        <v>58</v>
      </c>
      <c r="T84">
        <v>38</v>
      </c>
      <c r="U84">
        <v>1</v>
      </c>
      <c r="V84">
        <v>1</v>
      </c>
      <c r="W84">
        <v>1</v>
      </c>
      <c r="X84">
        <v>1</v>
      </c>
      <c r="Y84">
        <v>0</v>
      </c>
      <c r="Z84">
        <v>1</v>
      </c>
      <c r="AA84">
        <v>1</v>
      </c>
      <c r="AB84">
        <v>1</v>
      </c>
      <c r="AC84">
        <v>1</v>
      </c>
      <c r="AD84">
        <v>1</v>
      </c>
      <c r="AE84">
        <v>1</v>
      </c>
      <c r="AF84">
        <v>0</v>
      </c>
      <c r="AG84">
        <v>1</v>
      </c>
      <c r="AH84">
        <v>1</v>
      </c>
      <c r="AI84">
        <v>1</v>
      </c>
      <c r="AJ84">
        <v>1</v>
      </c>
      <c r="AK84">
        <v>1</v>
      </c>
      <c r="AL84">
        <v>0</v>
      </c>
      <c r="AM84">
        <v>1</v>
      </c>
      <c r="AN84">
        <v>1</v>
      </c>
      <c r="AO84">
        <v>1</v>
      </c>
      <c r="AP84">
        <v>1</v>
      </c>
      <c r="AQ84">
        <v>0</v>
      </c>
      <c r="AR84">
        <v>1</v>
      </c>
      <c r="AS84">
        <v>1</v>
      </c>
      <c r="AT84">
        <v>1</v>
      </c>
      <c r="AU84">
        <v>1</v>
      </c>
      <c r="AV84">
        <v>1</v>
      </c>
      <c r="AW84">
        <v>1</v>
      </c>
      <c r="AX84">
        <v>1</v>
      </c>
      <c r="AY84">
        <v>1</v>
      </c>
      <c r="AZ84">
        <v>1</v>
      </c>
      <c r="BA84">
        <v>0</v>
      </c>
      <c r="BB84">
        <v>1</v>
      </c>
    </row>
    <row r="85" spans="1:54" x14ac:dyDescent="0.25">
      <c r="A85" t="s">
        <v>54</v>
      </c>
      <c r="B85">
        <v>26.643999999999998</v>
      </c>
      <c r="C85">
        <v>6</v>
      </c>
      <c r="D85">
        <v>5</v>
      </c>
      <c r="E85" t="s">
        <v>157</v>
      </c>
      <c r="F85">
        <v>17</v>
      </c>
      <c r="G85">
        <v>733.154</v>
      </c>
      <c r="H85" t="s">
        <v>61</v>
      </c>
      <c r="I85" t="s">
        <v>62</v>
      </c>
      <c r="J85" t="s">
        <v>63</v>
      </c>
      <c r="K85" t="s">
        <v>66</v>
      </c>
      <c r="L85" t="s">
        <v>82</v>
      </c>
      <c r="M85" t="s">
        <v>73</v>
      </c>
      <c r="N85" t="s">
        <v>66</v>
      </c>
      <c r="O85" t="s">
        <v>56</v>
      </c>
      <c r="P85" t="s">
        <v>58</v>
      </c>
      <c r="Q85" t="s">
        <v>64</v>
      </c>
      <c r="R85" t="s">
        <v>69</v>
      </c>
      <c r="S85" t="s">
        <v>88</v>
      </c>
      <c r="T85">
        <v>30</v>
      </c>
      <c r="U85">
        <v>1</v>
      </c>
      <c r="V85">
        <v>1</v>
      </c>
      <c r="W85">
        <v>1</v>
      </c>
      <c r="X85">
        <v>1</v>
      </c>
      <c r="Y85">
        <v>0</v>
      </c>
      <c r="Z85">
        <v>1</v>
      </c>
      <c r="AA85">
        <v>1</v>
      </c>
      <c r="AB85">
        <v>1</v>
      </c>
      <c r="AC85">
        <v>0</v>
      </c>
      <c r="AD85">
        <v>1</v>
      </c>
      <c r="AE85">
        <v>1</v>
      </c>
      <c r="AF85">
        <v>1</v>
      </c>
      <c r="AG85">
        <v>0</v>
      </c>
      <c r="AH85">
        <v>0</v>
      </c>
      <c r="AI85">
        <v>1</v>
      </c>
      <c r="AJ85">
        <v>1</v>
      </c>
      <c r="AK85">
        <v>1</v>
      </c>
      <c r="AL85">
        <v>0</v>
      </c>
      <c r="AM85">
        <v>1</v>
      </c>
      <c r="AN85">
        <v>1</v>
      </c>
      <c r="AO85">
        <v>1</v>
      </c>
      <c r="AP85">
        <v>1</v>
      </c>
      <c r="AQ85">
        <v>1</v>
      </c>
      <c r="AR85">
        <v>0</v>
      </c>
      <c r="AS85">
        <v>0</v>
      </c>
      <c r="AT85">
        <v>0</v>
      </c>
      <c r="AU85">
        <v>1</v>
      </c>
      <c r="AV85">
        <v>0</v>
      </c>
      <c r="AW85">
        <v>1</v>
      </c>
      <c r="AX85">
        <v>1</v>
      </c>
      <c r="AY85">
        <v>0</v>
      </c>
      <c r="AZ85">
        <v>1</v>
      </c>
      <c r="BA85">
        <v>0</v>
      </c>
      <c r="BB85">
        <v>1</v>
      </c>
    </row>
    <row r="86" spans="1:54" x14ac:dyDescent="0.25">
      <c r="A86" t="s">
        <v>59</v>
      </c>
      <c r="B86">
        <v>74.123999999999995</v>
      </c>
      <c r="C86">
        <v>5</v>
      </c>
      <c r="D86">
        <v>5</v>
      </c>
      <c r="E86" t="s">
        <v>158</v>
      </c>
      <c r="F86">
        <v>15</v>
      </c>
      <c r="G86">
        <v>927.73199999999997</v>
      </c>
      <c r="H86" t="s">
        <v>75</v>
      </c>
      <c r="I86" t="s">
        <v>56</v>
      </c>
      <c r="J86" t="s">
        <v>65</v>
      </c>
      <c r="K86" t="s">
        <v>75</v>
      </c>
      <c r="L86" t="s">
        <v>66</v>
      </c>
      <c r="M86" t="s">
        <v>69</v>
      </c>
      <c r="N86" t="s">
        <v>75</v>
      </c>
      <c r="O86" t="s">
        <v>66</v>
      </c>
      <c r="P86" t="s">
        <v>68</v>
      </c>
      <c r="Q86" t="s">
        <v>65</v>
      </c>
      <c r="R86" t="s">
        <v>69</v>
      </c>
      <c r="S86" t="s">
        <v>88</v>
      </c>
      <c r="T86">
        <v>23</v>
      </c>
      <c r="U86">
        <v>1</v>
      </c>
      <c r="V86">
        <v>1</v>
      </c>
      <c r="W86">
        <v>1</v>
      </c>
      <c r="X86">
        <v>0</v>
      </c>
      <c r="Y86">
        <v>1</v>
      </c>
      <c r="Z86">
        <v>1</v>
      </c>
      <c r="AA86">
        <v>0</v>
      </c>
      <c r="AB86">
        <v>1</v>
      </c>
      <c r="AC86">
        <v>0</v>
      </c>
      <c r="AD86">
        <v>1</v>
      </c>
      <c r="AE86">
        <v>1</v>
      </c>
      <c r="AF86">
        <v>1</v>
      </c>
      <c r="AG86">
        <v>1</v>
      </c>
      <c r="AH86">
        <v>0</v>
      </c>
      <c r="AI86">
        <v>1</v>
      </c>
      <c r="AJ86">
        <v>0</v>
      </c>
      <c r="AK86">
        <v>0</v>
      </c>
      <c r="AL86">
        <v>1</v>
      </c>
      <c r="AM86">
        <v>1</v>
      </c>
      <c r="AN86">
        <v>1</v>
      </c>
      <c r="AO86">
        <v>1</v>
      </c>
      <c r="AP86">
        <v>0</v>
      </c>
      <c r="AQ86">
        <v>0</v>
      </c>
      <c r="AR86">
        <v>1</v>
      </c>
      <c r="AS86">
        <v>1</v>
      </c>
      <c r="AT86">
        <v>0</v>
      </c>
      <c r="AU86">
        <v>1</v>
      </c>
      <c r="AV86">
        <v>1</v>
      </c>
      <c r="AW86">
        <v>1</v>
      </c>
      <c r="AX86">
        <v>0</v>
      </c>
      <c r="AY86">
        <v>1</v>
      </c>
      <c r="AZ86">
        <v>1</v>
      </c>
      <c r="BA86">
        <v>1</v>
      </c>
      <c r="BB86">
        <v>0</v>
      </c>
    </row>
    <row r="87" spans="1:54" x14ac:dyDescent="0.25">
      <c r="A87" t="s">
        <v>54</v>
      </c>
      <c r="B87">
        <v>21.341000000000001</v>
      </c>
      <c r="C87">
        <v>7</v>
      </c>
      <c r="D87">
        <v>7</v>
      </c>
      <c r="E87" t="s">
        <v>159</v>
      </c>
      <c r="F87">
        <v>17</v>
      </c>
      <c r="G87">
        <v>1704.4939999999999</v>
      </c>
      <c r="H87" t="s">
        <v>82</v>
      </c>
      <c r="I87" t="s">
        <v>62</v>
      </c>
      <c r="J87" t="s">
        <v>63</v>
      </c>
      <c r="K87" t="s">
        <v>75</v>
      </c>
      <c r="L87" t="s">
        <v>56</v>
      </c>
      <c r="M87" t="s">
        <v>73</v>
      </c>
      <c r="N87" t="s">
        <v>56</v>
      </c>
      <c r="O87" t="s">
        <v>58</v>
      </c>
      <c r="P87" t="s">
        <v>63</v>
      </c>
      <c r="Q87" t="s">
        <v>65</v>
      </c>
      <c r="R87" t="s">
        <v>69</v>
      </c>
      <c r="S87" t="s">
        <v>88</v>
      </c>
      <c r="T87">
        <v>30</v>
      </c>
      <c r="U87">
        <v>1</v>
      </c>
      <c r="V87">
        <v>1</v>
      </c>
      <c r="W87">
        <v>1</v>
      </c>
      <c r="X87">
        <v>1</v>
      </c>
      <c r="Y87">
        <v>1</v>
      </c>
      <c r="Z87">
        <v>1</v>
      </c>
      <c r="AA87">
        <v>0</v>
      </c>
      <c r="AB87">
        <v>1</v>
      </c>
      <c r="AC87">
        <v>1</v>
      </c>
      <c r="AD87">
        <v>1</v>
      </c>
      <c r="AE87">
        <v>0</v>
      </c>
      <c r="AF87">
        <v>0</v>
      </c>
      <c r="AG87">
        <v>1</v>
      </c>
      <c r="AH87">
        <v>1</v>
      </c>
      <c r="AI87">
        <v>1</v>
      </c>
      <c r="AJ87">
        <v>1</v>
      </c>
      <c r="AK87">
        <v>1</v>
      </c>
      <c r="AL87">
        <v>0</v>
      </c>
      <c r="AM87">
        <v>0</v>
      </c>
      <c r="AN87">
        <v>1</v>
      </c>
      <c r="AO87">
        <v>1</v>
      </c>
      <c r="AP87">
        <v>1</v>
      </c>
      <c r="AQ87">
        <v>0</v>
      </c>
      <c r="AR87">
        <v>0</v>
      </c>
      <c r="AS87">
        <v>0</v>
      </c>
      <c r="AT87">
        <v>0</v>
      </c>
      <c r="AU87">
        <v>0</v>
      </c>
      <c r="AV87">
        <v>0</v>
      </c>
      <c r="AW87">
        <v>0</v>
      </c>
      <c r="AX87">
        <v>0</v>
      </c>
      <c r="AY87">
        <v>0</v>
      </c>
      <c r="AZ87">
        <v>0</v>
      </c>
      <c r="BA87">
        <v>0</v>
      </c>
      <c r="BB87">
        <v>0</v>
      </c>
    </row>
    <row r="88" spans="1:54" x14ac:dyDescent="0.25">
      <c r="A88" t="s">
        <v>59</v>
      </c>
      <c r="B88">
        <v>148.899</v>
      </c>
      <c r="C88">
        <v>6</v>
      </c>
      <c r="D88">
        <v>5</v>
      </c>
      <c r="E88" t="s">
        <v>160</v>
      </c>
      <c r="F88">
        <v>20</v>
      </c>
      <c r="G88">
        <v>1399.2329999999999</v>
      </c>
      <c r="H88" t="s">
        <v>61</v>
      </c>
      <c r="I88" t="s">
        <v>62</v>
      </c>
      <c r="J88" t="s">
        <v>63</v>
      </c>
      <c r="K88" t="s">
        <v>66</v>
      </c>
      <c r="L88" t="s">
        <v>58</v>
      </c>
      <c r="M88" t="s">
        <v>57</v>
      </c>
      <c r="N88" t="s">
        <v>58</v>
      </c>
      <c r="O88" t="s">
        <v>57</v>
      </c>
      <c r="P88" t="s">
        <v>57</v>
      </c>
      <c r="Q88" t="s">
        <v>66</v>
      </c>
      <c r="R88" t="s">
        <v>58</v>
      </c>
      <c r="S88" t="s">
        <v>73</v>
      </c>
      <c r="T88">
        <v>31</v>
      </c>
      <c r="U88">
        <v>1</v>
      </c>
      <c r="V88">
        <v>1</v>
      </c>
      <c r="W88">
        <v>1</v>
      </c>
      <c r="X88">
        <v>1</v>
      </c>
      <c r="Y88">
        <v>1</v>
      </c>
      <c r="Z88">
        <v>1</v>
      </c>
      <c r="AA88">
        <v>1</v>
      </c>
      <c r="AB88">
        <v>1</v>
      </c>
      <c r="AC88">
        <v>1</v>
      </c>
      <c r="AD88">
        <v>1</v>
      </c>
      <c r="AE88">
        <v>1</v>
      </c>
      <c r="AF88">
        <v>1</v>
      </c>
      <c r="AG88">
        <v>1</v>
      </c>
      <c r="AH88">
        <v>0</v>
      </c>
      <c r="AI88">
        <v>1</v>
      </c>
      <c r="AJ88">
        <v>1</v>
      </c>
      <c r="AK88">
        <v>1</v>
      </c>
      <c r="AL88">
        <v>0</v>
      </c>
      <c r="AM88">
        <v>1</v>
      </c>
      <c r="AN88">
        <v>1</v>
      </c>
      <c r="AO88">
        <v>1</v>
      </c>
      <c r="AP88">
        <v>1</v>
      </c>
      <c r="AQ88">
        <v>0</v>
      </c>
      <c r="AR88">
        <v>1</v>
      </c>
      <c r="AS88">
        <v>1</v>
      </c>
      <c r="AT88">
        <v>1</v>
      </c>
      <c r="AU88">
        <v>1</v>
      </c>
      <c r="AV88">
        <v>1</v>
      </c>
      <c r="AW88">
        <v>1</v>
      </c>
      <c r="AX88">
        <v>1</v>
      </c>
      <c r="AY88">
        <v>1</v>
      </c>
      <c r="AZ88">
        <v>1</v>
      </c>
      <c r="BA88">
        <v>0</v>
      </c>
      <c r="BB88">
        <v>0</v>
      </c>
    </row>
    <row r="89" spans="1:54" x14ac:dyDescent="0.25">
      <c r="A89" t="s">
        <v>59</v>
      </c>
      <c r="B89">
        <v>384.762</v>
      </c>
      <c r="C89">
        <v>6</v>
      </c>
      <c r="D89">
        <v>5</v>
      </c>
      <c r="E89" t="s">
        <v>161</v>
      </c>
      <c r="F89">
        <v>20</v>
      </c>
      <c r="G89">
        <v>556.17899999999997</v>
      </c>
      <c r="H89" t="s">
        <v>61</v>
      </c>
      <c r="I89" t="s">
        <v>62</v>
      </c>
      <c r="J89" t="s">
        <v>63</v>
      </c>
      <c r="K89" t="s">
        <v>66</v>
      </c>
      <c r="L89" t="s">
        <v>58</v>
      </c>
      <c r="M89" t="s">
        <v>73</v>
      </c>
      <c r="N89" t="s">
        <v>58</v>
      </c>
      <c r="O89" t="s">
        <v>73</v>
      </c>
      <c r="P89" t="s">
        <v>62</v>
      </c>
      <c r="Q89" t="s">
        <v>66</v>
      </c>
      <c r="R89" t="s">
        <v>65</v>
      </c>
      <c r="S89" t="s">
        <v>58</v>
      </c>
      <c r="T89">
        <v>82</v>
      </c>
      <c r="U89">
        <v>1</v>
      </c>
      <c r="V89">
        <v>1</v>
      </c>
      <c r="W89">
        <v>1</v>
      </c>
      <c r="X89">
        <v>1</v>
      </c>
      <c r="Y89">
        <v>1</v>
      </c>
      <c r="Z89">
        <v>1</v>
      </c>
      <c r="AA89">
        <v>1</v>
      </c>
      <c r="AB89">
        <v>1</v>
      </c>
      <c r="AC89">
        <v>1</v>
      </c>
      <c r="AD89">
        <v>1</v>
      </c>
      <c r="AE89">
        <v>1</v>
      </c>
      <c r="AF89">
        <v>1</v>
      </c>
      <c r="AG89">
        <v>1</v>
      </c>
      <c r="AH89">
        <v>0</v>
      </c>
      <c r="AI89">
        <v>1</v>
      </c>
      <c r="AJ89">
        <v>1</v>
      </c>
      <c r="AK89">
        <v>1</v>
      </c>
      <c r="AL89">
        <v>1</v>
      </c>
      <c r="AM89">
        <v>1</v>
      </c>
      <c r="AN89">
        <v>1</v>
      </c>
      <c r="AO89">
        <v>1</v>
      </c>
      <c r="AP89">
        <v>0</v>
      </c>
      <c r="AQ89">
        <v>0</v>
      </c>
      <c r="AR89">
        <v>1</v>
      </c>
      <c r="AS89">
        <v>1</v>
      </c>
      <c r="AT89">
        <v>1</v>
      </c>
      <c r="AU89">
        <v>1</v>
      </c>
      <c r="AV89">
        <v>1</v>
      </c>
      <c r="AW89">
        <v>1</v>
      </c>
      <c r="AX89">
        <v>1</v>
      </c>
      <c r="AY89">
        <v>0</v>
      </c>
      <c r="AZ89">
        <v>0</v>
      </c>
      <c r="BA89">
        <v>1</v>
      </c>
      <c r="BB89">
        <v>1</v>
      </c>
    </row>
    <row r="90" spans="1:54" x14ac:dyDescent="0.25">
      <c r="A90" t="s">
        <v>54</v>
      </c>
      <c r="B90">
        <v>22.779</v>
      </c>
      <c r="C90">
        <v>5</v>
      </c>
      <c r="D90">
        <v>5</v>
      </c>
      <c r="E90" t="s">
        <v>162</v>
      </c>
      <c r="F90">
        <v>19</v>
      </c>
      <c r="G90">
        <v>1406.175</v>
      </c>
      <c r="H90" t="s">
        <v>61</v>
      </c>
      <c r="I90" t="s">
        <v>62</v>
      </c>
      <c r="J90" t="s">
        <v>63</v>
      </c>
      <c r="K90" t="s">
        <v>66</v>
      </c>
      <c r="L90" t="s">
        <v>65</v>
      </c>
      <c r="M90" t="s">
        <v>61</v>
      </c>
      <c r="N90" t="s">
        <v>65</v>
      </c>
      <c r="O90" t="s">
        <v>58</v>
      </c>
      <c r="P90" t="s">
        <v>57</v>
      </c>
      <c r="Q90" t="s">
        <v>65</v>
      </c>
      <c r="R90" t="s">
        <v>69</v>
      </c>
      <c r="S90" t="s">
        <v>58</v>
      </c>
      <c r="T90">
        <v>70</v>
      </c>
      <c r="U90">
        <v>1</v>
      </c>
      <c r="V90">
        <v>1</v>
      </c>
      <c r="W90">
        <v>1</v>
      </c>
      <c r="X90">
        <v>1</v>
      </c>
      <c r="Y90">
        <v>1</v>
      </c>
      <c r="Z90">
        <v>1</v>
      </c>
      <c r="AA90">
        <v>1</v>
      </c>
      <c r="AB90">
        <v>1</v>
      </c>
      <c r="AC90">
        <v>0</v>
      </c>
      <c r="AD90">
        <v>1</v>
      </c>
      <c r="AE90">
        <v>1</v>
      </c>
      <c r="AF90">
        <v>1</v>
      </c>
      <c r="AG90">
        <v>1</v>
      </c>
      <c r="AH90">
        <v>1</v>
      </c>
      <c r="AI90">
        <v>1</v>
      </c>
      <c r="AJ90">
        <v>1</v>
      </c>
      <c r="AK90">
        <v>1</v>
      </c>
      <c r="AL90">
        <v>0</v>
      </c>
      <c r="AM90">
        <v>0</v>
      </c>
      <c r="AN90">
        <v>1</v>
      </c>
      <c r="AO90">
        <v>1</v>
      </c>
      <c r="AP90">
        <v>1</v>
      </c>
      <c r="AQ90">
        <v>1</v>
      </c>
      <c r="AR90">
        <v>0</v>
      </c>
      <c r="AS90">
        <v>0</v>
      </c>
      <c r="AT90">
        <v>0</v>
      </c>
      <c r="AU90">
        <v>0</v>
      </c>
      <c r="AV90">
        <v>1</v>
      </c>
      <c r="AW90">
        <v>1</v>
      </c>
      <c r="AX90">
        <v>0</v>
      </c>
      <c r="AY90">
        <v>1</v>
      </c>
      <c r="AZ90">
        <v>1</v>
      </c>
      <c r="BA90">
        <v>1</v>
      </c>
      <c r="BB90">
        <v>1</v>
      </c>
    </row>
    <row r="91" spans="1:54" x14ac:dyDescent="0.25">
      <c r="A91" t="s">
        <v>54</v>
      </c>
      <c r="B91">
        <v>48.609000000000002</v>
      </c>
      <c r="C91">
        <v>6</v>
      </c>
      <c r="D91">
        <v>8</v>
      </c>
      <c r="E91" t="s">
        <v>163</v>
      </c>
      <c r="F91">
        <v>14</v>
      </c>
      <c r="G91">
        <v>642.55799999999999</v>
      </c>
      <c r="H91" t="s">
        <v>68</v>
      </c>
      <c r="I91" t="s">
        <v>57</v>
      </c>
      <c r="J91" t="s">
        <v>57</v>
      </c>
      <c r="K91" t="s">
        <v>82</v>
      </c>
      <c r="L91" t="s">
        <v>57</v>
      </c>
      <c r="M91" t="s">
        <v>57</v>
      </c>
      <c r="N91" t="s">
        <v>56</v>
      </c>
      <c r="O91" t="s">
        <v>57</v>
      </c>
      <c r="P91" t="s">
        <v>57</v>
      </c>
      <c r="Q91" t="s">
        <v>65</v>
      </c>
      <c r="R91" t="s">
        <v>57</v>
      </c>
      <c r="S91" t="s">
        <v>57</v>
      </c>
      <c r="T91">
        <v>32</v>
      </c>
      <c r="U91">
        <v>1</v>
      </c>
      <c r="V91">
        <v>1</v>
      </c>
      <c r="W91">
        <v>1</v>
      </c>
      <c r="X91">
        <v>1</v>
      </c>
      <c r="Y91">
        <v>1</v>
      </c>
      <c r="Z91">
        <v>1</v>
      </c>
      <c r="AA91">
        <v>1</v>
      </c>
      <c r="AB91">
        <v>0</v>
      </c>
      <c r="AC91">
        <v>0</v>
      </c>
      <c r="AD91">
        <v>1</v>
      </c>
      <c r="AE91">
        <v>0</v>
      </c>
      <c r="AF91">
        <v>0</v>
      </c>
      <c r="AG91">
        <v>0</v>
      </c>
      <c r="AH91">
        <v>0</v>
      </c>
      <c r="AI91">
        <v>1</v>
      </c>
      <c r="AJ91">
        <v>1</v>
      </c>
      <c r="AK91">
        <v>1</v>
      </c>
      <c r="AL91">
        <v>1</v>
      </c>
      <c r="AM91">
        <v>0</v>
      </c>
      <c r="AN91">
        <v>1</v>
      </c>
      <c r="AO91">
        <v>1</v>
      </c>
      <c r="AP91">
        <v>0</v>
      </c>
      <c r="AQ91">
        <v>0</v>
      </c>
      <c r="AR91">
        <v>1</v>
      </c>
      <c r="AS91">
        <v>1</v>
      </c>
      <c r="AT91">
        <v>0</v>
      </c>
      <c r="AU91">
        <v>1</v>
      </c>
      <c r="AV91">
        <v>1</v>
      </c>
      <c r="AW91">
        <v>1</v>
      </c>
      <c r="AX91">
        <v>1</v>
      </c>
      <c r="AY91">
        <v>0</v>
      </c>
      <c r="AZ91">
        <v>1</v>
      </c>
      <c r="BA91">
        <v>0</v>
      </c>
      <c r="BB91">
        <v>0</v>
      </c>
    </row>
    <row r="92" spans="1:54" x14ac:dyDescent="0.25">
      <c r="A92" t="s">
        <v>54</v>
      </c>
      <c r="B92">
        <v>10.801</v>
      </c>
      <c r="C92">
        <v>6</v>
      </c>
      <c r="D92">
        <v>6</v>
      </c>
      <c r="E92" t="s">
        <v>164</v>
      </c>
      <c r="F92">
        <v>13</v>
      </c>
      <c r="G92">
        <v>574.04700000000003</v>
      </c>
      <c r="H92" t="s">
        <v>56</v>
      </c>
      <c r="I92" t="s">
        <v>117</v>
      </c>
      <c r="J92" t="s">
        <v>68</v>
      </c>
      <c r="K92" t="s">
        <v>72</v>
      </c>
      <c r="L92" t="s">
        <v>73</v>
      </c>
      <c r="M92" t="s">
        <v>62</v>
      </c>
      <c r="N92" t="s">
        <v>66</v>
      </c>
      <c r="O92" t="s">
        <v>56</v>
      </c>
      <c r="P92" t="s">
        <v>117</v>
      </c>
      <c r="Q92" t="s">
        <v>117</v>
      </c>
      <c r="R92" t="s">
        <v>68</v>
      </c>
      <c r="S92" t="s">
        <v>65</v>
      </c>
      <c r="T92">
        <v>49</v>
      </c>
      <c r="U92">
        <v>0</v>
      </c>
      <c r="V92">
        <v>1</v>
      </c>
      <c r="W92">
        <v>1</v>
      </c>
      <c r="X92">
        <v>0</v>
      </c>
      <c r="Y92">
        <v>1</v>
      </c>
      <c r="Z92">
        <v>0</v>
      </c>
      <c r="AA92">
        <v>0</v>
      </c>
      <c r="AB92">
        <v>1</v>
      </c>
      <c r="AC92">
        <v>0</v>
      </c>
      <c r="AD92">
        <v>1</v>
      </c>
      <c r="AE92">
        <v>1</v>
      </c>
      <c r="AF92">
        <v>0</v>
      </c>
      <c r="AG92">
        <v>0</v>
      </c>
      <c r="AH92">
        <v>1</v>
      </c>
      <c r="AI92">
        <v>0</v>
      </c>
      <c r="AJ92">
        <v>1</v>
      </c>
      <c r="AK92">
        <v>1</v>
      </c>
      <c r="AL92">
        <v>1</v>
      </c>
      <c r="AM92">
        <v>1</v>
      </c>
      <c r="AN92">
        <v>1</v>
      </c>
      <c r="AO92">
        <v>0</v>
      </c>
      <c r="AP92">
        <v>1</v>
      </c>
      <c r="AQ92">
        <v>1</v>
      </c>
      <c r="AR92">
        <v>1</v>
      </c>
      <c r="AS92">
        <v>0</v>
      </c>
      <c r="AT92">
        <v>1</v>
      </c>
      <c r="AU92">
        <v>1</v>
      </c>
      <c r="AV92">
        <v>0</v>
      </c>
      <c r="AW92">
        <v>1</v>
      </c>
      <c r="AX92">
        <v>1</v>
      </c>
      <c r="AY92">
        <v>1</v>
      </c>
      <c r="AZ92">
        <v>1</v>
      </c>
      <c r="BA92">
        <v>1</v>
      </c>
      <c r="BB92">
        <v>1</v>
      </c>
    </row>
    <row r="93" spans="1:54" x14ac:dyDescent="0.25">
      <c r="A93" t="s">
        <v>54</v>
      </c>
      <c r="B93">
        <v>33.03</v>
      </c>
      <c r="C93">
        <v>7</v>
      </c>
      <c r="D93">
        <v>6</v>
      </c>
      <c r="E93" t="s">
        <v>165</v>
      </c>
      <c r="F93">
        <v>14</v>
      </c>
      <c r="G93">
        <v>1155.1779999999901</v>
      </c>
      <c r="H93" t="s">
        <v>75</v>
      </c>
      <c r="I93" t="s">
        <v>66</v>
      </c>
      <c r="J93" t="s">
        <v>62</v>
      </c>
      <c r="K93" t="s">
        <v>64</v>
      </c>
      <c r="L93" t="s">
        <v>58</v>
      </c>
      <c r="M93" t="s">
        <v>61</v>
      </c>
      <c r="N93" t="s">
        <v>58</v>
      </c>
      <c r="O93" t="s">
        <v>57</v>
      </c>
      <c r="P93" t="s">
        <v>57</v>
      </c>
      <c r="Q93" t="s">
        <v>65</v>
      </c>
      <c r="R93" t="s">
        <v>88</v>
      </c>
      <c r="S93" t="s">
        <v>58</v>
      </c>
      <c r="T93">
        <v>37</v>
      </c>
      <c r="U93">
        <v>1</v>
      </c>
      <c r="V93">
        <v>1</v>
      </c>
      <c r="W93">
        <v>1</v>
      </c>
      <c r="X93">
        <v>0</v>
      </c>
      <c r="Y93">
        <v>1</v>
      </c>
      <c r="Z93">
        <v>1</v>
      </c>
      <c r="AA93">
        <v>0</v>
      </c>
      <c r="AB93">
        <v>1</v>
      </c>
      <c r="AC93">
        <v>1</v>
      </c>
      <c r="AD93">
        <v>0</v>
      </c>
      <c r="AE93">
        <v>1</v>
      </c>
      <c r="AF93">
        <v>1</v>
      </c>
      <c r="AG93">
        <v>1</v>
      </c>
      <c r="AH93">
        <v>0</v>
      </c>
      <c r="AI93">
        <v>1</v>
      </c>
      <c r="AJ93">
        <v>1</v>
      </c>
      <c r="AK93">
        <v>0</v>
      </c>
      <c r="AL93">
        <v>0</v>
      </c>
      <c r="AM93">
        <v>0</v>
      </c>
      <c r="AN93">
        <v>1</v>
      </c>
      <c r="AO93">
        <v>0</v>
      </c>
      <c r="AP93">
        <v>1</v>
      </c>
      <c r="AQ93">
        <v>1</v>
      </c>
      <c r="AR93">
        <v>1</v>
      </c>
      <c r="AS93">
        <v>0</v>
      </c>
      <c r="AT93">
        <v>0</v>
      </c>
      <c r="AU93">
        <v>1</v>
      </c>
      <c r="AV93">
        <v>0</v>
      </c>
      <c r="AW93">
        <v>1</v>
      </c>
      <c r="AX93">
        <v>0</v>
      </c>
      <c r="AY93">
        <v>0</v>
      </c>
      <c r="AZ93">
        <v>0</v>
      </c>
      <c r="BA93">
        <v>0</v>
      </c>
      <c r="BB93">
        <v>0</v>
      </c>
    </row>
    <row r="94" spans="1:54" x14ac:dyDescent="0.25">
      <c r="A94" t="s">
        <v>54</v>
      </c>
      <c r="B94">
        <v>368.34500000000003</v>
      </c>
      <c r="C94">
        <v>4</v>
      </c>
      <c r="D94">
        <v>4</v>
      </c>
      <c r="E94" t="s">
        <v>166</v>
      </c>
      <c r="F94">
        <v>15</v>
      </c>
      <c r="G94">
        <v>1119.7650000000001</v>
      </c>
      <c r="H94" t="s">
        <v>61</v>
      </c>
      <c r="I94" t="s">
        <v>82</v>
      </c>
      <c r="J94" t="s">
        <v>62</v>
      </c>
      <c r="K94" t="s">
        <v>66</v>
      </c>
      <c r="L94" t="s">
        <v>58</v>
      </c>
      <c r="M94" t="s">
        <v>61</v>
      </c>
      <c r="N94" t="s">
        <v>65</v>
      </c>
      <c r="O94" t="s">
        <v>58</v>
      </c>
      <c r="P94" t="s">
        <v>57</v>
      </c>
      <c r="Q94" t="s">
        <v>65</v>
      </c>
      <c r="R94" t="s">
        <v>58</v>
      </c>
      <c r="S94" t="s">
        <v>61</v>
      </c>
      <c r="T94">
        <v>80</v>
      </c>
      <c r="U94">
        <v>1</v>
      </c>
      <c r="V94">
        <v>1</v>
      </c>
      <c r="W94">
        <v>1</v>
      </c>
      <c r="X94">
        <v>1</v>
      </c>
      <c r="Y94">
        <v>1</v>
      </c>
      <c r="Z94">
        <v>0</v>
      </c>
      <c r="AA94">
        <v>0</v>
      </c>
      <c r="AB94">
        <v>1</v>
      </c>
      <c r="AC94">
        <v>0</v>
      </c>
      <c r="AD94">
        <v>1</v>
      </c>
      <c r="AE94">
        <v>0</v>
      </c>
      <c r="AF94">
        <v>1</v>
      </c>
      <c r="AG94">
        <v>1</v>
      </c>
      <c r="AH94">
        <v>0</v>
      </c>
      <c r="AI94">
        <v>1</v>
      </c>
      <c r="AJ94">
        <v>1</v>
      </c>
      <c r="AK94">
        <v>1</v>
      </c>
      <c r="AL94">
        <v>0</v>
      </c>
      <c r="AM94">
        <v>0</v>
      </c>
      <c r="AN94">
        <v>1</v>
      </c>
      <c r="AO94">
        <v>1</v>
      </c>
      <c r="AP94">
        <v>1</v>
      </c>
      <c r="AQ94">
        <v>0</v>
      </c>
      <c r="AR94">
        <v>0</v>
      </c>
      <c r="AS94">
        <v>0</v>
      </c>
      <c r="AT94">
        <v>0</v>
      </c>
      <c r="AU94">
        <v>1</v>
      </c>
      <c r="AV94">
        <v>1</v>
      </c>
      <c r="AW94">
        <v>1</v>
      </c>
      <c r="AX94">
        <v>1</v>
      </c>
      <c r="AY94">
        <v>1</v>
      </c>
      <c r="AZ94">
        <v>1</v>
      </c>
      <c r="BA94">
        <v>0</v>
      </c>
      <c r="BB94">
        <v>1</v>
      </c>
    </row>
    <row r="95" spans="1:54" x14ac:dyDescent="0.25">
      <c r="A95" t="s">
        <v>59</v>
      </c>
      <c r="B95">
        <v>295.88400000000001</v>
      </c>
      <c r="C95">
        <v>5</v>
      </c>
      <c r="D95">
        <v>5</v>
      </c>
      <c r="E95" t="s">
        <v>167</v>
      </c>
      <c r="F95">
        <v>19</v>
      </c>
      <c r="G95">
        <v>1008.067</v>
      </c>
      <c r="H95" t="s">
        <v>56</v>
      </c>
      <c r="I95" t="s">
        <v>57</v>
      </c>
      <c r="J95" t="s">
        <v>57</v>
      </c>
      <c r="K95" t="s">
        <v>73</v>
      </c>
      <c r="L95" t="s">
        <v>62</v>
      </c>
      <c r="M95" t="s">
        <v>63</v>
      </c>
      <c r="N95" t="s">
        <v>68</v>
      </c>
      <c r="O95" t="s">
        <v>57</v>
      </c>
      <c r="P95" t="s">
        <v>57</v>
      </c>
      <c r="Q95" t="s">
        <v>66</v>
      </c>
      <c r="R95" t="s">
        <v>57</v>
      </c>
      <c r="S95" t="s">
        <v>57</v>
      </c>
      <c r="T95">
        <v>35</v>
      </c>
      <c r="U95">
        <v>1</v>
      </c>
      <c r="V95">
        <v>1</v>
      </c>
      <c r="W95">
        <v>1</v>
      </c>
      <c r="X95">
        <v>1</v>
      </c>
      <c r="Y95">
        <v>1</v>
      </c>
      <c r="Z95">
        <v>1</v>
      </c>
      <c r="AA95">
        <v>1</v>
      </c>
      <c r="AB95">
        <v>1</v>
      </c>
      <c r="AC95">
        <v>1</v>
      </c>
      <c r="AD95">
        <v>1</v>
      </c>
      <c r="AE95">
        <v>1</v>
      </c>
      <c r="AF95">
        <v>1</v>
      </c>
      <c r="AG95">
        <v>1</v>
      </c>
      <c r="AH95">
        <v>0</v>
      </c>
      <c r="AI95">
        <v>1</v>
      </c>
      <c r="AJ95">
        <v>1</v>
      </c>
      <c r="AK95">
        <v>1</v>
      </c>
      <c r="AL95">
        <v>0</v>
      </c>
      <c r="AM95">
        <v>0</v>
      </c>
      <c r="AN95">
        <v>1</v>
      </c>
      <c r="AO95">
        <v>1</v>
      </c>
      <c r="AP95">
        <v>1</v>
      </c>
      <c r="AQ95">
        <v>1</v>
      </c>
      <c r="AR95">
        <v>1</v>
      </c>
      <c r="AS95">
        <v>1</v>
      </c>
      <c r="AT95">
        <v>0</v>
      </c>
      <c r="AU95">
        <v>0</v>
      </c>
      <c r="AV95">
        <v>1</v>
      </c>
      <c r="AW95">
        <v>1</v>
      </c>
      <c r="AX95">
        <v>1</v>
      </c>
      <c r="AY95">
        <v>1</v>
      </c>
      <c r="AZ95">
        <v>0</v>
      </c>
      <c r="BA95">
        <v>1</v>
      </c>
      <c r="BB95">
        <v>1</v>
      </c>
    </row>
    <row r="96" spans="1:54" x14ac:dyDescent="0.25">
      <c r="A96" t="s">
        <v>54</v>
      </c>
      <c r="B96">
        <v>437.108</v>
      </c>
      <c r="C96">
        <v>8</v>
      </c>
      <c r="D96">
        <v>6</v>
      </c>
      <c r="E96" t="s">
        <v>168</v>
      </c>
      <c r="F96">
        <v>14</v>
      </c>
      <c r="G96">
        <v>1668.6859999999999</v>
      </c>
      <c r="H96" t="s">
        <v>61</v>
      </c>
      <c r="I96" t="s">
        <v>62</v>
      </c>
      <c r="J96" t="s">
        <v>63</v>
      </c>
      <c r="K96" t="s">
        <v>65</v>
      </c>
      <c r="L96" t="s">
        <v>61</v>
      </c>
      <c r="M96" t="s">
        <v>82</v>
      </c>
      <c r="N96" t="s">
        <v>64</v>
      </c>
      <c r="O96" t="s">
        <v>65</v>
      </c>
      <c r="P96" t="s">
        <v>58</v>
      </c>
      <c r="Q96" t="s">
        <v>64</v>
      </c>
      <c r="R96" t="s">
        <v>65</v>
      </c>
      <c r="S96" t="s">
        <v>69</v>
      </c>
      <c r="T96">
        <v>50</v>
      </c>
      <c r="U96">
        <v>1</v>
      </c>
      <c r="V96">
        <v>0</v>
      </c>
      <c r="W96">
        <v>1</v>
      </c>
      <c r="X96">
        <v>1</v>
      </c>
      <c r="Y96">
        <v>1</v>
      </c>
      <c r="Z96">
        <v>0</v>
      </c>
      <c r="AA96">
        <v>0</v>
      </c>
      <c r="AB96">
        <v>1</v>
      </c>
      <c r="AC96">
        <v>1</v>
      </c>
      <c r="AD96">
        <v>1</v>
      </c>
      <c r="AE96">
        <v>1</v>
      </c>
      <c r="AF96">
        <v>0</v>
      </c>
      <c r="AG96">
        <v>1</v>
      </c>
      <c r="AH96">
        <v>0</v>
      </c>
      <c r="AI96">
        <v>1</v>
      </c>
      <c r="AJ96">
        <v>1</v>
      </c>
      <c r="AK96">
        <v>1</v>
      </c>
      <c r="AL96">
        <v>0</v>
      </c>
      <c r="AM96">
        <v>0</v>
      </c>
      <c r="AN96">
        <v>1</v>
      </c>
      <c r="AO96">
        <v>1</v>
      </c>
      <c r="AP96">
        <v>0</v>
      </c>
      <c r="AQ96">
        <v>1</v>
      </c>
      <c r="AR96">
        <v>0</v>
      </c>
      <c r="AS96">
        <v>1</v>
      </c>
      <c r="AT96">
        <v>0</v>
      </c>
      <c r="AU96">
        <v>1</v>
      </c>
      <c r="AV96">
        <v>1</v>
      </c>
      <c r="AW96">
        <v>1</v>
      </c>
      <c r="AX96">
        <v>1</v>
      </c>
      <c r="AY96">
        <v>0</v>
      </c>
      <c r="AZ96">
        <v>0</v>
      </c>
      <c r="BA96">
        <v>0</v>
      </c>
      <c r="BB96">
        <v>0</v>
      </c>
    </row>
    <row r="97" spans="1:54" x14ac:dyDescent="0.25">
      <c r="A97" t="s">
        <v>59</v>
      </c>
      <c r="B97">
        <v>2881.62</v>
      </c>
      <c r="C97">
        <v>4</v>
      </c>
      <c r="D97">
        <v>5</v>
      </c>
      <c r="E97" t="s">
        <v>169</v>
      </c>
      <c r="F97">
        <v>19</v>
      </c>
      <c r="G97">
        <v>865.39400000000001</v>
      </c>
      <c r="H97" t="s">
        <v>61</v>
      </c>
      <c r="I97" t="s">
        <v>62</v>
      </c>
      <c r="J97" t="s">
        <v>63</v>
      </c>
      <c r="K97" t="s">
        <v>58</v>
      </c>
      <c r="L97" t="s">
        <v>72</v>
      </c>
      <c r="M97" t="s">
        <v>57</v>
      </c>
      <c r="N97" t="s">
        <v>65</v>
      </c>
      <c r="O97" t="s">
        <v>58</v>
      </c>
      <c r="P97" t="s">
        <v>57</v>
      </c>
      <c r="Q97" t="s">
        <v>65</v>
      </c>
      <c r="R97" t="s">
        <v>58</v>
      </c>
      <c r="S97" t="s">
        <v>61</v>
      </c>
      <c r="T97">
        <v>85</v>
      </c>
      <c r="U97">
        <v>1</v>
      </c>
      <c r="V97">
        <v>1</v>
      </c>
      <c r="W97">
        <v>1</v>
      </c>
      <c r="X97">
        <v>1</v>
      </c>
      <c r="Y97">
        <v>1</v>
      </c>
      <c r="Z97">
        <v>1</v>
      </c>
      <c r="AA97">
        <v>1</v>
      </c>
      <c r="AB97">
        <v>1</v>
      </c>
      <c r="AC97">
        <v>1</v>
      </c>
      <c r="AD97">
        <v>1</v>
      </c>
      <c r="AE97">
        <v>1</v>
      </c>
      <c r="AF97">
        <v>1</v>
      </c>
      <c r="AG97">
        <v>1</v>
      </c>
      <c r="AH97">
        <v>0</v>
      </c>
      <c r="AI97">
        <v>1</v>
      </c>
      <c r="AJ97">
        <v>1</v>
      </c>
      <c r="AK97">
        <v>1</v>
      </c>
      <c r="AL97">
        <v>0</v>
      </c>
      <c r="AM97">
        <v>1</v>
      </c>
      <c r="AN97">
        <v>1</v>
      </c>
      <c r="AO97">
        <v>1</v>
      </c>
      <c r="AP97">
        <v>0</v>
      </c>
      <c r="AQ97">
        <v>0</v>
      </c>
      <c r="AR97">
        <v>1</v>
      </c>
      <c r="AS97">
        <v>1</v>
      </c>
      <c r="AT97">
        <v>1</v>
      </c>
      <c r="AU97">
        <v>1</v>
      </c>
      <c r="AV97">
        <v>1</v>
      </c>
      <c r="AW97">
        <v>1</v>
      </c>
      <c r="AX97">
        <v>0</v>
      </c>
      <c r="AY97">
        <v>0</v>
      </c>
      <c r="AZ97">
        <v>1</v>
      </c>
      <c r="BA97">
        <v>1</v>
      </c>
      <c r="BB97">
        <v>1</v>
      </c>
    </row>
    <row r="98" spans="1:54" x14ac:dyDescent="0.25">
      <c r="A98" t="s">
        <v>54</v>
      </c>
      <c r="B98">
        <v>553.654</v>
      </c>
      <c r="C98">
        <v>7</v>
      </c>
      <c r="D98">
        <v>8</v>
      </c>
      <c r="E98" t="s">
        <v>170</v>
      </c>
      <c r="F98">
        <v>21</v>
      </c>
      <c r="G98">
        <v>1842.278</v>
      </c>
      <c r="H98" t="s">
        <v>61</v>
      </c>
      <c r="I98" t="s">
        <v>62</v>
      </c>
      <c r="J98" t="s">
        <v>63</v>
      </c>
      <c r="K98" t="s">
        <v>65</v>
      </c>
      <c r="L98" t="s">
        <v>58</v>
      </c>
      <c r="M98" t="s">
        <v>61</v>
      </c>
      <c r="N98" t="s">
        <v>65</v>
      </c>
      <c r="O98" t="s">
        <v>58</v>
      </c>
      <c r="P98" t="s">
        <v>61</v>
      </c>
      <c r="Q98" t="s">
        <v>65</v>
      </c>
      <c r="R98" t="s">
        <v>69</v>
      </c>
      <c r="S98" t="s">
        <v>61</v>
      </c>
      <c r="T98">
        <v>40</v>
      </c>
      <c r="U98">
        <v>1</v>
      </c>
      <c r="V98">
        <v>1</v>
      </c>
      <c r="W98">
        <v>1</v>
      </c>
      <c r="X98">
        <v>1</v>
      </c>
      <c r="Y98">
        <v>1</v>
      </c>
      <c r="Z98">
        <v>1</v>
      </c>
      <c r="AA98">
        <v>1</v>
      </c>
      <c r="AB98">
        <v>1</v>
      </c>
      <c r="AC98">
        <v>0</v>
      </c>
      <c r="AD98">
        <v>1</v>
      </c>
      <c r="AE98">
        <v>1</v>
      </c>
      <c r="AF98">
        <v>1</v>
      </c>
      <c r="AG98">
        <v>1</v>
      </c>
      <c r="AH98">
        <v>1</v>
      </c>
      <c r="AI98">
        <v>1</v>
      </c>
      <c r="AJ98">
        <v>1</v>
      </c>
      <c r="AK98">
        <v>1</v>
      </c>
      <c r="AL98">
        <v>1</v>
      </c>
      <c r="AM98">
        <v>1</v>
      </c>
      <c r="AN98">
        <v>1</v>
      </c>
      <c r="AO98">
        <v>1</v>
      </c>
      <c r="AP98">
        <v>1</v>
      </c>
      <c r="AQ98">
        <v>1</v>
      </c>
      <c r="AR98">
        <v>1</v>
      </c>
      <c r="AS98">
        <v>1</v>
      </c>
      <c r="AT98">
        <v>1</v>
      </c>
      <c r="AU98">
        <v>1</v>
      </c>
      <c r="AV98">
        <v>0</v>
      </c>
      <c r="AW98">
        <v>1</v>
      </c>
      <c r="AX98">
        <v>1</v>
      </c>
      <c r="AY98">
        <v>0</v>
      </c>
      <c r="AZ98">
        <v>1</v>
      </c>
      <c r="BA98">
        <v>0</v>
      </c>
      <c r="BB98">
        <v>0</v>
      </c>
    </row>
    <row r="99" spans="1:54" x14ac:dyDescent="0.25">
      <c r="A99" t="s">
        <v>54</v>
      </c>
      <c r="B99">
        <v>51.816000000000003</v>
      </c>
      <c r="C99">
        <v>4</v>
      </c>
      <c r="D99">
        <v>5</v>
      </c>
      <c r="E99" t="s">
        <v>171</v>
      </c>
      <c r="F99">
        <v>14</v>
      </c>
      <c r="G99">
        <v>525.93399999999997</v>
      </c>
      <c r="H99" t="s">
        <v>66</v>
      </c>
      <c r="I99" t="s">
        <v>56</v>
      </c>
      <c r="J99" t="s">
        <v>68</v>
      </c>
      <c r="K99" t="s">
        <v>66</v>
      </c>
      <c r="L99" t="s">
        <v>82</v>
      </c>
      <c r="M99" t="s">
        <v>63</v>
      </c>
      <c r="N99" t="s">
        <v>66</v>
      </c>
      <c r="O99" t="s">
        <v>56</v>
      </c>
      <c r="P99" t="s">
        <v>63</v>
      </c>
      <c r="Q99" t="s">
        <v>56</v>
      </c>
      <c r="R99" t="s">
        <v>65</v>
      </c>
      <c r="S99" t="s">
        <v>69</v>
      </c>
      <c r="T99">
        <v>87</v>
      </c>
      <c r="U99">
        <v>1</v>
      </c>
      <c r="V99">
        <v>1</v>
      </c>
      <c r="W99">
        <v>1</v>
      </c>
      <c r="X99">
        <v>1</v>
      </c>
      <c r="Y99">
        <v>0</v>
      </c>
      <c r="Z99">
        <v>1</v>
      </c>
      <c r="AA99">
        <v>1</v>
      </c>
      <c r="AB99">
        <v>0</v>
      </c>
      <c r="AC99">
        <v>0</v>
      </c>
      <c r="AD99">
        <v>1</v>
      </c>
      <c r="AE99">
        <v>1</v>
      </c>
      <c r="AF99">
        <v>1</v>
      </c>
      <c r="AG99">
        <v>1</v>
      </c>
      <c r="AH99">
        <v>0</v>
      </c>
      <c r="AI99">
        <v>1</v>
      </c>
      <c r="AJ99">
        <v>1</v>
      </c>
      <c r="AK99">
        <v>1</v>
      </c>
      <c r="AL99">
        <v>0</v>
      </c>
      <c r="AM99">
        <v>0</v>
      </c>
      <c r="AN99">
        <v>1</v>
      </c>
      <c r="AO99">
        <v>0</v>
      </c>
      <c r="AP99">
        <v>0</v>
      </c>
      <c r="AQ99">
        <v>0</v>
      </c>
      <c r="AR99">
        <v>0</v>
      </c>
      <c r="AS99">
        <v>0</v>
      </c>
      <c r="AT99">
        <v>0</v>
      </c>
      <c r="AU99">
        <v>0</v>
      </c>
      <c r="AV99">
        <v>0</v>
      </c>
      <c r="AW99">
        <v>0</v>
      </c>
      <c r="AX99">
        <v>0</v>
      </c>
      <c r="AY99">
        <v>0</v>
      </c>
      <c r="AZ99">
        <v>0</v>
      </c>
      <c r="BA99">
        <v>0</v>
      </c>
      <c r="BB99">
        <v>1</v>
      </c>
    </row>
    <row r="100" spans="1:54" x14ac:dyDescent="0.25">
      <c r="A100" t="s">
        <v>59</v>
      </c>
      <c r="B100">
        <v>121.239</v>
      </c>
      <c r="C100">
        <v>5</v>
      </c>
      <c r="D100">
        <v>5</v>
      </c>
      <c r="E100" t="s">
        <v>172</v>
      </c>
      <c r="F100">
        <v>16</v>
      </c>
      <c r="G100">
        <v>1036.4659999999999</v>
      </c>
      <c r="H100" t="s">
        <v>61</v>
      </c>
      <c r="I100" t="s">
        <v>62</v>
      </c>
      <c r="J100" t="s">
        <v>63</v>
      </c>
      <c r="K100" t="s">
        <v>66</v>
      </c>
      <c r="L100" t="s">
        <v>56</v>
      </c>
      <c r="M100" t="s">
        <v>58</v>
      </c>
      <c r="N100" t="s">
        <v>66</v>
      </c>
      <c r="O100" t="s">
        <v>58</v>
      </c>
      <c r="P100" t="s">
        <v>57</v>
      </c>
      <c r="Q100" t="s">
        <v>66</v>
      </c>
      <c r="R100" t="s">
        <v>58</v>
      </c>
      <c r="S100" t="s">
        <v>57</v>
      </c>
      <c r="T100">
        <v>59</v>
      </c>
      <c r="U100">
        <v>1</v>
      </c>
      <c r="V100">
        <v>1</v>
      </c>
      <c r="W100">
        <v>1</v>
      </c>
      <c r="X100">
        <v>1</v>
      </c>
      <c r="Y100">
        <v>1</v>
      </c>
      <c r="Z100">
        <v>1</v>
      </c>
      <c r="AA100">
        <v>1</v>
      </c>
      <c r="AB100">
        <v>1</v>
      </c>
      <c r="AC100">
        <v>1</v>
      </c>
      <c r="AD100">
        <v>0</v>
      </c>
      <c r="AE100">
        <v>1</v>
      </c>
      <c r="AF100">
        <v>1</v>
      </c>
      <c r="AG100">
        <v>1</v>
      </c>
      <c r="AH100">
        <v>0</v>
      </c>
      <c r="AI100">
        <v>1</v>
      </c>
      <c r="AJ100">
        <v>0</v>
      </c>
      <c r="AK100">
        <v>1</v>
      </c>
      <c r="AL100">
        <v>0</v>
      </c>
      <c r="AM100">
        <v>1</v>
      </c>
      <c r="AN100">
        <v>1</v>
      </c>
      <c r="AO100">
        <v>0</v>
      </c>
      <c r="AP100">
        <v>0</v>
      </c>
      <c r="AQ100">
        <v>1</v>
      </c>
      <c r="AR100">
        <v>1</v>
      </c>
      <c r="AS100">
        <v>1</v>
      </c>
      <c r="AT100">
        <v>0</v>
      </c>
      <c r="AU100">
        <v>1</v>
      </c>
      <c r="AV100">
        <v>0</v>
      </c>
      <c r="AW100">
        <v>1</v>
      </c>
      <c r="AX100">
        <v>1</v>
      </c>
      <c r="AY100">
        <v>1</v>
      </c>
      <c r="AZ100">
        <v>1</v>
      </c>
      <c r="BA100">
        <v>0</v>
      </c>
      <c r="BB100">
        <v>1</v>
      </c>
    </row>
    <row r="101" spans="1:54" x14ac:dyDescent="0.25">
      <c r="A101" t="s">
        <v>54</v>
      </c>
      <c r="B101">
        <v>10.045999999999999</v>
      </c>
      <c r="C101">
        <v>6</v>
      </c>
      <c r="D101">
        <v>5</v>
      </c>
      <c r="E101" t="s">
        <v>173</v>
      </c>
      <c r="F101">
        <v>20</v>
      </c>
      <c r="G101">
        <v>622.65</v>
      </c>
      <c r="H101" t="s">
        <v>82</v>
      </c>
      <c r="I101" t="s">
        <v>62</v>
      </c>
      <c r="J101" t="s">
        <v>63</v>
      </c>
      <c r="K101" t="s">
        <v>66</v>
      </c>
      <c r="L101" t="s">
        <v>58</v>
      </c>
      <c r="M101" t="s">
        <v>57</v>
      </c>
      <c r="N101" t="s">
        <v>58</v>
      </c>
      <c r="O101" t="s">
        <v>57</v>
      </c>
      <c r="P101" t="s">
        <v>57</v>
      </c>
      <c r="Q101" t="s">
        <v>66</v>
      </c>
      <c r="R101" t="s">
        <v>58</v>
      </c>
      <c r="S101" t="s">
        <v>57</v>
      </c>
      <c r="T101">
        <v>80</v>
      </c>
      <c r="U101">
        <v>1</v>
      </c>
      <c r="V101">
        <v>1</v>
      </c>
      <c r="W101">
        <v>1</v>
      </c>
      <c r="X101">
        <v>1</v>
      </c>
      <c r="Y101">
        <v>1</v>
      </c>
      <c r="Z101">
        <v>1</v>
      </c>
      <c r="AA101">
        <v>1</v>
      </c>
      <c r="AB101">
        <v>1</v>
      </c>
      <c r="AC101">
        <v>1</v>
      </c>
      <c r="AD101">
        <v>1</v>
      </c>
      <c r="AE101">
        <v>1</v>
      </c>
      <c r="AF101">
        <v>1</v>
      </c>
      <c r="AG101">
        <v>1</v>
      </c>
      <c r="AH101">
        <v>0</v>
      </c>
      <c r="AI101">
        <v>1</v>
      </c>
      <c r="AJ101">
        <v>1</v>
      </c>
      <c r="AK101">
        <v>1</v>
      </c>
      <c r="AL101">
        <v>0</v>
      </c>
      <c r="AM101">
        <v>1</v>
      </c>
      <c r="AN101">
        <v>1</v>
      </c>
      <c r="AO101">
        <v>1</v>
      </c>
      <c r="AP101">
        <v>1</v>
      </c>
      <c r="AQ101">
        <v>0</v>
      </c>
      <c r="AR101">
        <v>0</v>
      </c>
      <c r="AS101">
        <v>0</v>
      </c>
      <c r="AT101">
        <v>1</v>
      </c>
      <c r="AU101">
        <v>1</v>
      </c>
      <c r="AV101">
        <v>1</v>
      </c>
      <c r="AW101">
        <v>1</v>
      </c>
      <c r="AX101">
        <v>1</v>
      </c>
      <c r="AY101">
        <v>1</v>
      </c>
      <c r="AZ101">
        <v>1</v>
      </c>
      <c r="BA101">
        <v>0</v>
      </c>
      <c r="BB101">
        <v>1</v>
      </c>
    </row>
    <row r="102" spans="1:54" x14ac:dyDescent="0.25">
      <c r="A102" t="s">
        <v>59</v>
      </c>
      <c r="B102">
        <v>753.68700000000001</v>
      </c>
      <c r="C102">
        <v>9</v>
      </c>
      <c r="D102">
        <v>9</v>
      </c>
      <c r="E102" t="s">
        <v>174</v>
      </c>
      <c r="F102">
        <v>19</v>
      </c>
      <c r="G102">
        <v>846.471</v>
      </c>
      <c r="H102" t="s">
        <v>61</v>
      </c>
      <c r="I102" t="s">
        <v>62</v>
      </c>
      <c r="J102" t="s">
        <v>63</v>
      </c>
      <c r="K102" t="s">
        <v>58</v>
      </c>
      <c r="L102" t="s">
        <v>57</v>
      </c>
      <c r="M102" t="s">
        <v>57</v>
      </c>
      <c r="N102" t="s">
        <v>58</v>
      </c>
      <c r="O102" t="s">
        <v>57</v>
      </c>
      <c r="P102" t="s">
        <v>57</v>
      </c>
      <c r="Q102" t="s">
        <v>66</v>
      </c>
      <c r="R102" t="s">
        <v>58</v>
      </c>
      <c r="S102" t="s">
        <v>57</v>
      </c>
      <c r="T102">
        <v>22</v>
      </c>
      <c r="U102">
        <v>1</v>
      </c>
      <c r="V102">
        <v>1</v>
      </c>
      <c r="W102">
        <v>1</v>
      </c>
      <c r="X102">
        <v>1</v>
      </c>
      <c r="Y102">
        <v>1</v>
      </c>
      <c r="Z102">
        <v>1</v>
      </c>
      <c r="AA102">
        <v>1</v>
      </c>
      <c r="AB102">
        <v>1</v>
      </c>
      <c r="AC102">
        <v>1</v>
      </c>
      <c r="AD102">
        <v>1</v>
      </c>
      <c r="AE102">
        <v>1</v>
      </c>
      <c r="AF102">
        <v>1</v>
      </c>
      <c r="AG102">
        <v>1</v>
      </c>
      <c r="AH102">
        <v>1</v>
      </c>
      <c r="AI102">
        <v>1</v>
      </c>
      <c r="AJ102">
        <v>1</v>
      </c>
      <c r="AK102">
        <v>0</v>
      </c>
      <c r="AL102">
        <v>0</v>
      </c>
      <c r="AM102">
        <v>0</v>
      </c>
      <c r="AN102">
        <v>1</v>
      </c>
      <c r="AO102">
        <v>1</v>
      </c>
      <c r="AP102">
        <v>1</v>
      </c>
      <c r="AQ102">
        <v>0</v>
      </c>
      <c r="AR102">
        <v>0</v>
      </c>
      <c r="AS102">
        <v>0</v>
      </c>
      <c r="AT102">
        <v>0</v>
      </c>
      <c r="AU102">
        <v>0</v>
      </c>
      <c r="AV102">
        <v>0</v>
      </c>
      <c r="AW102">
        <v>1</v>
      </c>
      <c r="AX102">
        <v>1</v>
      </c>
      <c r="AY102">
        <v>0</v>
      </c>
      <c r="AZ102">
        <v>0</v>
      </c>
      <c r="BA102">
        <v>0</v>
      </c>
      <c r="BB102">
        <v>0</v>
      </c>
    </row>
    <row r="103" spans="1:54" x14ac:dyDescent="0.25">
      <c r="A103" t="s">
        <v>59</v>
      </c>
      <c r="B103">
        <v>400.64699999999999</v>
      </c>
      <c r="C103">
        <v>5</v>
      </c>
      <c r="D103">
        <v>5</v>
      </c>
      <c r="E103" t="s">
        <v>175</v>
      </c>
      <c r="F103">
        <v>21</v>
      </c>
      <c r="G103">
        <v>841.14</v>
      </c>
      <c r="H103" t="s">
        <v>82</v>
      </c>
      <c r="I103" t="s">
        <v>62</v>
      </c>
      <c r="J103" t="s">
        <v>63</v>
      </c>
      <c r="K103" t="s">
        <v>64</v>
      </c>
      <c r="L103" t="s">
        <v>58</v>
      </c>
      <c r="M103" t="s">
        <v>61</v>
      </c>
      <c r="N103" t="s">
        <v>68</v>
      </c>
      <c r="O103" t="s">
        <v>57</v>
      </c>
      <c r="P103" t="s">
        <v>57</v>
      </c>
      <c r="Q103" t="s">
        <v>66</v>
      </c>
      <c r="R103" t="s">
        <v>58</v>
      </c>
      <c r="S103" t="s">
        <v>61</v>
      </c>
      <c r="T103">
        <v>78</v>
      </c>
      <c r="U103">
        <v>1</v>
      </c>
      <c r="V103">
        <v>1</v>
      </c>
      <c r="W103">
        <v>1</v>
      </c>
      <c r="X103">
        <v>1</v>
      </c>
      <c r="Y103">
        <v>1</v>
      </c>
      <c r="Z103">
        <v>1</v>
      </c>
      <c r="AA103">
        <v>1</v>
      </c>
      <c r="AB103">
        <v>1</v>
      </c>
      <c r="AC103">
        <v>1</v>
      </c>
      <c r="AD103">
        <v>1</v>
      </c>
      <c r="AE103">
        <v>0</v>
      </c>
      <c r="AF103">
        <v>1</v>
      </c>
      <c r="AG103">
        <v>1</v>
      </c>
      <c r="AH103">
        <v>1</v>
      </c>
      <c r="AI103">
        <v>1</v>
      </c>
      <c r="AJ103">
        <v>1</v>
      </c>
      <c r="AK103">
        <v>1</v>
      </c>
      <c r="AL103">
        <v>1</v>
      </c>
      <c r="AM103">
        <v>1</v>
      </c>
      <c r="AN103">
        <v>1</v>
      </c>
      <c r="AO103">
        <v>1</v>
      </c>
      <c r="AP103">
        <v>1</v>
      </c>
      <c r="AQ103">
        <v>1</v>
      </c>
      <c r="AR103">
        <v>1</v>
      </c>
      <c r="AS103">
        <v>1</v>
      </c>
      <c r="AT103">
        <v>0</v>
      </c>
      <c r="AU103">
        <v>1</v>
      </c>
      <c r="AV103">
        <v>1</v>
      </c>
      <c r="AW103">
        <v>1</v>
      </c>
      <c r="AX103">
        <v>0</v>
      </c>
      <c r="AY103">
        <v>0</v>
      </c>
      <c r="AZ103">
        <v>0</v>
      </c>
      <c r="BA103">
        <v>1</v>
      </c>
      <c r="BB103">
        <v>1</v>
      </c>
    </row>
    <row r="104" spans="1:54" x14ac:dyDescent="0.25">
      <c r="A104" t="s">
        <v>54</v>
      </c>
      <c r="B104">
        <v>36.176000000000002</v>
      </c>
      <c r="C104">
        <v>8</v>
      </c>
      <c r="D104">
        <v>8</v>
      </c>
      <c r="E104" t="s">
        <v>176</v>
      </c>
      <c r="F104">
        <v>16</v>
      </c>
      <c r="G104">
        <v>829.34</v>
      </c>
      <c r="H104" t="s">
        <v>61</v>
      </c>
      <c r="I104" t="s">
        <v>62</v>
      </c>
      <c r="J104" t="s">
        <v>63</v>
      </c>
      <c r="K104" t="s">
        <v>64</v>
      </c>
      <c r="L104" t="s">
        <v>66</v>
      </c>
      <c r="M104" t="s">
        <v>58</v>
      </c>
      <c r="N104" t="s">
        <v>65</v>
      </c>
      <c r="O104" t="s">
        <v>58</v>
      </c>
      <c r="P104" t="s">
        <v>57</v>
      </c>
      <c r="Q104" t="s">
        <v>66</v>
      </c>
      <c r="R104" t="s">
        <v>65</v>
      </c>
      <c r="S104" t="s">
        <v>58</v>
      </c>
      <c r="T104">
        <v>30</v>
      </c>
      <c r="U104">
        <v>1</v>
      </c>
      <c r="V104">
        <v>1</v>
      </c>
      <c r="W104">
        <v>1</v>
      </c>
      <c r="X104">
        <v>1</v>
      </c>
      <c r="Y104">
        <v>1</v>
      </c>
      <c r="Z104">
        <v>1</v>
      </c>
      <c r="AA104">
        <v>0</v>
      </c>
      <c r="AB104">
        <v>1</v>
      </c>
      <c r="AC104">
        <v>0</v>
      </c>
      <c r="AD104">
        <v>1</v>
      </c>
      <c r="AE104">
        <v>1</v>
      </c>
      <c r="AF104">
        <v>1</v>
      </c>
      <c r="AG104">
        <v>1</v>
      </c>
      <c r="AH104">
        <v>0</v>
      </c>
      <c r="AI104">
        <v>1</v>
      </c>
      <c r="AJ104">
        <v>1</v>
      </c>
      <c r="AK104">
        <v>0</v>
      </c>
      <c r="AL104">
        <v>0</v>
      </c>
      <c r="AM104">
        <v>0</v>
      </c>
      <c r="AN104">
        <v>1</v>
      </c>
      <c r="AO104">
        <v>1</v>
      </c>
      <c r="AP104">
        <v>1</v>
      </c>
      <c r="AQ104">
        <v>1</v>
      </c>
      <c r="AR104">
        <v>0</v>
      </c>
      <c r="AS104">
        <v>0</v>
      </c>
      <c r="AT104">
        <v>0</v>
      </c>
      <c r="AU104">
        <v>0</v>
      </c>
      <c r="AV104">
        <v>1</v>
      </c>
      <c r="AW104">
        <v>1</v>
      </c>
      <c r="AX104">
        <v>0</v>
      </c>
      <c r="AY104">
        <v>0</v>
      </c>
      <c r="AZ104">
        <v>0</v>
      </c>
      <c r="BA104">
        <v>1</v>
      </c>
      <c r="BB104">
        <v>0</v>
      </c>
    </row>
    <row r="105" spans="1:54" x14ac:dyDescent="0.25">
      <c r="A105" t="s">
        <v>54</v>
      </c>
      <c r="B105">
        <v>33.424999999999997</v>
      </c>
      <c r="C105">
        <v>5</v>
      </c>
      <c r="D105">
        <v>6</v>
      </c>
      <c r="E105" t="s">
        <v>177</v>
      </c>
      <c r="F105">
        <v>14</v>
      </c>
      <c r="G105">
        <v>1260.8879999999999</v>
      </c>
      <c r="H105" t="s">
        <v>61</v>
      </c>
      <c r="I105" t="s">
        <v>57</v>
      </c>
      <c r="J105" t="s">
        <v>57</v>
      </c>
      <c r="K105" t="s">
        <v>61</v>
      </c>
      <c r="L105" t="s">
        <v>57</v>
      </c>
      <c r="M105" t="s">
        <v>57</v>
      </c>
      <c r="N105" t="s">
        <v>58</v>
      </c>
      <c r="O105" t="s">
        <v>57</v>
      </c>
      <c r="P105" t="s">
        <v>57</v>
      </c>
      <c r="Q105" t="s">
        <v>58</v>
      </c>
      <c r="R105" t="s">
        <v>57</v>
      </c>
      <c r="S105" t="s">
        <v>57</v>
      </c>
      <c r="T105">
        <v>62</v>
      </c>
      <c r="U105">
        <v>1</v>
      </c>
      <c r="V105">
        <v>1</v>
      </c>
      <c r="W105">
        <v>1</v>
      </c>
      <c r="X105">
        <v>1</v>
      </c>
      <c r="Y105" t="s">
        <v>57</v>
      </c>
      <c r="Z105">
        <v>1</v>
      </c>
      <c r="AA105">
        <v>0</v>
      </c>
      <c r="AB105">
        <v>0</v>
      </c>
      <c r="AC105">
        <v>0</v>
      </c>
      <c r="AD105">
        <v>0</v>
      </c>
      <c r="AE105">
        <v>1</v>
      </c>
      <c r="AF105">
        <v>0</v>
      </c>
      <c r="AG105">
        <v>0</v>
      </c>
      <c r="AH105">
        <v>1</v>
      </c>
      <c r="AI105">
        <v>1</v>
      </c>
      <c r="AJ105">
        <v>1</v>
      </c>
      <c r="AK105">
        <v>1</v>
      </c>
      <c r="AL105">
        <v>0</v>
      </c>
      <c r="AM105">
        <v>1</v>
      </c>
      <c r="AN105">
        <v>1</v>
      </c>
      <c r="AO105">
        <v>1</v>
      </c>
      <c r="AP105">
        <v>1</v>
      </c>
      <c r="AQ105">
        <v>0</v>
      </c>
      <c r="AR105">
        <v>1</v>
      </c>
      <c r="AS105">
        <v>0</v>
      </c>
      <c r="AT105">
        <v>0</v>
      </c>
      <c r="AU105">
        <v>1</v>
      </c>
      <c r="AV105">
        <v>0</v>
      </c>
      <c r="AW105">
        <v>0</v>
      </c>
      <c r="AX105">
        <v>1</v>
      </c>
      <c r="AY105">
        <v>0</v>
      </c>
      <c r="AZ105">
        <v>1</v>
      </c>
      <c r="BA105">
        <v>0</v>
      </c>
      <c r="BB105">
        <v>1</v>
      </c>
    </row>
    <row r="106" spans="1:54" x14ac:dyDescent="0.25">
      <c r="A106" t="s">
        <v>59</v>
      </c>
      <c r="B106">
        <v>1114.1869999999999</v>
      </c>
      <c r="C106">
        <v>4</v>
      </c>
      <c r="D106">
        <v>5</v>
      </c>
      <c r="E106" t="s">
        <v>178</v>
      </c>
      <c r="F106">
        <v>20</v>
      </c>
      <c r="G106">
        <v>898.22900000000004</v>
      </c>
      <c r="H106" t="s">
        <v>65</v>
      </c>
      <c r="I106" t="s">
        <v>62</v>
      </c>
      <c r="J106" t="s">
        <v>63</v>
      </c>
      <c r="K106" t="s">
        <v>66</v>
      </c>
      <c r="L106" t="s">
        <v>56</v>
      </c>
      <c r="M106" t="s">
        <v>57</v>
      </c>
      <c r="N106" t="s">
        <v>66</v>
      </c>
      <c r="O106" t="s">
        <v>56</v>
      </c>
      <c r="P106" t="s">
        <v>65</v>
      </c>
      <c r="Q106" t="s">
        <v>66</v>
      </c>
      <c r="R106" t="s">
        <v>65</v>
      </c>
      <c r="S106" t="s">
        <v>58</v>
      </c>
      <c r="T106">
        <v>87</v>
      </c>
      <c r="U106">
        <v>1</v>
      </c>
      <c r="V106">
        <v>1</v>
      </c>
      <c r="W106">
        <v>1</v>
      </c>
      <c r="X106">
        <v>1</v>
      </c>
      <c r="Y106">
        <v>1</v>
      </c>
      <c r="Z106">
        <v>1</v>
      </c>
      <c r="AA106">
        <v>1</v>
      </c>
      <c r="AB106">
        <v>1</v>
      </c>
      <c r="AC106">
        <v>1</v>
      </c>
      <c r="AD106">
        <v>1</v>
      </c>
      <c r="AE106">
        <v>1</v>
      </c>
      <c r="AF106">
        <v>1</v>
      </c>
      <c r="AG106">
        <v>1</v>
      </c>
      <c r="AH106">
        <v>1</v>
      </c>
      <c r="AI106">
        <v>1</v>
      </c>
      <c r="AJ106">
        <v>1</v>
      </c>
      <c r="AK106">
        <v>1</v>
      </c>
      <c r="AL106">
        <v>1</v>
      </c>
      <c r="AM106">
        <v>0</v>
      </c>
      <c r="AN106">
        <v>1</v>
      </c>
      <c r="AO106">
        <v>1</v>
      </c>
      <c r="AP106">
        <v>0</v>
      </c>
      <c r="AQ106">
        <v>1</v>
      </c>
      <c r="AR106">
        <v>0</v>
      </c>
      <c r="AS106">
        <v>1</v>
      </c>
      <c r="AT106">
        <v>1</v>
      </c>
      <c r="AU106">
        <v>1</v>
      </c>
      <c r="AV106">
        <v>1</v>
      </c>
      <c r="AW106">
        <v>1</v>
      </c>
      <c r="AX106">
        <v>1</v>
      </c>
      <c r="AY106">
        <v>1</v>
      </c>
      <c r="AZ106">
        <v>0</v>
      </c>
      <c r="BA106">
        <v>1</v>
      </c>
      <c r="BB106">
        <v>1</v>
      </c>
    </row>
    <row r="107" spans="1:54" x14ac:dyDescent="0.25">
      <c r="A107" t="s">
        <v>54</v>
      </c>
      <c r="B107">
        <v>290.18400000000003</v>
      </c>
      <c r="C107">
        <v>6</v>
      </c>
      <c r="D107">
        <v>9</v>
      </c>
      <c r="E107" t="s">
        <v>179</v>
      </c>
      <c r="F107">
        <v>15</v>
      </c>
      <c r="G107">
        <v>1456.442</v>
      </c>
      <c r="H107" t="s">
        <v>61</v>
      </c>
      <c r="I107" t="s">
        <v>62</v>
      </c>
      <c r="J107" t="s">
        <v>63</v>
      </c>
      <c r="K107" t="s">
        <v>66</v>
      </c>
      <c r="L107" t="s">
        <v>58</v>
      </c>
      <c r="M107" t="s">
        <v>57</v>
      </c>
      <c r="N107" t="s">
        <v>58</v>
      </c>
      <c r="O107" t="s">
        <v>57</v>
      </c>
      <c r="P107" t="s">
        <v>57</v>
      </c>
      <c r="Q107" t="s">
        <v>65</v>
      </c>
      <c r="R107" t="s">
        <v>88</v>
      </c>
      <c r="S107" t="s">
        <v>57</v>
      </c>
      <c r="T107">
        <v>31</v>
      </c>
      <c r="U107">
        <v>1</v>
      </c>
      <c r="V107">
        <v>1</v>
      </c>
      <c r="W107">
        <v>1</v>
      </c>
      <c r="X107">
        <v>1</v>
      </c>
      <c r="Y107">
        <v>1</v>
      </c>
      <c r="Z107">
        <v>1</v>
      </c>
      <c r="AA107">
        <v>1</v>
      </c>
      <c r="AB107">
        <v>0</v>
      </c>
      <c r="AC107">
        <v>0</v>
      </c>
      <c r="AD107">
        <v>1</v>
      </c>
      <c r="AE107">
        <v>1</v>
      </c>
      <c r="AF107">
        <v>1</v>
      </c>
      <c r="AG107">
        <v>1</v>
      </c>
      <c r="AH107">
        <v>0</v>
      </c>
      <c r="AI107">
        <v>1</v>
      </c>
      <c r="AJ107">
        <v>1</v>
      </c>
      <c r="AK107">
        <v>0</v>
      </c>
      <c r="AL107">
        <v>0</v>
      </c>
      <c r="AM107">
        <v>1</v>
      </c>
      <c r="AN107">
        <v>1</v>
      </c>
      <c r="AO107">
        <v>0</v>
      </c>
      <c r="AP107">
        <v>0</v>
      </c>
      <c r="AQ107">
        <v>0</v>
      </c>
      <c r="AR107">
        <v>1</v>
      </c>
      <c r="AS107">
        <v>0</v>
      </c>
      <c r="AT107">
        <v>0</v>
      </c>
      <c r="AU107">
        <v>0</v>
      </c>
      <c r="AV107">
        <v>0</v>
      </c>
      <c r="AW107">
        <v>1</v>
      </c>
      <c r="AX107">
        <v>0</v>
      </c>
      <c r="AY107">
        <v>0</v>
      </c>
      <c r="AZ107">
        <v>0</v>
      </c>
      <c r="BA107">
        <v>0</v>
      </c>
      <c r="BB107">
        <v>0</v>
      </c>
    </row>
    <row r="108" spans="1:54" x14ac:dyDescent="0.25">
      <c r="A108" t="s">
        <v>59</v>
      </c>
      <c r="B108">
        <v>661.92700000000002</v>
      </c>
      <c r="C108">
        <v>9</v>
      </c>
      <c r="D108">
        <v>9</v>
      </c>
      <c r="E108" t="s">
        <v>180</v>
      </c>
      <c r="F108">
        <v>12</v>
      </c>
      <c r="G108">
        <v>427.64299999999997</v>
      </c>
      <c r="H108" t="s">
        <v>61</v>
      </c>
      <c r="I108" t="s">
        <v>57</v>
      </c>
      <c r="J108" t="s">
        <v>57</v>
      </c>
      <c r="K108" t="s">
        <v>62</v>
      </c>
      <c r="L108" t="s">
        <v>57</v>
      </c>
      <c r="M108" t="s">
        <v>57</v>
      </c>
      <c r="N108" t="s">
        <v>68</v>
      </c>
      <c r="O108" t="s">
        <v>57</v>
      </c>
      <c r="P108" t="s">
        <v>57</v>
      </c>
      <c r="Q108" t="s">
        <v>58</v>
      </c>
      <c r="R108" t="s">
        <v>57</v>
      </c>
      <c r="S108" t="s">
        <v>57</v>
      </c>
      <c r="T108">
        <v>40</v>
      </c>
      <c r="U108">
        <v>1</v>
      </c>
      <c r="V108">
        <v>0</v>
      </c>
      <c r="W108">
        <v>1</v>
      </c>
      <c r="X108">
        <v>1</v>
      </c>
      <c r="Y108">
        <v>1</v>
      </c>
      <c r="Z108">
        <v>1</v>
      </c>
      <c r="AA108">
        <v>0</v>
      </c>
      <c r="AB108">
        <v>0</v>
      </c>
      <c r="AC108">
        <v>0</v>
      </c>
      <c r="AD108">
        <v>0</v>
      </c>
      <c r="AE108">
        <v>1</v>
      </c>
      <c r="AF108">
        <v>0</v>
      </c>
      <c r="AG108">
        <v>0</v>
      </c>
      <c r="AH108">
        <v>0</v>
      </c>
      <c r="AI108">
        <v>1</v>
      </c>
      <c r="AJ108">
        <v>1</v>
      </c>
      <c r="AK108">
        <v>1</v>
      </c>
      <c r="AL108">
        <v>0</v>
      </c>
      <c r="AM108">
        <v>0</v>
      </c>
      <c r="AN108">
        <v>1</v>
      </c>
      <c r="AO108">
        <v>1</v>
      </c>
      <c r="AP108">
        <v>1</v>
      </c>
      <c r="AQ108">
        <v>0</v>
      </c>
      <c r="AR108">
        <v>1</v>
      </c>
      <c r="AS108">
        <v>0</v>
      </c>
      <c r="AT108">
        <v>0</v>
      </c>
      <c r="AU108">
        <v>0</v>
      </c>
      <c r="AV108">
        <v>0</v>
      </c>
      <c r="AW108">
        <v>0</v>
      </c>
      <c r="AX108">
        <v>0</v>
      </c>
      <c r="AY108">
        <v>0</v>
      </c>
      <c r="AZ108">
        <v>0</v>
      </c>
      <c r="BA108">
        <v>0</v>
      </c>
      <c r="BB108">
        <v>0</v>
      </c>
    </row>
    <row r="109" spans="1:54" x14ac:dyDescent="0.25">
      <c r="A109" t="s">
        <v>59</v>
      </c>
      <c r="B109">
        <v>3218.3989999999999</v>
      </c>
      <c r="C109">
        <v>10</v>
      </c>
      <c r="D109">
        <v>10</v>
      </c>
      <c r="E109" t="s">
        <v>181</v>
      </c>
      <c r="F109">
        <v>20</v>
      </c>
      <c r="G109">
        <v>778.10299999999995</v>
      </c>
      <c r="H109" t="s">
        <v>56</v>
      </c>
      <c r="I109" t="s">
        <v>62</v>
      </c>
      <c r="J109" t="s">
        <v>63</v>
      </c>
      <c r="K109" t="s">
        <v>66</v>
      </c>
      <c r="L109" t="s">
        <v>58</v>
      </c>
      <c r="M109" t="s">
        <v>62</v>
      </c>
      <c r="N109" t="s">
        <v>58</v>
      </c>
      <c r="O109" t="s">
        <v>61</v>
      </c>
      <c r="P109" t="s">
        <v>82</v>
      </c>
      <c r="Q109" t="s">
        <v>66</v>
      </c>
      <c r="R109" t="s">
        <v>68</v>
      </c>
      <c r="S109" t="s">
        <v>58</v>
      </c>
      <c r="T109">
        <v>30</v>
      </c>
      <c r="U109">
        <v>1</v>
      </c>
      <c r="V109">
        <v>1</v>
      </c>
      <c r="W109">
        <v>1</v>
      </c>
      <c r="X109">
        <v>1</v>
      </c>
      <c r="Y109">
        <v>1</v>
      </c>
      <c r="Z109">
        <v>1</v>
      </c>
      <c r="AA109">
        <v>1</v>
      </c>
      <c r="AB109">
        <v>1</v>
      </c>
      <c r="AC109">
        <v>1</v>
      </c>
      <c r="AD109">
        <v>1</v>
      </c>
      <c r="AE109">
        <v>1</v>
      </c>
      <c r="AF109">
        <v>1</v>
      </c>
      <c r="AG109">
        <v>1</v>
      </c>
      <c r="AH109">
        <v>1</v>
      </c>
      <c r="AI109">
        <v>0</v>
      </c>
      <c r="AJ109">
        <v>1</v>
      </c>
      <c r="AK109">
        <v>1</v>
      </c>
      <c r="AL109">
        <v>1</v>
      </c>
      <c r="AM109">
        <v>1</v>
      </c>
      <c r="AN109">
        <v>1</v>
      </c>
      <c r="AO109">
        <v>0</v>
      </c>
      <c r="AP109">
        <v>1</v>
      </c>
      <c r="AQ109">
        <v>0</v>
      </c>
      <c r="AR109">
        <v>1</v>
      </c>
      <c r="AS109">
        <v>0</v>
      </c>
      <c r="AT109">
        <v>1</v>
      </c>
      <c r="AU109">
        <v>0</v>
      </c>
      <c r="AV109">
        <v>0</v>
      </c>
      <c r="AW109">
        <v>1</v>
      </c>
      <c r="AX109">
        <v>1</v>
      </c>
      <c r="AY109">
        <v>0</v>
      </c>
      <c r="AZ109">
        <v>0</v>
      </c>
      <c r="BA109">
        <v>0</v>
      </c>
      <c r="BB109">
        <v>1</v>
      </c>
    </row>
    <row r="110" spans="1:54" x14ac:dyDescent="0.25">
      <c r="A110" t="s">
        <v>54</v>
      </c>
      <c r="B110">
        <v>143.07</v>
      </c>
      <c r="C110">
        <v>6</v>
      </c>
      <c r="D110">
        <v>6</v>
      </c>
      <c r="E110" t="s">
        <v>182</v>
      </c>
      <c r="F110">
        <v>19</v>
      </c>
      <c r="G110">
        <v>1335.779</v>
      </c>
      <c r="H110" t="s">
        <v>61</v>
      </c>
      <c r="I110" t="s">
        <v>62</v>
      </c>
      <c r="J110" t="s">
        <v>63</v>
      </c>
      <c r="K110" t="s">
        <v>66</v>
      </c>
      <c r="L110" t="s">
        <v>58</v>
      </c>
      <c r="M110" t="s">
        <v>61</v>
      </c>
      <c r="N110" t="s">
        <v>65</v>
      </c>
      <c r="O110" t="s">
        <v>58</v>
      </c>
      <c r="P110" t="s">
        <v>57</v>
      </c>
      <c r="Q110" t="s">
        <v>65</v>
      </c>
      <c r="R110" t="s">
        <v>58</v>
      </c>
      <c r="S110" t="s">
        <v>61</v>
      </c>
      <c r="T110">
        <v>75</v>
      </c>
      <c r="U110">
        <v>1</v>
      </c>
      <c r="V110">
        <v>1</v>
      </c>
      <c r="W110">
        <v>1</v>
      </c>
      <c r="X110">
        <v>1</v>
      </c>
      <c r="Y110">
        <v>1</v>
      </c>
      <c r="Z110">
        <v>1</v>
      </c>
      <c r="AA110">
        <v>0</v>
      </c>
      <c r="AB110">
        <v>1</v>
      </c>
      <c r="AC110">
        <v>1</v>
      </c>
      <c r="AD110">
        <v>1</v>
      </c>
      <c r="AE110">
        <v>1</v>
      </c>
      <c r="AF110">
        <v>1</v>
      </c>
      <c r="AG110">
        <v>1</v>
      </c>
      <c r="AH110">
        <v>0</v>
      </c>
      <c r="AI110">
        <v>1</v>
      </c>
      <c r="AJ110">
        <v>1</v>
      </c>
      <c r="AK110">
        <v>1</v>
      </c>
      <c r="AL110">
        <v>0</v>
      </c>
      <c r="AM110">
        <v>1</v>
      </c>
      <c r="AN110">
        <v>1</v>
      </c>
      <c r="AO110">
        <v>1</v>
      </c>
      <c r="AP110">
        <v>1</v>
      </c>
      <c r="AQ110">
        <v>0</v>
      </c>
      <c r="AR110">
        <v>0</v>
      </c>
      <c r="AS110">
        <v>0</v>
      </c>
      <c r="AT110">
        <v>0</v>
      </c>
      <c r="AU110">
        <v>1</v>
      </c>
      <c r="AV110">
        <v>1</v>
      </c>
      <c r="AW110">
        <v>1</v>
      </c>
      <c r="AX110">
        <v>1</v>
      </c>
      <c r="AY110">
        <v>1</v>
      </c>
      <c r="AZ110">
        <v>1</v>
      </c>
      <c r="BA110">
        <v>0</v>
      </c>
      <c r="BB110">
        <v>0</v>
      </c>
    </row>
    <row r="111" spans="1:54" x14ac:dyDescent="0.25">
      <c r="A111" t="s">
        <v>59</v>
      </c>
      <c r="B111">
        <v>707.21600000000001</v>
      </c>
      <c r="C111">
        <v>4</v>
      </c>
      <c r="D111">
        <v>5</v>
      </c>
      <c r="E111" t="s">
        <v>183</v>
      </c>
      <c r="F111">
        <v>20</v>
      </c>
      <c r="G111">
        <v>852.16099999999994</v>
      </c>
      <c r="H111" t="s">
        <v>62</v>
      </c>
      <c r="I111" t="s">
        <v>57</v>
      </c>
      <c r="J111" t="s">
        <v>57</v>
      </c>
      <c r="K111" t="s">
        <v>58</v>
      </c>
      <c r="L111" t="s">
        <v>57</v>
      </c>
      <c r="M111" t="s">
        <v>57</v>
      </c>
      <c r="N111" t="s">
        <v>58</v>
      </c>
      <c r="O111" t="s">
        <v>57</v>
      </c>
      <c r="P111" t="s">
        <v>57</v>
      </c>
      <c r="Q111" t="s">
        <v>66</v>
      </c>
      <c r="R111" t="s">
        <v>57</v>
      </c>
      <c r="S111" t="s">
        <v>57</v>
      </c>
      <c r="T111">
        <v>70</v>
      </c>
      <c r="U111">
        <v>1</v>
      </c>
      <c r="V111">
        <v>1</v>
      </c>
      <c r="W111">
        <v>1</v>
      </c>
      <c r="X111">
        <v>1</v>
      </c>
      <c r="Y111">
        <v>1</v>
      </c>
      <c r="Z111">
        <v>1</v>
      </c>
      <c r="AA111">
        <v>1</v>
      </c>
      <c r="AB111">
        <v>1</v>
      </c>
      <c r="AC111">
        <v>1</v>
      </c>
      <c r="AD111">
        <v>1</v>
      </c>
      <c r="AE111">
        <v>1</v>
      </c>
      <c r="AF111">
        <v>1</v>
      </c>
      <c r="AG111">
        <v>1</v>
      </c>
      <c r="AH111">
        <v>1</v>
      </c>
      <c r="AI111">
        <v>1</v>
      </c>
      <c r="AJ111">
        <v>1</v>
      </c>
      <c r="AK111">
        <v>0</v>
      </c>
      <c r="AL111">
        <v>0</v>
      </c>
      <c r="AM111">
        <v>1</v>
      </c>
      <c r="AN111">
        <v>1</v>
      </c>
      <c r="AO111">
        <v>1</v>
      </c>
      <c r="AP111">
        <v>1</v>
      </c>
      <c r="AQ111">
        <v>1</v>
      </c>
      <c r="AR111">
        <v>1</v>
      </c>
      <c r="AS111">
        <v>1</v>
      </c>
      <c r="AT111">
        <v>1</v>
      </c>
      <c r="AU111">
        <v>1</v>
      </c>
      <c r="AV111">
        <v>1</v>
      </c>
      <c r="AW111">
        <v>1</v>
      </c>
      <c r="AX111">
        <v>0</v>
      </c>
      <c r="AY111">
        <v>1</v>
      </c>
      <c r="AZ111">
        <v>0</v>
      </c>
      <c r="BA111">
        <v>0</v>
      </c>
      <c r="BB111">
        <v>1</v>
      </c>
    </row>
    <row r="112" spans="1:54" x14ac:dyDescent="0.25">
      <c r="A112" t="s">
        <v>59</v>
      </c>
      <c r="B112">
        <v>1709.578</v>
      </c>
      <c r="C112">
        <v>4</v>
      </c>
      <c r="D112">
        <v>6</v>
      </c>
      <c r="E112" t="s">
        <v>184</v>
      </c>
      <c r="F112">
        <v>15</v>
      </c>
      <c r="G112">
        <v>1038.3</v>
      </c>
      <c r="H112" t="s">
        <v>66</v>
      </c>
      <c r="I112" t="s">
        <v>56</v>
      </c>
      <c r="J112" t="s">
        <v>82</v>
      </c>
      <c r="K112" t="s">
        <v>58</v>
      </c>
      <c r="L112" t="s">
        <v>82</v>
      </c>
      <c r="M112" t="s">
        <v>63</v>
      </c>
      <c r="N112" t="s">
        <v>58</v>
      </c>
      <c r="O112" t="s">
        <v>73</v>
      </c>
      <c r="P112" t="s">
        <v>63</v>
      </c>
      <c r="Q112" t="s">
        <v>56</v>
      </c>
      <c r="R112" t="s">
        <v>65</v>
      </c>
      <c r="S112" t="s">
        <v>58</v>
      </c>
      <c r="T112">
        <v>28</v>
      </c>
      <c r="U112">
        <v>1</v>
      </c>
      <c r="V112">
        <v>0</v>
      </c>
      <c r="W112">
        <v>1</v>
      </c>
      <c r="X112">
        <v>1</v>
      </c>
      <c r="Y112">
        <v>1</v>
      </c>
      <c r="Z112">
        <v>1</v>
      </c>
      <c r="AA112">
        <v>1</v>
      </c>
      <c r="AB112">
        <v>1</v>
      </c>
      <c r="AC112">
        <v>1</v>
      </c>
      <c r="AD112">
        <v>0</v>
      </c>
      <c r="AE112">
        <v>1</v>
      </c>
      <c r="AF112">
        <v>1</v>
      </c>
      <c r="AG112">
        <v>0</v>
      </c>
      <c r="AH112">
        <v>0</v>
      </c>
      <c r="AI112">
        <v>1</v>
      </c>
      <c r="AJ112">
        <v>1</v>
      </c>
      <c r="AK112">
        <v>1</v>
      </c>
      <c r="AL112">
        <v>0</v>
      </c>
      <c r="AM112">
        <v>1</v>
      </c>
      <c r="AN112">
        <v>1</v>
      </c>
      <c r="AO112">
        <v>0</v>
      </c>
      <c r="AP112">
        <v>0</v>
      </c>
      <c r="AQ112">
        <v>1</v>
      </c>
      <c r="AR112">
        <v>1</v>
      </c>
      <c r="AS112">
        <v>1</v>
      </c>
      <c r="AT112">
        <v>0</v>
      </c>
      <c r="AU112">
        <v>1</v>
      </c>
      <c r="AV112">
        <v>0</v>
      </c>
      <c r="AW112">
        <v>1</v>
      </c>
      <c r="AX112">
        <v>1</v>
      </c>
      <c r="AY112">
        <v>0</v>
      </c>
      <c r="AZ112">
        <v>0</v>
      </c>
      <c r="BA112">
        <v>0</v>
      </c>
      <c r="BB112">
        <v>1</v>
      </c>
    </row>
    <row r="113" spans="1:54" x14ac:dyDescent="0.25">
      <c r="A113" t="s">
        <v>59</v>
      </c>
      <c r="B113">
        <v>1218.9069999999999</v>
      </c>
      <c r="C113">
        <v>5</v>
      </c>
      <c r="D113">
        <v>5</v>
      </c>
      <c r="E113" t="s">
        <v>185</v>
      </c>
      <c r="F113">
        <v>15</v>
      </c>
      <c r="G113">
        <v>773.08500000000004</v>
      </c>
      <c r="H113" t="s">
        <v>58</v>
      </c>
      <c r="I113" t="s">
        <v>61</v>
      </c>
      <c r="J113" t="s">
        <v>82</v>
      </c>
      <c r="K113" t="s">
        <v>82</v>
      </c>
      <c r="L113" t="s">
        <v>72</v>
      </c>
      <c r="M113" t="s">
        <v>73</v>
      </c>
      <c r="N113" t="s">
        <v>58</v>
      </c>
      <c r="O113" t="s">
        <v>61</v>
      </c>
      <c r="P113" t="s">
        <v>82</v>
      </c>
      <c r="Q113" t="s">
        <v>64</v>
      </c>
      <c r="R113" t="s">
        <v>66</v>
      </c>
      <c r="S113" t="s">
        <v>56</v>
      </c>
      <c r="T113">
        <v>94</v>
      </c>
      <c r="U113">
        <v>1</v>
      </c>
      <c r="V113">
        <v>1</v>
      </c>
      <c r="W113">
        <v>1</v>
      </c>
      <c r="X113">
        <v>1</v>
      </c>
      <c r="Y113">
        <v>0</v>
      </c>
      <c r="Z113">
        <v>1</v>
      </c>
      <c r="AA113">
        <v>1</v>
      </c>
      <c r="AB113">
        <v>1</v>
      </c>
      <c r="AC113">
        <v>0</v>
      </c>
      <c r="AD113">
        <v>1</v>
      </c>
      <c r="AE113">
        <v>1</v>
      </c>
      <c r="AF113">
        <v>1</v>
      </c>
      <c r="AG113">
        <v>1</v>
      </c>
      <c r="AH113">
        <v>1</v>
      </c>
      <c r="AI113">
        <v>0</v>
      </c>
      <c r="AJ113">
        <v>0</v>
      </c>
      <c r="AK113">
        <v>1</v>
      </c>
      <c r="AL113">
        <v>0</v>
      </c>
      <c r="AM113">
        <v>1</v>
      </c>
      <c r="AN113">
        <v>1</v>
      </c>
      <c r="AO113">
        <v>0</v>
      </c>
      <c r="AP113">
        <v>0</v>
      </c>
      <c r="AQ113">
        <v>1</v>
      </c>
      <c r="AR113">
        <v>0</v>
      </c>
      <c r="AS113">
        <v>0</v>
      </c>
      <c r="AT113">
        <v>1</v>
      </c>
      <c r="AU113">
        <v>1</v>
      </c>
      <c r="AV113">
        <v>1</v>
      </c>
      <c r="AW113">
        <v>1</v>
      </c>
      <c r="AX113">
        <v>1</v>
      </c>
      <c r="AY113">
        <v>0</v>
      </c>
      <c r="AZ113">
        <v>1</v>
      </c>
      <c r="BA113">
        <v>0</v>
      </c>
      <c r="BB113">
        <v>0</v>
      </c>
    </row>
    <row r="114" spans="1:54" x14ac:dyDescent="0.25">
      <c r="A114" t="s">
        <v>54</v>
      </c>
      <c r="B114">
        <v>458.51600000000002</v>
      </c>
      <c r="C114">
        <v>7</v>
      </c>
      <c r="D114">
        <v>5</v>
      </c>
      <c r="E114" t="s">
        <v>186</v>
      </c>
      <c r="F114">
        <v>19</v>
      </c>
      <c r="G114">
        <v>779.51699999999903</v>
      </c>
      <c r="H114" t="s">
        <v>66</v>
      </c>
      <c r="I114" t="s">
        <v>57</v>
      </c>
      <c r="J114" t="s">
        <v>57</v>
      </c>
      <c r="K114" t="s">
        <v>58</v>
      </c>
      <c r="L114" t="s">
        <v>57</v>
      </c>
      <c r="M114" t="s">
        <v>57</v>
      </c>
      <c r="N114" t="s">
        <v>58</v>
      </c>
      <c r="O114" t="s">
        <v>57</v>
      </c>
      <c r="P114" t="s">
        <v>57</v>
      </c>
      <c r="Q114" t="s">
        <v>65</v>
      </c>
      <c r="R114" t="s">
        <v>57</v>
      </c>
      <c r="S114" t="s">
        <v>57</v>
      </c>
      <c r="T114">
        <v>29</v>
      </c>
      <c r="U114">
        <v>1</v>
      </c>
      <c r="V114">
        <v>1</v>
      </c>
      <c r="W114">
        <v>1</v>
      </c>
      <c r="X114">
        <v>1</v>
      </c>
      <c r="Y114">
        <v>1</v>
      </c>
      <c r="Z114">
        <v>1</v>
      </c>
      <c r="AA114">
        <v>1</v>
      </c>
      <c r="AB114">
        <v>1</v>
      </c>
      <c r="AC114">
        <v>1</v>
      </c>
      <c r="AD114">
        <v>1</v>
      </c>
      <c r="AE114">
        <v>1</v>
      </c>
      <c r="AF114">
        <v>0</v>
      </c>
      <c r="AG114">
        <v>1</v>
      </c>
      <c r="AH114">
        <v>0</v>
      </c>
      <c r="AI114">
        <v>1</v>
      </c>
      <c r="AJ114">
        <v>1</v>
      </c>
      <c r="AK114">
        <v>1</v>
      </c>
      <c r="AL114">
        <v>0</v>
      </c>
      <c r="AM114">
        <v>1</v>
      </c>
      <c r="AN114">
        <v>1</v>
      </c>
      <c r="AO114">
        <v>1</v>
      </c>
      <c r="AP114">
        <v>1</v>
      </c>
      <c r="AQ114">
        <v>0</v>
      </c>
      <c r="AR114">
        <v>0</v>
      </c>
      <c r="AS114">
        <v>0</v>
      </c>
      <c r="AT114">
        <v>0</v>
      </c>
      <c r="AU114">
        <v>0</v>
      </c>
      <c r="AV114">
        <v>0</v>
      </c>
      <c r="AW114">
        <v>1</v>
      </c>
      <c r="AX114">
        <v>1</v>
      </c>
      <c r="AY114">
        <v>0</v>
      </c>
      <c r="AZ114">
        <v>0</v>
      </c>
      <c r="BA114">
        <v>0</v>
      </c>
      <c r="BB114">
        <v>0</v>
      </c>
    </row>
    <row r="115" spans="1:54" x14ac:dyDescent="0.25">
      <c r="A115" t="s">
        <v>59</v>
      </c>
      <c r="B115">
        <v>416.35700000000003</v>
      </c>
      <c r="C115">
        <v>8</v>
      </c>
      <c r="D115">
        <v>5</v>
      </c>
      <c r="E115" t="s">
        <v>187</v>
      </c>
      <c r="F115">
        <v>16</v>
      </c>
      <c r="G115">
        <v>2943.7910000000002</v>
      </c>
      <c r="H115" t="s">
        <v>61</v>
      </c>
      <c r="I115" t="s">
        <v>62</v>
      </c>
      <c r="J115" t="s">
        <v>63</v>
      </c>
      <c r="K115" t="s">
        <v>97</v>
      </c>
      <c r="L115" t="s">
        <v>58</v>
      </c>
      <c r="M115" t="s">
        <v>61</v>
      </c>
      <c r="N115" t="s">
        <v>66</v>
      </c>
      <c r="O115" t="s">
        <v>56</v>
      </c>
      <c r="P115" t="s">
        <v>69</v>
      </c>
      <c r="Q115" t="s">
        <v>68</v>
      </c>
      <c r="R115" t="s">
        <v>88</v>
      </c>
      <c r="S115" t="s">
        <v>58</v>
      </c>
      <c r="T115">
        <v>40</v>
      </c>
      <c r="U115">
        <v>0</v>
      </c>
      <c r="V115">
        <v>1</v>
      </c>
      <c r="W115">
        <v>1</v>
      </c>
      <c r="X115">
        <v>1</v>
      </c>
      <c r="Y115">
        <v>1</v>
      </c>
      <c r="Z115">
        <v>1</v>
      </c>
      <c r="AA115">
        <v>1</v>
      </c>
      <c r="AB115">
        <v>1</v>
      </c>
      <c r="AC115">
        <v>1</v>
      </c>
      <c r="AD115">
        <v>0</v>
      </c>
      <c r="AE115">
        <v>0</v>
      </c>
      <c r="AF115">
        <v>1</v>
      </c>
      <c r="AG115">
        <v>1</v>
      </c>
      <c r="AH115">
        <v>0</v>
      </c>
      <c r="AI115">
        <v>1</v>
      </c>
      <c r="AJ115">
        <v>1</v>
      </c>
      <c r="AK115">
        <v>1</v>
      </c>
      <c r="AL115">
        <v>0</v>
      </c>
      <c r="AM115">
        <v>1</v>
      </c>
      <c r="AN115">
        <v>1</v>
      </c>
      <c r="AO115">
        <v>0</v>
      </c>
      <c r="AP115">
        <v>1</v>
      </c>
      <c r="AQ115">
        <v>1</v>
      </c>
      <c r="AR115">
        <v>0</v>
      </c>
      <c r="AS115">
        <v>0</v>
      </c>
      <c r="AT115">
        <v>0</v>
      </c>
      <c r="AU115">
        <v>1</v>
      </c>
      <c r="AV115">
        <v>1</v>
      </c>
      <c r="AW115">
        <v>1</v>
      </c>
      <c r="AX115">
        <v>1</v>
      </c>
      <c r="AY115">
        <v>0</v>
      </c>
      <c r="AZ115">
        <v>0</v>
      </c>
      <c r="BA115">
        <v>0</v>
      </c>
      <c r="BB115">
        <v>0</v>
      </c>
    </row>
    <row r="116" spans="1:54" x14ac:dyDescent="0.25">
      <c r="A116" t="s">
        <v>59</v>
      </c>
      <c r="B116">
        <v>1027.4690000000001</v>
      </c>
      <c r="C116">
        <v>5</v>
      </c>
      <c r="D116">
        <v>5</v>
      </c>
      <c r="E116" t="s">
        <v>188</v>
      </c>
      <c r="F116">
        <v>19</v>
      </c>
      <c r="G116">
        <v>630.86500000000001</v>
      </c>
      <c r="H116" t="s">
        <v>82</v>
      </c>
      <c r="I116" t="s">
        <v>57</v>
      </c>
      <c r="J116" t="s">
        <v>57</v>
      </c>
      <c r="K116" t="s">
        <v>63</v>
      </c>
      <c r="L116" t="s">
        <v>57</v>
      </c>
      <c r="M116" t="s">
        <v>57</v>
      </c>
      <c r="N116" t="s">
        <v>61</v>
      </c>
      <c r="O116" t="s">
        <v>57</v>
      </c>
      <c r="P116" t="s">
        <v>57</v>
      </c>
      <c r="Q116" t="s">
        <v>66</v>
      </c>
      <c r="R116" t="s">
        <v>57</v>
      </c>
      <c r="S116" t="s">
        <v>57</v>
      </c>
      <c r="T116">
        <v>95</v>
      </c>
      <c r="U116">
        <v>1</v>
      </c>
      <c r="V116">
        <v>1</v>
      </c>
      <c r="W116">
        <v>1</v>
      </c>
      <c r="X116">
        <v>1</v>
      </c>
      <c r="Y116">
        <v>1</v>
      </c>
      <c r="Z116">
        <v>1</v>
      </c>
      <c r="AA116">
        <v>1</v>
      </c>
      <c r="AB116">
        <v>0</v>
      </c>
      <c r="AC116">
        <v>1</v>
      </c>
      <c r="AD116">
        <v>1</v>
      </c>
      <c r="AE116">
        <v>1</v>
      </c>
      <c r="AF116">
        <v>1</v>
      </c>
      <c r="AG116">
        <v>1</v>
      </c>
      <c r="AH116">
        <v>0</v>
      </c>
      <c r="AI116">
        <v>1</v>
      </c>
      <c r="AJ116">
        <v>1</v>
      </c>
      <c r="AK116">
        <v>1</v>
      </c>
      <c r="AL116">
        <v>1</v>
      </c>
      <c r="AM116">
        <v>0</v>
      </c>
      <c r="AN116">
        <v>1</v>
      </c>
      <c r="AO116">
        <v>1</v>
      </c>
      <c r="AP116">
        <v>1</v>
      </c>
      <c r="AQ116">
        <v>0</v>
      </c>
      <c r="AR116">
        <v>1</v>
      </c>
      <c r="AS116">
        <v>1</v>
      </c>
      <c r="AT116">
        <v>1</v>
      </c>
      <c r="AU116">
        <v>0</v>
      </c>
      <c r="AV116">
        <v>1</v>
      </c>
      <c r="AW116">
        <v>1</v>
      </c>
      <c r="AX116">
        <v>0</v>
      </c>
      <c r="AY116">
        <v>0</v>
      </c>
      <c r="AZ116">
        <v>0</v>
      </c>
      <c r="BA116">
        <v>1</v>
      </c>
      <c r="BB116">
        <v>1</v>
      </c>
    </row>
    <row r="117" spans="1:54" x14ac:dyDescent="0.25">
      <c r="A117" t="s">
        <v>54</v>
      </c>
      <c r="B117">
        <v>45.985999999999997</v>
      </c>
      <c r="C117">
        <v>6</v>
      </c>
      <c r="D117">
        <v>6</v>
      </c>
      <c r="E117" t="s">
        <v>189</v>
      </c>
      <c r="F117">
        <v>21</v>
      </c>
      <c r="G117">
        <v>1000.136</v>
      </c>
      <c r="H117" t="s">
        <v>61</v>
      </c>
      <c r="I117" t="s">
        <v>57</v>
      </c>
      <c r="J117" t="s">
        <v>57</v>
      </c>
      <c r="K117" t="s">
        <v>65</v>
      </c>
      <c r="L117" t="s">
        <v>57</v>
      </c>
      <c r="M117" t="s">
        <v>57</v>
      </c>
      <c r="N117" t="s">
        <v>58</v>
      </c>
      <c r="O117" t="s">
        <v>57</v>
      </c>
      <c r="P117" t="s">
        <v>57</v>
      </c>
      <c r="Q117" t="s">
        <v>66</v>
      </c>
      <c r="R117" t="s">
        <v>57</v>
      </c>
      <c r="S117" t="s">
        <v>57</v>
      </c>
      <c r="T117">
        <v>68</v>
      </c>
      <c r="U117">
        <v>1</v>
      </c>
      <c r="V117">
        <v>1</v>
      </c>
      <c r="W117">
        <v>1</v>
      </c>
      <c r="X117">
        <v>1</v>
      </c>
      <c r="Y117">
        <v>1</v>
      </c>
      <c r="Z117">
        <v>1</v>
      </c>
      <c r="AA117">
        <v>1</v>
      </c>
      <c r="AB117">
        <v>1</v>
      </c>
      <c r="AC117">
        <v>1</v>
      </c>
      <c r="AD117">
        <v>1</v>
      </c>
      <c r="AE117">
        <v>1</v>
      </c>
      <c r="AF117">
        <v>1</v>
      </c>
      <c r="AG117">
        <v>1</v>
      </c>
      <c r="AH117">
        <v>0</v>
      </c>
      <c r="AI117">
        <v>1</v>
      </c>
      <c r="AJ117">
        <v>1</v>
      </c>
      <c r="AK117">
        <v>1</v>
      </c>
      <c r="AL117">
        <v>1</v>
      </c>
      <c r="AM117">
        <v>1</v>
      </c>
      <c r="AN117">
        <v>1</v>
      </c>
      <c r="AO117">
        <v>1</v>
      </c>
      <c r="AP117">
        <v>1</v>
      </c>
      <c r="AQ117">
        <v>1</v>
      </c>
      <c r="AR117">
        <v>1</v>
      </c>
      <c r="AS117">
        <v>1</v>
      </c>
      <c r="AT117">
        <v>1</v>
      </c>
      <c r="AU117">
        <v>1</v>
      </c>
      <c r="AV117">
        <v>0</v>
      </c>
      <c r="AW117">
        <v>0</v>
      </c>
      <c r="AX117">
        <v>1</v>
      </c>
      <c r="AY117">
        <v>1</v>
      </c>
      <c r="AZ117">
        <v>1</v>
      </c>
      <c r="BA117">
        <v>1</v>
      </c>
      <c r="BB117">
        <v>1</v>
      </c>
    </row>
    <row r="118" spans="1:54" x14ac:dyDescent="0.25">
      <c r="A118" t="s">
        <v>54</v>
      </c>
      <c r="B118">
        <v>28.234999999999999</v>
      </c>
      <c r="C118">
        <v>9</v>
      </c>
      <c r="D118">
        <v>10</v>
      </c>
      <c r="E118" t="s">
        <v>190</v>
      </c>
      <c r="F118">
        <v>15</v>
      </c>
      <c r="G118">
        <v>642.71600000000001</v>
      </c>
      <c r="H118" t="s">
        <v>56</v>
      </c>
      <c r="I118" t="s">
        <v>69</v>
      </c>
      <c r="J118" t="s">
        <v>88</v>
      </c>
      <c r="K118" t="s">
        <v>75</v>
      </c>
      <c r="L118" t="s">
        <v>97</v>
      </c>
      <c r="M118" t="s">
        <v>58</v>
      </c>
      <c r="N118" t="s">
        <v>75</v>
      </c>
      <c r="O118" t="s">
        <v>64</v>
      </c>
      <c r="P118" t="s">
        <v>117</v>
      </c>
      <c r="Q118" t="s">
        <v>56</v>
      </c>
      <c r="R118" t="s">
        <v>69</v>
      </c>
      <c r="S118" t="s">
        <v>57</v>
      </c>
      <c r="T118">
        <v>18</v>
      </c>
      <c r="U118">
        <v>1</v>
      </c>
      <c r="V118">
        <v>1</v>
      </c>
      <c r="W118">
        <v>1</v>
      </c>
      <c r="X118">
        <v>1</v>
      </c>
      <c r="Y118">
        <v>1</v>
      </c>
      <c r="Z118">
        <v>1</v>
      </c>
      <c r="AA118">
        <v>0</v>
      </c>
      <c r="AB118">
        <v>0</v>
      </c>
      <c r="AC118">
        <v>0</v>
      </c>
      <c r="AD118">
        <v>1</v>
      </c>
      <c r="AE118">
        <v>1</v>
      </c>
      <c r="AF118">
        <v>1</v>
      </c>
      <c r="AG118">
        <v>1</v>
      </c>
      <c r="AH118">
        <v>0</v>
      </c>
      <c r="AI118">
        <v>1</v>
      </c>
      <c r="AJ118">
        <v>1</v>
      </c>
      <c r="AK118">
        <v>0</v>
      </c>
      <c r="AL118">
        <v>0</v>
      </c>
      <c r="AM118">
        <v>1</v>
      </c>
      <c r="AN118">
        <v>1</v>
      </c>
      <c r="AO118">
        <v>0</v>
      </c>
      <c r="AP118">
        <v>1</v>
      </c>
      <c r="AQ118">
        <v>0</v>
      </c>
      <c r="AR118">
        <v>0</v>
      </c>
      <c r="AS118">
        <v>0</v>
      </c>
      <c r="AT118">
        <v>0</v>
      </c>
      <c r="AU118">
        <v>0</v>
      </c>
      <c r="AV118">
        <v>0</v>
      </c>
      <c r="AW118">
        <v>0</v>
      </c>
      <c r="AX118">
        <v>0</v>
      </c>
      <c r="AY118">
        <v>0</v>
      </c>
      <c r="AZ118">
        <v>0</v>
      </c>
      <c r="BA118">
        <v>0</v>
      </c>
      <c r="BB118">
        <v>0</v>
      </c>
    </row>
    <row r="119" spans="1:54" x14ac:dyDescent="0.25">
      <c r="A119" t="s">
        <v>59</v>
      </c>
      <c r="B119">
        <v>198.202</v>
      </c>
      <c r="C119">
        <v>5</v>
      </c>
      <c r="D119">
        <v>6</v>
      </c>
      <c r="E119" t="s">
        <v>191</v>
      </c>
      <c r="F119">
        <v>16</v>
      </c>
      <c r="G119">
        <v>1023.016</v>
      </c>
      <c r="H119" t="s">
        <v>82</v>
      </c>
      <c r="I119" t="s">
        <v>62</v>
      </c>
      <c r="J119" t="s">
        <v>63</v>
      </c>
      <c r="K119" t="s">
        <v>56</v>
      </c>
      <c r="L119" t="s">
        <v>58</v>
      </c>
      <c r="M119" t="s">
        <v>82</v>
      </c>
      <c r="N119" t="s">
        <v>58</v>
      </c>
      <c r="O119" t="s">
        <v>57</v>
      </c>
      <c r="P119" t="s">
        <v>57</v>
      </c>
      <c r="Q119" t="s">
        <v>65</v>
      </c>
      <c r="R119" t="s">
        <v>69</v>
      </c>
      <c r="S119" t="s">
        <v>58</v>
      </c>
      <c r="T119">
        <v>73</v>
      </c>
      <c r="U119">
        <v>1</v>
      </c>
      <c r="V119">
        <v>1</v>
      </c>
      <c r="W119">
        <v>1</v>
      </c>
      <c r="X119">
        <v>1</v>
      </c>
      <c r="Y119">
        <v>1</v>
      </c>
      <c r="Z119">
        <v>1</v>
      </c>
      <c r="AA119">
        <v>0</v>
      </c>
      <c r="AB119">
        <v>1</v>
      </c>
      <c r="AC119">
        <v>0</v>
      </c>
      <c r="AD119">
        <v>0</v>
      </c>
      <c r="AE119">
        <v>1</v>
      </c>
      <c r="AF119">
        <v>1</v>
      </c>
      <c r="AG119">
        <v>1</v>
      </c>
      <c r="AH119">
        <v>0</v>
      </c>
      <c r="AI119">
        <v>1</v>
      </c>
      <c r="AJ119">
        <v>1</v>
      </c>
      <c r="AK119">
        <v>1</v>
      </c>
      <c r="AL119">
        <v>0</v>
      </c>
      <c r="AM119">
        <v>1</v>
      </c>
      <c r="AN119">
        <v>1</v>
      </c>
      <c r="AO119">
        <v>0</v>
      </c>
      <c r="AP119">
        <v>1</v>
      </c>
      <c r="AQ119">
        <v>1</v>
      </c>
      <c r="AR119">
        <v>1</v>
      </c>
      <c r="AS119">
        <v>1</v>
      </c>
      <c r="AT119">
        <v>1</v>
      </c>
      <c r="AU119">
        <v>1</v>
      </c>
      <c r="AV119">
        <v>1</v>
      </c>
      <c r="AW119">
        <v>1</v>
      </c>
      <c r="AX119">
        <v>0</v>
      </c>
      <c r="AY119">
        <v>0</v>
      </c>
      <c r="AZ119">
        <v>0</v>
      </c>
      <c r="BA119">
        <v>0</v>
      </c>
      <c r="BB119">
        <v>1</v>
      </c>
    </row>
    <row r="120" spans="1:54" x14ac:dyDescent="0.25">
      <c r="A120" t="s">
        <v>59</v>
      </c>
      <c r="B120">
        <v>1159.846</v>
      </c>
      <c r="C120">
        <v>8</v>
      </c>
      <c r="D120">
        <v>9</v>
      </c>
      <c r="E120" t="s">
        <v>192</v>
      </c>
      <c r="F120">
        <v>21</v>
      </c>
      <c r="G120">
        <v>796.80700000000002</v>
      </c>
      <c r="H120" t="s">
        <v>64</v>
      </c>
      <c r="I120" t="s">
        <v>57</v>
      </c>
      <c r="J120" t="s">
        <v>57</v>
      </c>
      <c r="K120" t="s">
        <v>64</v>
      </c>
      <c r="L120" t="s">
        <v>57</v>
      </c>
      <c r="M120" t="s">
        <v>57</v>
      </c>
      <c r="N120" t="s">
        <v>65</v>
      </c>
      <c r="O120" t="s">
        <v>57</v>
      </c>
      <c r="P120" t="s">
        <v>57</v>
      </c>
      <c r="Q120" t="s">
        <v>64</v>
      </c>
      <c r="R120" t="s">
        <v>57</v>
      </c>
      <c r="S120" t="s">
        <v>57</v>
      </c>
      <c r="T120">
        <v>5</v>
      </c>
      <c r="U120">
        <v>1</v>
      </c>
      <c r="V120">
        <v>1</v>
      </c>
      <c r="W120">
        <v>1</v>
      </c>
      <c r="X120">
        <v>1</v>
      </c>
      <c r="Y120">
        <v>1</v>
      </c>
      <c r="Z120">
        <v>1</v>
      </c>
      <c r="AA120">
        <v>0</v>
      </c>
      <c r="AB120">
        <v>1</v>
      </c>
      <c r="AC120">
        <v>1</v>
      </c>
      <c r="AD120">
        <v>1</v>
      </c>
      <c r="AE120">
        <v>1</v>
      </c>
      <c r="AF120">
        <v>1</v>
      </c>
      <c r="AG120">
        <v>1</v>
      </c>
      <c r="AH120">
        <v>1</v>
      </c>
      <c r="AI120">
        <v>1</v>
      </c>
      <c r="AJ120">
        <v>1</v>
      </c>
      <c r="AK120">
        <v>1</v>
      </c>
      <c r="AL120">
        <v>1</v>
      </c>
      <c r="AM120">
        <v>1</v>
      </c>
      <c r="AN120">
        <v>1</v>
      </c>
      <c r="AO120">
        <v>1</v>
      </c>
      <c r="AP120">
        <v>1</v>
      </c>
      <c r="AQ120">
        <v>1</v>
      </c>
      <c r="AR120">
        <v>1</v>
      </c>
      <c r="AS120">
        <v>0</v>
      </c>
      <c r="AT120">
        <v>0</v>
      </c>
      <c r="AU120">
        <v>1</v>
      </c>
      <c r="AV120">
        <v>0</v>
      </c>
      <c r="AW120">
        <v>1</v>
      </c>
      <c r="AX120">
        <v>1</v>
      </c>
      <c r="AY120">
        <v>0</v>
      </c>
      <c r="AZ120">
        <v>1</v>
      </c>
      <c r="BA120">
        <v>0</v>
      </c>
      <c r="BB120">
        <v>0</v>
      </c>
    </row>
    <row r="121" spans="1:54" x14ac:dyDescent="0.25">
      <c r="A121" t="s">
        <v>54</v>
      </c>
      <c r="B121">
        <v>43.378</v>
      </c>
      <c r="C121">
        <v>5</v>
      </c>
      <c r="D121">
        <v>6</v>
      </c>
      <c r="E121" t="s">
        <v>193</v>
      </c>
      <c r="F121">
        <v>19</v>
      </c>
      <c r="G121">
        <v>1047.9010000000001</v>
      </c>
      <c r="H121" t="s">
        <v>61</v>
      </c>
      <c r="I121" t="s">
        <v>62</v>
      </c>
      <c r="J121" t="s">
        <v>63</v>
      </c>
      <c r="K121" t="s">
        <v>64</v>
      </c>
      <c r="L121" t="s">
        <v>65</v>
      </c>
      <c r="M121" t="s">
        <v>61</v>
      </c>
      <c r="N121" t="s">
        <v>66</v>
      </c>
      <c r="O121" t="s">
        <v>65</v>
      </c>
      <c r="P121" t="s">
        <v>58</v>
      </c>
      <c r="Q121" t="s">
        <v>65</v>
      </c>
      <c r="R121" t="s">
        <v>69</v>
      </c>
      <c r="S121" t="s">
        <v>61</v>
      </c>
      <c r="T121">
        <v>75</v>
      </c>
      <c r="U121">
        <v>1</v>
      </c>
      <c r="V121">
        <v>1</v>
      </c>
      <c r="W121">
        <v>1</v>
      </c>
      <c r="X121">
        <v>1</v>
      </c>
      <c r="Y121">
        <v>1</v>
      </c>
      <c r="Z121">
        <v>1</v>
      </c>
      <c r="AA121">
        <v>1</v>
      </c>
      <c r="AB121">
        <v>1</v>
      </c>
      <c r="AC121">
        <v>1</v>
      </c>
      <c r="AD121">
        <v>1</v>
      </c>
      <c r="AE121">
        <v>1</v>
      </c>
      <c r="AF121">
        <v>1</v>
      </c>
      <c r="AG121">
        <v>1</v>
      </c>
      <c r="AH121">
        <v>0</v>
      </c>
      <c r="AI121">
        <v>1</v>
      </c>
      <c r="AJ121">
        <v>1</v>
      </c>
      <c r="AK121">
        <v>0</v>
      </c>
      <c r="AL121">
        <v>0</v>
      </c>
      <c r="AM121">
        <v>1</v>
      </c>
      <c r="AN121">
        <v>1</v>
      </c>
      <c r="AO121">
        <v>1</v>
      </c>
      <c r="AP121">
        <v>1</v>
      </c>
      <c r="AQ121">
        <v>0</v>
      </c>
      <c r="AR121">
        <v>0</v>
      </c>
      <c r="AS121">
        <v>0</v>
      </c>
      <c r="AT121">
        <v>0</v>
      </c>
      <c r="AU121">
        <v>1</v>
      </c>
      <c r="AV121">
        <v>1</v>
      </c>
      <c r="AW121">
        <v>1</v>
      </c>
      <c r="AX121">
        <v>1</v>
      </c>
      <c r="AY121">
        <v>0</v>
      </c>
      <c r="AZ121">
        <v>1</v>
      </c>
      <c r="BA121">
        <v>0</v>
      </c>
      <c r="BB121">
        <v>1</v>
      </c>
    </row>
    <row r="122" spans="1:54" x14ac:dyDescent="0.25">
      <c r="A122" t="s">
        <v>54</v>
      </c>
      <c r="B122">
        <v>17.913</v>
      </c>
      <c r="C122">
        <v>6</v>
      </c>
      <c r="D122">
        <v>6</v>
      </c>
      <c r="E122" t="s">
        <v>194</v>
      </c>
      <c r="F122">
        <v>17</v>
      </c>
      <c r="G122">
        <v>913.548</v>
      </c>
      <c r="H122" t="s">
        <v>82</v>
      </c>
      <c r="I122" t="s">
        <v>62</v>
      </c>
      <c r="J122" t="s">
        <v>63</v>
      </c>
      <c r="K122" t="s">
        <v>66</v>
      </c>
      <c r="L122" t="s">
        <v>58</v>
      </c>
      <c r="M122" t="s">
        <v>57</v>
      </c>
      <c r="N122" t="s">
        <v>58</v>
      </c>
      <c r="O122" t="s">
        <v>57</v>
      </c>
      <c r="P122" t="s">
        <v>57</v>
      </c>
      <c r="Q122" t="s">
        <v>66</v>
      </c>
      <c r="R122" t="s">
        <v>58</v>
      </c>
      <c r="S122" t="s">
        <v>57</v>
      </c>
      <c r="T122">
        <v>59</v>
      </c>
      <c r="U122">
        <v>1</v>
      </c>
      <c r="V122">
        <v>1</v>
      </c>
      <c r="W122">
        <v>1</v>
      </c>
      <c r="X122">
        <v>1</v>
      </c>
      <c r="Y122">
        <v>1</v>
      </c>
      <c r="Z122">
        <v>1</v>
      </c>
      <c r="AA122">
        <v>0</v>
      </c>
      <c r="AB122">
        <v>1</v>
      </c>
      <c r="AC122">
        <v>1</v>
      </c>
      <c r="AD122">
        <v>1</v>
      </c>
      <c r="AE122">
        <v>1</v>
      </c>
      <c r="AF122">
        <v>0</v>
      </c>
      <c r="AG122">
        <v>1</v>
      </c>
      <c r="AH122">
        <v>1</v>
      </c>
      <c r="AI122">
        <v>1</v>
      </c>
      <c r="AJ122">
        <v>1</v>
      </c>
      <c r="AK122">
        <v>0</v>
      </c>
      <c r="AL122">
        <v>0</v>
      </c>
      <c r="AM122">
        <v>0</v>
      </c>
      <c r="AN122">
        <v>1</v>
      </c>
      <c r="AO122">
        <v>1</v>
      </c>
      <c r="AP122">
        <v>1</v>
      </c>
      <c r="AQ122">
        <v>0</v>
      </c>
      <c r="AR122">
        <v>0</v>
      </c>
      <c r="AS122">
        <v>0</v>
      </c>
      <c r="AT122">
        <v>0</v>
      </c>
      <c r="AU122">
        <v>1</v>
      </c>
      <c r="AV122">
        <v>0</v>
      </c>
      <c r="AW122">
        <v>1</v>
      </c>
      <c r="AX122">
        <v>0</v>
      </c>
      <c r="AY122">
        <v>0</v>
      </c>
      <c r="AZ122">
        <v>0</v>
      </c>
      <c r="BA122">
        <v>1</v>
      </c>
      <c r="BB122">
        <v>1</v>
      </c>
    </row>
    <row r="123" spans="1:54" x14ac:dyDescent="0.25">
      <c r="A123" t="s">
        <v>59</v>
      </c>
      <c r="B123">
        <v>1646.0409999999999</v>
      </c>
      <c r="C123">
        <v>6</v>
      </c>
      <c r="D123">
        <v>5</v>
      </c>
      <c r="E123" t="s">
        <v>195</v>
      </c>
      <c r="F123">
        <v>19</v>
      </c>
      <c r="G123">
        <v>649.52</v>
      </c>
      <c r="H123" t="s">
        <v>58</v>
      </c>
      <c r="I123" t="s">
        <v>57</v>
      </c>
      <c r="J123" t="s">
        <v>57</v>
      </c>
      <c r="K123" t="s">
        <v>66</v>
      </c>
      <c r="L123" t="s">
        <v>58</v>
      </c>
      <c r="M123" t="s">
        <v>57</v>
      </c>
      <c r="N123" t="s">
        <v>58</v>
      </c>
      <c r="O123" t="s">
        <v>72</v>
      </c>
      <c r="P123" t="s">
        <v>57</v>
      </c>
      <c r="Q123" t="s">
        <v>66</v>
      </c>
      <c r="R123" t="s">
        <v>58</v>
      </c>
      <c r="S123" t="s">
        <v>57</v>
      </c>
      <c r="T123">
        <v>61</v>
      </c>
      <c r="U123">
        <v>1</v>
      </c>
      <c r="V123">
        <v>1</v>
      </c>
      <c r="W123">
        <v>1</v>
      </c>
      <c r="X123">
        <v>1</v>
      </c>
      <c r="Y123">
        <v>1</v>
      </c>
      <c r="Z123">
        <v>1</v>
      </c>
      <c r="AA123">
        <v>1</v>
      </c>
      <c r="AB123">
        <v>1</v>
      </c>
      <c r="AC123">
        <v>1</v>
      </c>
      <c r="AD123">
        <v>1</v>
      </c>
      <c r="AE123">
        <v>1</v>
      </c>
      <c r="AF123">
        <v>1</v>
      </c>
      <c r="AG123">
        <v>1</v>
      </c>
      <c r="AH123">
        <v>1</v>
      </c>
      <c r="AI123">
        <v>1</v>
      </c>
      <c r="AJ123">
        <v>1</v>
      </c>
      <c r="AK123">
        <v>1</v>
      </c>
      <c r="AL123">
        <v>0</v>
      </c>
      <c r="AM123">
        <v>0</v>
      </c>
      <c r="AN123">
        <v>0</v>
      </c>
      <c r="AO123">
        <v>1</v>
      </c>
      <c r="AP123">
        <v>1</v>
      </c>
      <c r="AQ123">
        <v>0</v>
      </c>
      <c r="AR123">
        <v>1</v>
      </c>
      <c r="AS123">
        <v>0</v>
      </c>
      <c r="AT123">
        <v>1</v>
      </c>
      <c r="AU123">
        <v>0</v>
      </c>
      <c r="AV123">
        <v>1</v>
      </c>
      <c r="AW123">
        <v>1</v>
      </c>
      <c r="AX123">
        <v>0</v>
      </c>
      <c r="AY123">
        <v>0</v>
      </c>
      <c r="AZ123">
        <v>0</v>
      </c>
      <c r="BA123">
        <v>0</v>
      </c>
      <c r="BB123">
        <v>0</v>
      </c>
    </row>
    <row r="124" spans="1:54" x14ac:dyDescent="0.25">
      <c r="A124" t="s">
        <v>54</v>
      </c>
      <c r="B124">
        <v>318.875</v>
      </c>
      <c r="C124">
        <v>7</v>
      </c>
      <c r="D124">
        <v>6</v>
      </c>
      <c r="E124" t="s">
        <v>196</v>
      </c>
      <c r="F124">
        <v>19</v>
      </c>
      <c r="G124">
        <v>1030.4359999999999</v>
      </c>
      <c r="H124" t="s">
        <v>61</v>
      </c>
      <c r="I124" t="s">
        <v>62</v>
      </c>
      <c r="J124" t="s">
        <v>63</v>
      </c>
      <c r="K124" t="s">
        <v>65</v>
      </c>
      <c r="L124" t="s">
        <v>61</v>
      </c>
      <c r="M124" t="s">
        <v>57</v>
      </c>
      <c r="N124" t="s">
        <v>65</v>
      </c>
      <c r="O124" t="s">
        <v>58</v>
      </c>
      <c r="P124" t="s">
        <v>57</v>
      </c>
      <c r="Q124" t="s">
        <v>65</v>
      </c>
      <c r="R124" t="s">
        <v>58</v>
      </c>
      <c r="S124" t="s">
        <v>61</v>
      </c>
      <c r="T124">
        <v>77</v>
      </c>
      <c r="U124">
        <v>1</v>
      </c>
      <c r="V124">
        <v>1</v>
      </c>
      <c r="W124">
        <v>1</v>
      </c>
      <c r="X124">
        <v>1</v>
      </c>
      <c r="Y124">
        <v>1</v>
      </c>
      <c r="Z124">
        <v>1</v>
      </c>
      <c r="AA124">
        <v>1</v>
      </c>
      <c r="AB124">
        <v>1</v>
      </c>
      <c r="AC124">
        <v>1</v>
      </c>
      <c r="AD124">
        <v>0</v>
      </c>
      <c r="AE124">
        <v>1</v>
      </c>
      <c r="AF124">
        <v>1</v>
      </c>
      <c r="AG124">
        <v>1</v>
      </c>
      <c r="AH124">
        <v>1</v>
      </c>
      <c r="AI124">
        <v>1</v>
      </c>
      <c r="AJ124">
        <v>1</v>
      </c>
      <c r="AK124">
        <v>1</v>
      </c>
      <c r="AL124">
        <v>0</v>
      </c>
      <c r="AM124">
        <v>1</v>
      </c>
      <c r="AN124">
        <v>1</v>
      </c>
      <c r="AO124">
        <v>1</v>
      </c>
      <c r="AP124">
        <v>0</v>
      </c>
      <c r="AQ124">
        <v>0</v>
      </c>
      <c r="AR124">
        <v>0</v>
      </c>
      <c r="AS124">
        <v>1</v>
      </c>
      <c r="AT124">
        <v>0</v>
      </c>
      <c r="AU124">
        <v>0</v>
      </c>
      <c r="AV124">
        <v>1</v>
      </c>
      <c r="AW124">
        <v>1</v>
      </c>
      <c r="AX124">
        <v>1</v>
      </c>
      <c r="AY124">
        <v>0</v>
      </c>
      <c r="AZ124">
        <v>1</v>
      </c>
      <c r="BA124">
        <v>0</v>
      </c>
      <c r="BB124">
        <v>0</v>
      </c>
    </row>
    <row r="125" spans="1:54" x14ac:dyDescent="0.25">
      <c r="A125" t="s">
        <v>54</v>
      </c>
      <c r="B125">
        <v>39.017000000000003</v>
      </c>
      <c r="C125">
        <v>9</v>
      </c>
      <c r="D125">
        <v>9</v>
      </c>
      <c r="E125" t="s">
        <v>197</v>
      </c>
      <c r="F125">
        <v>17</v>
      </c>
      <c r="G125">
        <v>1439.9549999999999</v>
      </c>
      <c r="H125" t="s">
        <v>61</v>
      </c>
      <c r="I125" t="s">
        <v>62</v>
      </c>
      <c r="J125" t="s">
        <v>63</v>
      </c>
      <c r="K125" t="s">
        <v>64</v>
      </c>
      <c r="L125" t="s">
        <v>63</v>
      </c>
      <c r="M125" t="s">
        <v>57</v>
      </c>
      <c r="N125" t="s">
        <v>65</v>
      </c>
      <c r="O125" t="s">
        <v>58</v>
      </c>
      <c r="P125" t="s">
        <v>57</v>
      </c>
      <c r="Q125" t="s">
        <v>65</v>
      </c>
      <c r="R125" t="s">
        <v>69</v>
      </c>
      <c r="S125" t="s">
        <v>88</v>
      </c>
      <c r="T125">
        <v>20</v>
      </c>
      <c r="U125">
        <v>1</v>
      </c>
      <c r="V125">
        <v>1</v>
      </c>
      <c r="W125">
        <v>1</v>
      </c>
      <c r="X125">
        <v>1</v>
      </c>
      <c r="Y125">
        <v>1</v>
      </c>
      <c r="Z125">
        <v>1</v>
      </c>
      <c r="AA125">
        <v>1</v>
      </c>
      <c r="AB125">
        <v>1</v>
      </c>
      <c r="AC125">
        <v>1</v>
      </c>
      <c r="AD125">
        <v>1</v>
      </c>
      <c r="AE125">
        <v>0</v>
      </c>
      <c r="AF125">
        <v>1</v>
      </c>
      <c r="AG125">
        <v>1</v>
      </c>
      <c r="AH125">
        <v>0</v>
      </c>
      <c r="AI125">
        <v>1</v>
      </c>
      <c r="AJ125">
        <v>1</v>
      </c>
      <c r="AK125">
        <v>0</v>
      </c>
      <c r="AL125">
        <v>0</v>
      </c>
      <c r="AM125">
        <v>1</v>
      </c>
      <c r="AN125">
        <v>1</v>
      </c>
      <c r="AO125">
        <v>1</v>
      </c>
      <c r="AP125">
        <v>0</v>
      </c>
      <c r="AQ125">
        <v>0</v>
      </c>
      <c r="AR125">
        <v>0</v>
      </c>
      <c r="AS125">
        <v>0</v>
      </c>
      <c r="AT125">
        <v>0</v>
      </c>
      <c r="AU125">
        <v>1</v>
      </c>
      <c r="AV125">
        <v>0</v>
      </c>
      <c r="AW125">
        <v>1</v>
      </c>
      <c r="AX125">
        <v>0</v>
      </c>
      <c r="AY125">
        <v>0</v>
      </c>
      <c r="AZ125">
        <v>1</v>
      </c>
      <c r="BA125">
        <v>0</v>
      </c>
      <c r="BB125">
        <v>0</v>
      </c>
    </row>
    <row r="126" spans="1:54" x14ac:dyDescent="0.25">
      <c r="A126" t="s">
        <v>59</v>
      </c>
      <c r="B126">
        <v>1549.0129999999999</v>
      </c>
      <c r="C126">
        <v>5</v>
      </c>
      <c r="D126">
        <v>6</v>
      </c>
      <c r="E126" t="s">
        <v>198</v>
      </c>
      <c r="F126">
        <v>18</v>
      </c>
      <c r="G126">
        <v>828.21799999999996</v>
      </c>
      <c r="H126" t="s">
        <v>61</v>
      </c>
      <c r="I126" t="s">
        <v>62</v>
      </c>
      <c r="J126" t="s">
        <v>63</v>
      </c>
      <c r="K126" t="s">
        <v>64</v>
      </c>
      <c r="L126" t="s">
        <v>65</v>
      </c>
      <c r="M126" t="s">
        <v>61</v>
      </c>
      <c r="N126" t="s">
        <v>65</v>
      </c>
      <c r="O126" t="s">
        <v>58</v>
      </c>
      <c r="P126" t="s">
        <v>57</v>
      </c>
      <c r="Q126" t="s">
        <v>66</v>
      </c>
      <c r="R126" t="s">
        <v>58</v>
      </c>
      <c r="S126" t="s">
        <v>61</v>
      </c>
      <c r="T126">
        <v>52</v>
      </c>
      <c r="U126">
        <v>1</v>
      </c>
      <c r="V126">
        <v>1</v>
      </c>
      <c r="W126">
        <v>1</v>
      </c>
      <c r="X126">
        <v>1</v>
      </c>
      <c r="Y126">
        <v>1</v>
      </c>
      <c r="Z126">
        <v>1</v>
      </c>
      <c r="AA126">
        <v>1</v>
      </c>
      <c r="AB126">
        <v>1</v>
      </c>
      <c r="AC126">
        <v>1</v>
      </c>
      <c r="AD126">
        <v>1</v>
      </c>
      <c r="AE126">
        <v>1</v>
      </c>
      <c r="AF126">
        <v>1</v>
      </c>
      <c r="AG126">
        <v>1</v>
      </c>
      <c r="AH126">
        <v>0</v>
      </c>
      <c r="AI126">
        <v>1</v>
      </c>
      <c r="AJ126">
        <v>0</v>
      </c>
      <c r="AK126">
        <v>1</v>
      </c>
      <c r="AL126">
        <v>0</v>
      </c>
      <c r="AM126">
        <v>0</v>
      </c>
      <c r="AN126">
        <v>1</v>
      </c>
      <c r="AO126">
        <v>1</v>
      </c>
      <c r="AP126">
        <v>1</v>
      </c>
      <c r="AQ126">
        <v>0</v>
      </c>
      <c r="AR126">
        <v>1</v>
      </c>
      <c r="AS126">
        <v>1</v>
      </c>
      <c r="AT126">
        <v>1</v>
      </c>
      <c r="AU126">
        <v>1</v>
      </c>
      <c r="AV126">
        <v>1</v>
      </c>
      <c r="AW126">
        <v>1</v>
      </c>
      <c r="AX126">
        <v>1</v>
      </c>
      <c r="AY126">
        <v>0</v>
      </c>
      <c r="AZ126">
        <v>1</v>
      </c>
      <c r="BA126">
        <v>1</v>
      </c>
      <c r="BB126">
        <v>1</v>
      </c>
    </row>
    <row r="127" spans="1:54" x14ac:dyDescent="0.25">
      <c r="A127" t="s">
        <v>54</v>
      </c>
      <c r="B127">
        <v>31.390999999999998</v>
      </c>
      <c r="C127">
        <v>5</v>
      </c>
      <c r="D127">
        <v>5</v>
      </c>
      <c r="E127" t="s">
        <v>199</v>
      </c>
      <c r="F127">
        <v>20</v>
      </c>
      <c r="G127">
        <v>1307.0219999999999</v>
      </c>
      <c r="H127" t="s">
        <v>58</v>
      </c>
      <c r="I127" t="s">
        <v>57</v>
      </c>
      <c r="J127" t="s">
        <v>57</v>
      </c>
      <c r="K127" t="s">
        <v>58</v>
      </c>
      <c r="L127" t="s">
        <v>57</v>
      </c>
      <c r="M127" t="s">
        <v>57</v>
      </c>
      <c r="N127" t="s">
        <v>58</v>
      </c>
      <c r="O127" t="s">
        <v>57</v>
      </c>
      <c r="P127" t="s">
        <v>57</v>
      </c>
      <c r="Q127" t="s">
        <v>61</v>
      </c>
      <c r="R127" t="s">
        <v>57</v>
      </c>
      <c r="S127" t="s">
        <v>57</v>
      </c>
      <c r="T127">
        <v>75</v>
      </c>
      <c r="U127">
        <v>1</v>
      </c>
      <c r="V127">
        <v>1</v>
      </c>
      <c r="W127">
        <v>1</v>
      </c>
      <c r="X127">
        <v>1</v>
      </c>
      <c r="Y127">
        <v>1</v>
      </c>
      <c r="Z127">
        <v>1</v>
      </c>
      <c r="AA127">
        <v>1</v>
      </c>
      <c r="AB127">
        <v>1</v>
      </c>
      <c r="AC127">
        <v>1</v>
      </c>
      <c r="AD127">
        <v>1</v>
      </c>
      <c r="AE127">
        <v>1</v>
      </c>
      <c r="AF127">
        <v>1</v>
      </c>
      <c r="AG127">
        <v>1</v>
      </c>
      <c r="AH127">
        <v>1</v>
      </c>
      <c r="AI127">
        <v>1</v>
      </c>
      <c r="AJ127">
        <v>1</v>
      </c>
      <c r="AK127">
        <v>0</v>
      </c>
      <c r="AL127">
        <v>0</v>
      </c>
      <c r="AM127">
        <v>1</v>
      </c>
      <c r="AN127">
        <v>1</v>
      </c>
      <c r="AO127">
        <v>1</v>
      </c>
      <c r="AP127">
        <v>1</v>
      </c>
      <c r="AQ127">
        <v>1</v>
      </c>
      <c r="AR127">
        <v>0</v>
      </c>
      <c r="AS127">
        <v>0</v>
      </c>
      <c r="AT127">
        <v>0</v>
      </c>
      <c r="AU127">
        <v>0</v>
      </c>
      <c r="AV127">
        <v>0</v>
      </c>
      <c r="AW127">
        <v>1</v>
      </c>
      <c r="AX127">
        <v>0</v>
      </c>
      <c r="AY127">
        <v>0</v>
      </c>
      <c r="AZ127">
        <v>0</v>
      </c>
      <c r="BA127">
        <v>1</v>
      </c>
      <c r="BB127">
        <v>1</v>
      </c>
    </row>
    <row r="128" spans="1:54" x14ac:dyDescent="0.25">
      <c r="A128" t="s">
        <v>54</v>
      </c>
      <c r="B128">
        <v>19.736999999999998</v>
      </c>
      <c r="C128">
        <v>5</v>
      </c>
      <c r="D128">
        <v>8</v>
      </c>
      <c r="E128" t="s">
        <v>200</v>
      </c>
      <c r="F128">
        <v>12</v>
      </c>
      <c r="G128">
        <v>799.25699999999995</v>
      </c>
      <c r="H128" t="s">
        <v>82</v>
      </c>
      <c r="I128" t="s">
        <v>62</v>
      </c>
      <c r="J128" t="s">
        <v>63</v>
      </c>
      <c r="K128" t="s">
        <v>61</v>
      </c>
      <c r="L128" t="s">
        <v>82</v>
      </c>
      <c r="M128" t="s">
        <v>73</v>
      </c>
      <c r="N128" t="s">
        <v>65</v>
      </c>
      <c r="O128" t="s">
        <v>58</v>
      </c>
      <c r="P128" t="s">
        <v>57</v>
      </c>
      <c r="Q128" t="s">
        <v>65</v>
      </c>
      <c r="R128" t="s">
        <v>58</v>
      </c>
      <c r="S128" t="s">
        <v>61</v>
      </c>
      <c r="T128">
        <v>3</v>
      </c>
      <c r="U128">
        <v>1</v>
      </c>
      <c r="V128">
        <v>0</v>
      </c>
      <c r="W128">
        <v>1</v>
      </c>
      <c r="X128">
        <v>1</v>
      </c>
      <c r="Y128">
        <v>1</v>
      </c>
      <c r="Z128">
        <v>1</v>
      </c>
      <c r="AA128">
        <v>0</v>
      </c>
      <c r="AB128">
        <v>0</v>
      </c>
      <c r="AC128">
        <v>0</v>
      </c>
      <c r="AD128">
        <v>0</v>
      </c>
      <c r="AE128">
        <v>1</v>
      </c>
      <c r="AF128">
        <v>0</v>
      </c>
      <c r="AG128">
        <v>0</v>
      </c>
      <c r="AH128">
        <v>0</v>
      </c>
      <c r="AI128">
        <v>1</v>
      </c>
      <c r="AJ128">
        <v>1</v>
      </c>
      <c r="AK128">
        <v>1</v>
      </c>
      <c r="AL128">
        <v>0</v>
      </c>
      <c r="AM128">
        <v>1</v>
      </c>
      <c r="AN128">
        <v>1</v>
      </c>
      <c r="AO128">
        <v>0</v>
      </c>
      <c r="AP128">
        <v>1</v>
      </c>
      <c r="AQ128">
        <v>0</v>
      </c>
      <c r="AR128">
        <v>1</v>
      </c>
      <c r="AS128">
        <v>0</v>
      </c>
      <c r="AT128">
        <v>0</v>
      </c>
      <c r="AU128">
        <v>1</v>
      </c>
      <c r="AV128">
        <v>0</v>
      </c>
      <c r="AW128">
        <v>1</v>
      </c>
      <c r="AX128">
        <v>0</v>
      </c>
      <c r="AY128">
        <v>0</v>
      </c>
      <c r="AZ128">
        <v>1</v>
      </c>
      <c r="BA128">
        <v>0</v>
      </c>
      <c r="BB128">
        <v>0</v>
      </c>
    </row>
    <row r="129" spans="1:54" x14ac:dyDescent="0.25">
      <c r="A129" t="s">
        <v>59</v>
      </c>
      <c r="B129">
        <v>3737.0509999999999</v>
      </c>
      <c r="C129">
        <v>6</v>
      </c>
      <c r="D129">
        <v>8</v>
      </c>
      <c r="E129" t="s">
        <v>201</v>
      </c>
      <c r="F129">
        <v>18</v>
      </c>
      <c r="G129">
        <v>3225.23</v>
      </c>
      <c r="H129" t="s">
        <v>58</v>
      </c>
      <c r="I129" t="s">
        <v>61</v>
      </c>
      <c r="J129" t="s">
        <v>82</v>
      </c>
      <c r="K129" t="s">
        <v>58</v>
      </c>
      <c r="L129" t="s">
        <v>61</v>
      </c>
      <c r="M129" t="s">
        <v>82</v>
      </c>
      <c r="N129" t="s">
        <v>68</v>
      </c>
      <c r="O129" t="s">
        <v>65</v>
      </c>
      <c r="P129" t="s">
        <v>57</v>
      </c>
      <c r="Q129" t="s">
        <v>66</v>
      </c>
      <c r="R129" t="s">
        <v>58</v>
      </c>
      <c r="S129" t="s">
        <v>57</v>
      </c>
      <c r="T129">
        <v>81</v>
      </c>
      <c r="U129">
        <v>1</v>
      </c>
      <c r="V129">
        <v>1</v>
      </c>
      <c r="W129">
        <v>1</v>
      </c>
      <c r="X129">
        <v>1</v>
      </c>
      <c r="Y129">
        <v>1</v>
      </c>
      <c r="Z129">
        <v>1</v>
      </c>
      <c r="AA129">
        <v>1</v>
      </c>
      <c r="AB129">
        <v>1</v>
      </c>
      <c r="AC129">
        <v>0</v>
      </c>
      <c r="AD129">
        <v>0</v>
      </c>
      <c r="AE129">
        <v>1</v>
      </c>
      <c r="AF129">
        <v>1</v>
      </c>
      <c r="AG129">
        <v>1</v>
      </c>
      <c r="AH129">
        <v>1</v>
      </c>
      <c r="AI129">
        <v>1</v>
      </c>
      <c r="AJ129">
        <v>1</v>
      </c>
      <c r="AK129">
        <v>0</v>
      </c>
      <c r="AL129">
        <v>1</v>
      </c>
      <c r="AM129">
        <v>0</v>
      </c>
      <c r="AN129">
        <v>1</v>
      </c>
      <c r="AO129">
        <v>1</v>
      </c>
      <c r="AP129">
        <v>1</v>
      </c>
      <c r="AQ129">
        <v>0</v>
      </c>
      <c r="AR129">
        <v>1</v>
      </c>
      <c r="AS129">
        <v>1</v>
      </c>
      <c r="AT129">
        <v>1</v>
      </c>
      <c r="AU129">
        <v>1</v>
      </c>
      <c r="AV129">
        <v>0</v>
      </c>
      <c r="AW129">
        <v>1</v>
      </c>
      <c r="AX129">
        <v>1</v>
      </c>
      <c r="AY129">
        <v>1</v>
      </c>
      <c r="AZ129">
        <v>0</v>
      </c>
      <c r="BA129">
        <v>0</v>
      </c>
      <c r="BB129">
        <v>1</v>
      </c>
    </row>
    <row r="130" spans="1:54" x14ac:dyDescent="0.25">
      <c r="A130" t="s">
        <v>54</v>
      </c>
      <c r="B130">
        <v>33.585999999999999</v>
      </c>
      <c r="C130">
        <v>6</v>
      </c>
      <c r="D130">
        <v>8</v>
      </c>
      <c r="E130" t="s">
        <v>202</v>
      </c>
      <c r="F130">
        <v>17</v>
      </c>
      <c r="G130">
        <v>752.13199999999995</v>
      </c>
      <c r="H130" t="s">
        <v>61</v>
      </c>
      <c r="I130" t="s">
        <v>62</v>
      </c>
      <c r="J130" t="s">
        <v>63</v>
      </c>
      <c r="K130" t="s">
        <v>66</v>
      </c>
      <c r="L130" t="s">
        <v>58</v>
      </c>
      <c r="M130" t="s">
        <v>61</v>
      </c>
      <c r="N130" t="s">
        <v>65</v>
      </c>
      <c r="O130" t="s">
        <v>58</v>
      </c>
      <c r="P130" t="s">
        <v>57</v>
      </c>
      <c r="Q130" t="s">
        <v>66</v>
      </c>
      <c r="R130" t="s">
        <v>65</v>
      </c>
      <c r="S130" t="s">
        <v>58</v>
      </c>
      <c r="T130">
        <v>30</v>
      </c>
      <c r="U130">
        <v>1</v>
      </c>
      <c r="V130">
        <v>0</v>
      </c>
      <c r="W130">
        <v>1</v>
      </c>
      <c r="X130">
        <v>1</v>
      </c>
      <c r="Y130">
        <v>1</v>
      </c>
      <c r="Z130">
        <v>1</v>
      </c>
      <c r="AA130">
        <v>1</v>
      </c>
      <c r="AB130">
        <v>1</v>
      </c>
      <c r="AC130">
        <v>1</v>
      </c>
      <c r="AD130">
        <v>1</v>
      </c>
      <c r="AE130">
        <v>1</v>
      </c>
      <c r="AF130">
        <v>1</v>
      </c>
      <c r="AG130">
        <v>1</v>
      </c>
      <c r="AH130">
        <v>0</v>
      </c>
      <c r="AI130">
        <v>1</v>
      </c>
      <c r="AJ130">
        <v>0</v>
      </c>
      <c r="AK130">
        <v>1</v>
      </c>
      <c r="AL130">
        <v>0</v>
      </c>
      <c r="AM130">
        <v>1</v>
      </c>
      <c r="AN130">
        <v>1</v>
      </c>
      <c r="AO130">
        <v>0</v>
      </c>
      <c r="AP130">
        <v>1</v>
      </c>
      <c r="AQ130">
        <v>1</v>
      </c>
      <c r="AR130">
        <v>1</v>
      </c>
      <c r="AS130">
        <v>0</v>
      </c>
      <c r="AT130">
        <v>1</v>
      </c>
      <c r="AU130">
        <v>1</v>
      </c>
      <c r="AV130">
        <v>0</v>
      </c>
      <c r="AW130">
        <v>1</v>
      </c>
      <c r="AX130">
        <v>1</v>
      </c>
      <c r="AY130">
        <v>0</v>
      </c>
      <c r="AZ130">
        <v>1</v>
      </c>
      <c r="BA130">
        <v>0</v>
      </c>
      <c r="BB130">
        <v>0</v>
      </c>
    </row>
    <row r="131" spans="1:54" x14ac:dyDescent="0.25">
      <c r="A131" t="s">
        <v>54</v>
      </c>
      <c r="B131">
        <v>447.78899999999999</v>
      </c>
      <c r="C131">
        <v>5</v>
      </c>
      <c r="D131">
        <v>6</v>
      </c>
      <c r="E131" t="s">
        <v>203</v>
      </c>
      <c r="F131">
        <v>20</v>
      </c>
      <c r="G131">
        <v>1408.49</v>
      </c>
      <c r="H131" t="s">
        <v>61</v>
      </c>
      <c r="I131" t="s">
        <v>62</v>
      </c>
      <c r="J131" t="s">
        <v>63</v>
      </c>
      <c r="K131" t="s">
        <v>66</v>
      </c>
      <c r="L131" t="s">
        <v>58</v>
      </c>
      <c r="M131" t="s">
        <v>61</v>
      </c>
      <c r="N131" t="s">
        <v>65</v>
      </c>
      <c r="O131" t="s">
        <v>58</v>
      </c>
      <c r="P131" t="s">
        <v>57</v>
      </c>
      <c r="Q131" t="s">
        <v>66</v>
      </c>
      <c r="R131" t="s">
        <v>58</v>
      </c>
      <c r="S131" t="s">
        <v>57</v>
      </c>
      <c r="T131">
        <v>30</v>
      </c>
      <c r="U131">
        <v>1</v>
      </c>
      <c r="V131">
        <v>1</v>
      </c>
      <c r="W131">
        <v>1</v>
      </c>
      <c r="X131">
        <v>1</v>
      </c>
      <c r="Y131">
        <v>1</v>
      </c>
      <c r="Z131">
        <v>1</v>
      </c>
      <c r="AA131">
        <v>1</v>
      </c>
      <c r="AB131">
        <v>1</v>
      </c>
      <c r="AC131">
        <v>0</v>
      </c>
      <c r="AD131">
        <v>1</v>
      </c>
      <c r="AE131">
        <v>1</v>
      </c>
      <c r="AF131">
        <v>1</v>
      </c>
      <c r="AG131">
        <v>1</v>
      </c>
      <c r="AH131">
        <v>0</v>
      </c>
      <c r="AI131">
        <v>1</v>
      </c>
      <c r="AJ131">
        <v>1</v>
      </c>
      <c r="AK131">
        <v>1</v>
      </c>
      <c r="AL131">
        <v>1</v>
      </c>
      <c r="AM131">
        <v>1</v>
      </c>
      <c r="AN131">
        <v>1</v>
      </c>
      <c r="AO131">
        <v>1</v>
      </c>
      <c r="AP131">
        <v>1</v>
      </c>
      <c r="AQ131">
        <v>1</v>
      </c>
      <c r="AR131">
        <v>1</v>
      </c>
      <c r="AS131">
        <v>0</v>
      </c>
      <c r="AT131">
        <v>0</v>
      </c>
      <c r="AU131">
        <v>1</v>
      </c>
      <c r="AV131">
        <v>0</v>
      </c>
      <c r="AW131">
        <v>1</v>
      </c>
      <c r="AX131">
        <v>0</v>
      </c>
      <c r="AY131">
        <v>1</v>
      </c>
      <c r="AZ131">
        <v>0</v>
      </c>
      <c r="BA131">
        <v>1</v>
      </c>
      <c r="BB131">
        <v>0</v>
      </c>
    </row>
    <row r="132" spans="1:54" x14ac:dyDescent="0.25">
      <c r="A132" t="s">
        <v>59</v>
      </c>
      <c r="B132">
        <v>1691.49</v>
      </c>
      <c r="C132">
        <v>5</v>
      </c>
      <c r="D132">
        <v>6</v>
      </c>
      <c r="E132" t="s">
        <v>204</v>
      </c>
      <c r="F132">
        <v>17</v>
      </c>
      <c r="G132">
        <v>1338.8430000000001</v>
      </c>
      <c r="H132" t="s">
        <v>61</v>
      </c>
      <c r="I132" t="s">
        <v>62</v>
      </c>
      <c r="J132" t="s">
        <v>63</v>
      </c>
      <c r="K132" t="s">
        <v>66</v>
      </c>
      <c r="L132" t="s">
        <v>61</v>
      </c>
      <c r="M132" t="s">
        <v>57</v>
      </c>
      <c r="N132" t="s">
        <v>58</v>
      </c>
      <c r="O132" t="s">
        <v>57</v>
      </c>
      <c r="P132" t="s">
        <v>57</v>
      </c>
      <c r="Q132" t="s">
        <v>66</v>
      </c>
      <c r="R132" t="s">
        <v>58</v>
      </c>
      <c r="S132" t="s">
        <v>57</v>
      </c>
      <c r="T132">
        <v>41</v>
      </c>
      <c r="U132">
        <v>1</v>
      </c>
      <c r="V132">
        <v>1</v>
      </c>
      <c r="W132">
        <v>1</v>
      </c>
      <c r="X132">
        <v>1</v>
      </c>
      <c r="Y132">
        <v>1</v>
      </c>
      <c r="Z132">
        <v>1</v>
      </c>
      <c r="AA132">
        <v>0</v>
      </c>
      <c r="AB132">
        <v>1</v>
      </c>
      <c r="AC132">
        <v>0</v>
      </c>
      <c r="AD132">
        <v>1</v>
      </c>
      <c r="AE132">
        <v>1</v>
      </c>
      <c r="AF132">
        <v>1</v>
      </c>
      <c r="AG132">
        <v>1</v>
      </c>
      <c r="AH132">
        <v>1</v>
      </c>
      <c r="AI132">
        <v>1</v>
      </c>
      <c r="AJ132">
        <v>1</v>
      </c>
      <c r="AK132">
        <v>0</v>
      </c>
      <c r="AL132">
        <v>0</v>
      </c>
      <c r="AM132">
        <v>1</v>
      </c>
      <c r="AN132">
        <v>1</v>
      </c>
      <c r="AO132">
        <v>1</v>
      </c>
      <c r="AP132">
        <v>0</v>
      </c>
      <c r="AQ132">
        <v>0</v>
      </c>
      <c r="AR132">
        <v>1</v>
      </c>
      <c r="AS132">
        <v>1</v>
      </c>
      <c r="AT132">
        <v>1</v>
      </c>
      <c r="AU132">
        <v>0</v>
      </c>
      <c r="AV132">
        <v>1</v>
      </c>
      <c r="AW132">
        <v>1</v>
      </c>
      <c r="AX132">
        <v>0</v>
      </c>
      <c r="AY132">
        <v>1</v>
      </c>
      <c r="AZ132">
        <v>1</v>
      </c>
      <c r="BA132">
        <v>1</v>
      </c>
      <c r="BB132">
        <v>0</v>
      </c>
    </row>
    <row r="133" spans="1:54" x14ac:dyDescent="0.25">
      <c r="A133" t="s">
        <v>59</v>
      </c>
      <c r="B133">
        <v>1061.9369999999999</v>
      </c>
      <c r="C133">
        <v>5</v>
      </c>
      <c r="D133">
        <v>5</v>
      </c>
      <c r="E133" t="s">
        <v>205</v>
      </c>
      <c r="F133">
        <v>20</v>
      </c>
      <c r="G133">
        <v>1562.7660000000001</v>
      </c>
      <c r="H133" t="s">
        <v>61</v>
      </c>
      <c r="I133" t="s">
        <v>62</v>
      </c>
      <c r="J133" t="s">
        <v>63</v>
      </c>
      <c r="K133" t="s">
        <v>64</v>
      </c>
      <c r="L133" t="s">
        <v>58</v>
      </c>
      <c r="M133" t="s">
        <v>61</v>
      </c>
      <c r="N133" t="s">
        <v>56</v>
      </c>
      <c r="O133" t="s">
        <v>65</v>
      </c>
      <c r="P133" t="s">
        <v>61</v>
      </c>
      <c r="Q133" t="s">
        <v>66</v>
      </c>
      <c r="R133" t="s">
        <v>58</v>
      </c>
      <c r="S133" t="s">
        <v>61</v>
      </c>
      <c r="T133">
        <v>75</v>
      </c>
      <c r="U133">
        <v>1</v>
      </c>
      <c r="V133">
        <v>1</v>
      </c>
      <c r="W133">
        <v>1</v>
      </c>
      <c r="X133">
        <v>1</v>
      </c>
      <c r="Y133">
        <v>1</v>
      </c>
      <c r="Z133">
        <v>1</v>
      </c>
      <c r="AA133">
        <v>1</v>
      </c>
      <c r="AB133">
        <v>1</v>
      </c>
      <c r="AC133">
        <v>1</v>
      </c>
      <c r="AD133">
        <v>1</v>
      </c>
      <c r="AE133">
        <v>1</v>
      </c>
      <c r="AF133">
        <v>1</v>
      </c>
      <c r="AG133">
        <v>1</v>
      </c>
      <c r="AH133">
        <v>1</v>
      </c>
      <c r="AI133">
        <v>1</v>
      </c>
      <c r="AJ133">
        <v>1</v>
      </c>
      <c r="AK133">
        <v>0</v>
      </c>
      <c r="AL133">
        <v>0</v>
      </c>
      <c r="AM133">
        <v>1</v>
      </c>
      <c r="AN133">
        <v>1</v>
      </c>
      <c r="AO133">
        <v>1</v>
      </c>
      <c r="AP133">
        <v>1</v>
      </c>
      <c r="AQ133">
        <v>0</v>
      </c>
      <c r="AR133">
        <v>1</v>
      </c>
      <c r="AS133">
        <v>1</v>
      </c>
      <c r="AT133">
        <v>1</v>
      </c>
      <c r="AU133">
        <v>1</v>
      </c>
      <c r="AV133">
        <v>1</v>
      </c>
      <c r="AW133">
        <v>1</v>
      </c>
      <c r="AX133">
        <v>1</v>
      </c>
      <c r="AY133">
        <v>0</v>
      </c>
      <c r="AZ133">
        <v>0</v>
      </c>
      <c r="BA133">
        <v>1</v>
      </c>
      <c r="BB133">
        <v>0</v>
      </c>
    </row>
    <row r="134" spans="1:54" x14ac:dyDescent="0.25">
      <c r="A134" t="s">
        <v>54</v>
      </c>
      <c r="B134">
        <v>627.82799999999997</v>
      </c>
      <c r="C134">
        <v>6</v>
      </c>
      <c r="D134">
        <v>6</v>
      </c>
      <c r="E134" t="s">
        <v>206</v>
      </c>
      <c r="F134">
        <v>15</v>
      </c>
      <c r="G134">
        <v>1102.106</v>
      </c>
      <c r="H134" t="s">
        <v>61</v>
      </c>
      <c r="I134" t="s">
        <v>82</v>
      </c>
      <c r="J134" t="s">
        <v>62</v>
      </c>
      <c r="K134" t="s">
        <v>64</v>
      </c>
      <c r="L134" t="s">
        <v>65</v>
      </c>
      <c r="M134" t="s">
        <v>57</v>
      </c>
      <c r="N134" t="s">
        <v>65</v>
      </c>
      <c r="O134" t="s">
        <v>57</v>
      </c>
      <c r="P134" t="s">
        <v>57</v>
      </c>
      <c r="Q134" t="s">
        <v>66</v>
      </c>
      <c r="R134" t="s">
        <v>58</v>
      </c>
      <c r="S134" t="s">
        <v>57</v>
      </c>
      <c r="T134">
        <v>21</v>
      </c>
      <c r="U134">
        <v>1</v>
      </c>
      <c r="V134">
        <v>1</v>
      </c>
      <c r="W134">
        <v>1</v>
      </c>
      <c r="X134">
        <v>1</v>
      </c>
      <c r="Y134">
        <v>1</v>
      </c>
      <c r="Z134">
        <v>1</v>
      </c>
      <c r="AA134">
        <v>0</v>
      </c>
      <c r="AB134">
        <v>0</v>
      </c>
      <c r="AC134">
        <v>1</v>
      </c>
      <c r="AD134">
        <v>1</v>
      </c>
      <c r="AE134">
        <v>1</v>
      </c>
      <c r="AF134">
        <v>1</v>
      </c>
      <c r="AG134">
        <v>1</v>
      </c>
      <c r="AH134">
        <v>0</v>
      </c>
      <c r="AI134">
        <v>0</v>
      </c>
      <c r="AJ134">
        <v>0</v>
      </c>
      <c r="AK134">
        <v>1</v>
      </c>
      <c r="AL134">
        <v>0</v>
      </c>
      <c r="AM134">
        <v>1</v>
      </c>
      <c r="AN134">
        <v>1</v>
      </c>
      <c r="AO134">
        <v>1</v>
      </c>
      <c r="AP134">
        <v>0</v>
      </c>
      <c r="AQ134">
        <v>1</v>
      </c>
      <c r="AR134">
        <v>1</v>
      </c>
      <c r="AS134">
        <v>0</v>
      </c>
      <c r="AT134">
        <v>0</v>
      </c>
      <c r="AU134">
        <v>1</v>
      </c>
      <c r="AV134">
        <v>1</v>
      </c>
      <c r="AW134">
        <v>1</v>
      </c>
      <c r="AX134">
        <v>0</v>
      </c>
      <c r="AY134">
        <v>0</v>
      </c>
      <c r="AZ134">
        <v>0</v>
      </c>
      <c r="BA134">
        <v>0</v>
      </c>
      <c r="BB134">
        <v>0</v>
      </c>
    </row>
    <row r="135" spans="1:54" x14ac:dyDescent="0.25">
      <c r="A135" t="s">
        <v>59</v>
      </c>
      <c r="B135">
        <v>1538.8710000000001</v>
      </c>
      <c r="C135">
        <v>5</v>
      </c>
      <c r="D135">
        <v>5</v>
      </c>
      <c r="E135" t="s">
        <v>207</v>
      </c>
      <c r="F135">
        <v>17</v>
      </c>
      <c r="G135">
        <v>760.76499999999999</v>
      </c>
      <c r="H135" t="s">
        <v>61</v>
      </c>
      <c r="I135" t="s">
        <v>62</v>
      </c>
      <c r="J135" t="s">
        <v>63</v>
      </c>
      <c r="K135" t="s">
        <v>64</v>
      </c>
      <c r="L135" t="s">
        <v>58</v>
      </c>
      <c r="M135" t="s">
        <v>61</v>
      </c>
      <c r="N135" t="s">
        <v>64</v>
      </c>
      <c r="O135" t="s">
        <v>65</v>
      </c>
      <c r="P135" t="s">
        <v>58</v>
      </c>
      <c r="Q135" t="s">
        <v>65</v>
      </c>
      <c r="R135" t="s">
        <v>58</v>
      </c>
      <c r="S135" t="s">
        <v>61</v>
      </c>
      <c r="T135">
        <v>62</v>
      </c>
      <c r="U135">
        <v>1</v>
      </c>
      <c r="V135">
        <v>1</v>
      </c>
      <c r="W135">
        <v>1</v>
      </c>
      <c r="X135">
        <v>1</v>
      </c>
      <c r="Y135">
        <v>1</v>
      </c>
      <c r="Z135">
        <v>1</v>
      </c>
      <c r="AA135">
        <v>1</v>
      </c>
      <c r="AB135">
        <v>1</v>
      </c>
      <c r="AC135">
        <v>0</v>
      </c>
      <c r="AD135">
        <v>0</v>
      </c>
      <c r="AE135">
        <v>1</v>
      </c>
      <c r="AF135">
        <v>0</v>
      </c>
      <c r="AG135">
        <v>1</v>
      </c>
      <c r="AH135">
        <v>0</v>
      </c>
      <c r="AI135">
        <v>1</v>
      </c>
      <c r="AJ135">
        <v>1</v>
      </c>
      <c r="AK135">
        <v>1</v>
      </c>
      <c r="AL135">
        <v>1</v>
      </c>
      <c r="AM135">
        <v>1</v>
      </c>
      <c r="AN135">
        <v>1</v>
      </c>
      <c r="AO135">
        <v>1</v>
      </c>
      <c r="AP135">
        <v>0</v>
      </c>
      <c r="AQ135">
        <v>1</v>
      </c>
      <c r="AR135">
        <v>1</v>
      </c>
      <c r="AS135">
        <v>0</v>
      </c>
      <c r="AT135">
        <v>1</v>
      </c>
      <c r="AU135">
        <v>1</v>
      </c>
      <c r="AV135">
        <v>1</v>
      </c>
      <c r="AW135">
        <v>1</v>
      </c>
      <c r="AX135">
        <v>1</v>
      </c>
      <c r="AY135">
        <v>0</v>
      </c>
      <c r="AZ135">
        <v>0</v>
      </c>
      <c r="BA135">
        <v>0</v>
      </c>
      <c r="BB135">
        <v>1</v>
      </c>
    </row>
    <row r="136" spans="1:54" x14ac:dyDescent="0.25">
      <c r="A136" t="s">
        <v>54</v>
      </c>
      <c r="B136">
        <v>19.228000000000002</v>
      </c>
      <c r="C136">
        <v>5</v>
      </c>
      <c r="D136">
        <v>7</v>
      </c>
      <c r="E136" t="s">
        <v>208</v>
      </c>
      <c r="F136">
        <v>17</v>
      </c>
      <c r="G136">
        <v>1232.21</v>
      </c>
      <c r="H136" t="s">
        <v>56</v>
      </c>
      <c r="I136" t="s">
        <v>57</v>
      </c>
      <c r="J136" t="s">
        <v>57</v>
      </c>
      <c r="K136" t="s">
        <v>73</v>
      </c>
      <c r="L136" t="s">
        <v>57</v>
      </c>
      <c r="M136" t="s">
        <v>57</v>
      </c>
      <c r="N136" t="s">
        <v>64</v>
      </c>
      <c r="O136" t="s">
        <v>57</v>
      </c>
      <c r="P136" t="s">
        <v>57</v>
      </c>
      <c r="Q136" t="s">
        <v>56</v>
      </c>
      <c r="R136" t="s">
        <v>57</v>
      </c>
      <c r="S136" t="s">
        <v>57</v>
      </c>
      <c r="T136">
        <v>90</v>
      </c>
      <c r="U136">
        <v>1</v>
      </c>
      <c r="V136">
        <v>1</v>
      </c>
      <c r="W136">
        <v>1</v>
      </c>
      <c r="X136">
        <v>1</v>
      </c>
      <c r="Y136">
        <v>1</v>
      </c>
      <c r="Z136">
        <v>1</v>
      </c>
      <c r="AA136">
        <v>1</v>
      </c>
      <c r="AB136">
        <v>1</v>
      </c>
      <c r="AC136">
        <v>1</v>
      </c>
      <c r="AD136">
        <v>1</v>
      </c>
      <c r="AE136">
        <v>1</v>
      </c>
      <c r="AF136">
        <v>0</v>
      </c>
      <c r="AG136">
        <v>1</v>
      </c>
      <c r="AH136">
        <v>0</v>
      </c>
      <c r="AI136">
        <v>1</v>
      </c>
      <c r="AJ136">
        <v>1</v>
      </c>
      <c r="AK136">
        <v>1</v>
      </c>
      <c r="AL136">
        <v>0</v>
      </c>
      <c r="AM136">
        <v>0</v>
      </c>
      <c r="AN136">
        <v>1</v>
      </c>
      <c r="AO136">
        <v>0</v>
      </c>
      <c r="AP136">
        <v>1</v>
      </c>
      <c r="AQ136">
        <v>0</v>
      </c>
      <c r="AR136">
        <v>1</v>
      </c>
      <c r="AS136">
        <v>0</v>
      </c>
      <c r="AT136">
        <v>0</v>
      </c>
      <c r="AU136">
        <v>1</v>
      </c>
      <c r="AV136">
        <v>0</v>
      </c>
      <c r="AW136">
        <v>1</v>
      </c>
      <c r="AX136">
        <v>1</v>
      </c>
      <c r="AY136">
        <v>0</v>
      </c>
      <c r="AZ136">
        <v>0</v>
      </c>
      <c r="BA136">
        <v>1</v>
      </c>
      <c r="BB136">
        <v>1</v>
      </c>
    </row>
    <row r="137" spans="1:54" x14ac:dyDescent="0.25">
      <c r="A137" t="s">
        <v>59</v>
      </c>
      <c r="B137">
        <v>1066.739</v>
      </c>
      <c r="C137">
        <v>6</v>
      </c>
      <c r="D137">
        <v>9</v>
      </c>
      <c r="E137" t="s">
        <v>209</v>
      </c>
      <c r="F137">
        <v>12</v>
      </c>
      <c r="G137">
        <v>532.73900000000003</v>
      </c>
      <c r="H137" t="s">
        <v>65</v>
      </c>
      <c r="I137" t="s">
        <v>58</v>
      </c>
      <c r="J137" t="s">
        <v>63</v>
      </c>
      <c r="K137" t="s">
        <v>56</v>
      </c>
      <c r="L137" t="s">
        <v>61</v>
      </c>
      <c r="M137" t="s">
        <v>63</v>
      </c>
      <c r="N137" t="s">
        <v>82</v>
      </c>
      <c r="O137" t="s">
        <v>73</v>
      </c>
      <c r="P137" t="s">
        <v>63</v>
      </c>
      <c r="Q137" t="s">
        <v>65</v>
      </c>
      <c r="R137" t="s">
        <v>88</v>
      </c>
      <c r="S137" t="s">
        <v>58</v>
      </c>
      <c r="T137">
        <v>85</v>
      </c>
      <c r="U137">
        <v>1</v>
      </c>
      <c r="V137">
        <v>1</v>
      </c>
      <c r="W137">
        <v>1</v>
      </c>
      <c r="X137">
        <v>1</v>
      </c>
      <c r="Y137">
        <v>1</v>
      </c>
      <c r="Z137">
        <v>1</v>
      </c>
      <c r="AA137">
        <v>1</v>
      </c>
      <c r="AB137">
        <v>0</v>
      </c>
      <c r="AC137">
        <v>0</v>
      </c>
      <c r="AD137">
        <v>1</v>
      </c>
      <c r="AE137">
        <v>1</v>
      </c>
      <c r="AF137">
        <v>0</v>
      </c>
      <c r="AG137">
        <v>1</v>
      </c>
      <c r="AH137">
        <v>0</v>
      </c>
      <c r="AI137">
        <v>0</v>
      </c>
      <c r="AJ137">
        <v>0</v>
      </c>
      <c r="AK137">
        <v>0</v>
      </c>
      <c r="AL137">
        <v>0</v>
      </c>
      <c r="AM137">
        <v>1</v>
      </c>
      <c r="AN137">
        <v>0</v>
      </c>
      <c r="AO137">
        <v>1</v>
      </c>
      <c r="AP137">
        <v>0</v>
      </c>
      <c r="AQ137">
        <v>1</v>
      </c>
      <c r="AR137">
        <v>1</v>
      </c>
      <c r="AS137">
        <v>0</v>
      </c>
      <c r="AT137">
        <v>1</v>
      </c>
      <c r="AU137">
        <v>1</v>
      </c>
      <c r="AV137">
        <v>1</v>
      </c>
      <c r="AW137">
        <v>1</v>
      </c>
      <c r="AX137">
        <v>1</v>
      </c>
      <c r="AY137">
        <v>0</v>
      </c>
      <c r="AZ137">
        <v>0</v>
      </c>
      <c r="BA137">
        <v>0</v>
      </c>
      <c r="BB137">
        <v>1</v>
      </c>
    </row>
    <row r="138" spans="1:54" x14ac:dyDescent="0.25">
      <c r="A138" t="s">
        <v>54</v>
      </c>
      <c r="B138">
        <v>206.27799999999999</v>
      </c>
      <c r="C138">
        <v>6</v>
      </c>
      <c r="D138">
        <v>6</v>
      </c>
      <c r="E138" t="s">
        <v>210</v>
      </c>
      <c r="F138">
        <v>18</v>
      </c>
      <c r="G138">
        <v>839.98699999999997</v>
      </c>
      <c r="H138" t="s">
        <v>61</v>
      </c>
      <c r="I138" t="s">
        <v>62</v>
      </c>
      <c r="J138" t="s">
        <v>63</v>
      </c>
      <c r="K138" t="s">
        <v>88</v>
      </c>
      <c r="L138" t="s">
        <v>58</v>
      </c>
      <c r="M138" t="s">
        <v>61</v>
      </c>
      <c r="N138" t="s">
        <v>64</v>
      </c>
      <c r="O138" t="s">
        <v>66</v>
      </c>
      <c r="P138" t="s">
        <v>68</v>
      </c>
      <c r="Q138" t="s">
        <v>88</v>
      </c>
      <c r="R138" t="s">
        <v>58</v>
      </c>
      <c r="S138" t="s">
        <v>72</v>
      </c>
      <c r="T138">
        <v>40</v>
      </c>
      <c r="U138">
        <v>1</v>
      </c>
      <c r="V138">
        <v>1</v>
      </c>
      <c r="W138">
        <v>1</v>
      </c>
      <c r="X138">
        <v>1</v>
      </c>
      <c r="Y138">
        <v>1</v>
      </c>
      <c r="Z138">
        <v>1</v>
      </c>
      <c r="AA138">
        <v>1</v>
      </c>
      <c r="AB138">
        <v>1</v>
      </c>
      <c r="AC138">
        <v>1</v>
      </c>
      <c r="AD138">
        <v>1</v>
      </c>
      <c r="AE138">
        <v>1</v>
      </c>
      <c r="AF138">
        <v>1</v>
      </c>
      <c r="AG138">
        <v>0</v>
      </c>
      <c r="AH138">
        <v>0</v>
      </c>
      <c r="AI138">
        <v>1</v>
      </c>
      <c r="AJ138">
        <v>1</v>
      </c>
      <c r="AK138">
        <v>1</v>
      </c>
      <c r="AL138">
        <v>0</v>
      </c>
      <c r="AM138">
        <v>0</v>
      </c>
      <c r="AN138">
        <v>1</v>
      </c>
      <c r="AO138">
        <v>1</v>
      </c>
      <c r="AP138">
        <v>1</v>
      </c>
      <c r="AQ138">
        <v>1</v>
      </c>
      <c r="AR138">
        <v>1</v>
      </c>
      <c r="AS138">
        <v>0</v>
      </c>
      <c r="AT138">
        <v>0</v>
      </c>
      <c r="AU138">
        <v>1</v>
      </c>
      <c r="AV138">
        <v>1</v>
      </c>
      <c r="AW138">
        <v>1</v>
      </c>
      <c r="AX138">
        <v>0</v>
      </c>
      <c r="AY138">
        <v>1</v>
      </c>
      <c r="AZ138">
        <v>1</v>
      </c>
      <c r="BA138">
        <v>0</v>
      </c>
      <c r="BB138">
        <v>0</v>
      </c>
    </row>
    <row r="139" spans="1:54" x14ac:dyDescent="0.25">
      <c r="A139" t="s">
        <v>54</v>
      </c>
      <c r="B139">
        <v>186.571</v>
      </c>
      <c r="C139">
        <v>4</v>
      </c>
      <c r="D139">
        <v>6</v>
      </c>
      <c r="E139" t="s">
        <v>211</v>
      </c>
      <c r="F139">
        <v>15</v>
      </c>
      <c r="G139">
        <v>838.03399999999999</v>
      </c>
      <c r="H139" t="s">
        <v>68</v>
      </c>
      <c r="I139" t="s">
        <v>57</v>
      </c>
      <c r="J139" t="s">
        <v>57</v>
      </c>
      <c r="K139" t="s">
        <v>63</v>
      </c>
      <c r="L139" t="s">
        <v>57</v>
      </c>
      <c r="M139" t="s">
        <v>57</v>
      </c>
      <c r="N139" t="s">
        <v>65</v>
      </c>
      <c r="O139" t="s">
        <v>57</v>
      </c>
      <c r="P139" t="s">
        <v>57</v>
      </c>
      <c r="Q139" t="s">
        <v>65</v>
      </c>
      <c r="R139" t="s">
        <v>57</v>
      </c>
      <c r="S139" t="s">
        <v>57</v>
      </c>
      <c r="T139">
        <v>50</v>
      </c>
      <c r="U139">
        <v>1</v>
      </c>
      <c r="V139">
        <v>1</v>
      </c>
      <c r="W139">
        <v>1</v>
      </c>
      <c r="X139" t="s">
        <v>57</v>
      </c>
      <c r="Y139">
        <v>1</v>
      </c>
      <c r="Z139">
        <v>1</v>
      </c>
      <c r="AA139">
        <v>1</v>
      </c>
      <c r="AB139">
        <v>1</v>
      </c>
      <c r="AC139">
        <v>0</v>
      </c>
      <c r="AD139">
        <v>1</v>
      </c>
      <c r="AE139">
        <v>1</v>
      </c>
      <c r="AF139">
        <v>0</v>
      </c>
      <c r="AG139">
        <v>0</v>
      </c>
      <c r="AH139">
        <v>0</v>
      </c>
      <c r="AI139">
        <v>1</v>
      </c>
      <c r="AJ139">
        <v>1</v>
      </c>
      <c r="AK139">
        <v>1</v>
      </c>
      <c r="AL139">
        <v>1</v>
      </c>
      <c r="AM139">
        <v>0</v>
      </c>
      <c r="AN139">
        <v>1</v>
      </c>
      <c r="AO139">
        <v>1</v>
      </c>
      <c r="AP139">
        <v>0</v>
      </c>
      <c r="AQ139">
        <v>0</v>
      </c>
      <c r="AR139">
        <v>0</v>
      </c>
      <c r="AS139">
        <v>0</v>
      </c>
      <c r="AT139">
        <v>0</v>
      </c>
      <c r="AU139">
        <v>0</v>
      </c>
      <c r="AV139">
        <v>0</v>
      </c>
      <c r="AW139">
        <v>1</v>
      </c>
      <c r="AX139">
        <v>1</v>
      </c>
      <c r="AY139">
        <v>0</v>
      </c>
      <c r="AZ139">
        <v>0</v>
      </c>
      <c r="BA139">
        <v>0</v>
      </c>
      <c r="BB139">
        <v>0</v>
      </c>
    </row>
    <row r="140" spans="1:54" x14ac:dyDescent="0.25">
      <c r="A140" t="s">
        <v>54</v>
      </c>
      <c r="B140">
        <v>54.622</v>
      </c>
      <c r="C140">
        <v>9</v>
      </c>
      <c r="D140">
        <v>8</v>
      </c>
      <c r="E140" t="s">
        <v>212</v>
      </c>
      <c r="F140">
        <v>17</v>
      </c>
      <c r="G140">
        <v>1251.1089999999999</v>
      </c>
      <c r="H140" t="s">
        <v>56</v>
      </c>
      <c r="I140" t="s">
        <v>57</v>
      </c>
      <c r="J140" t="s">
        <v>57</v>
      </c>
      <c r="K140" t="s">
        <v>82</v>
      </c>
      <c r="L140" t="s">
        <v>57</v>
      </c>
      <c r="M140" t="s">
        <v>57</v>
      </c>
      <c r="N140" t="s">
        <v>97</v>
      </c>
      <c r="O140" t="s">
        <v>57</v>
      </c>
      <c r="P140" t="s">
        <v>57</v>
      </c>
      <c r="Q140" t="s">
        <v>69</v>
      </c>
      <c r="R140" t="s">
        <v>57</v>
      </c>
      <c r="S140" t="s">
        <v>57</v>
      </c>
      <c r="T140">
        <v>59</v>
      </c>
      <c r="U140">
        <v>1</v>
      </c>
      <c r="V140">
        <v>1</v>
      </c>
      <c r="W140">
        <v>1</v>
      </c>
      <c r="X140">
        <v>1</v>
      </c>
      <c r="Y140">
        <v>1</v>
      </c>
      <c r="Z140">
        <v>1</v>
      </c>
      <c r="AA140">
        <v>1</v>
      </c>
      <c r="AB140">
        <v>1</v>
      </c>
      <c r="AC140">
        <v>0</v>
      </c>
      <c r="AD140">
        <v>1</v>
      </c>
      <c r="AE140">
        <v>0</v>
      </c>
      <c r="AF140">
        <v>1</v>
      </c>
      <c r="AG140">
        <v>0</v>
      </c>
      <c r="AH140">
        <v>0</v>
      </c>
      <c r="AI140">
        <v>1</v>
      </c>
      <c r="AJ140">
        <v>1</v>
      </c>
      <c r="AK140">
        <v>1</v>
      </c>
      <c r="AL140">
        <v>1</v>
      </c>
      <c r="AM140">
        <v>0</v>
      </c>
      <c r="AN140">
        <v>1</v>
      </c>
      <c r="AO140">
        <v>1</v>
      </c>
      <c r="AP140">
        <v>1</v>
      </c>
      <c r="AQ140">
        <v>1</v>
      </c>
      <c r="AR140">
        <v>1</v>
      </c>
      <c r="AS140">
        <v>1</v>
      </c>
      <c r="AT140">
        <v>1</v>
      </c>
      <c r="AU140">
        <v>1</v>
      </c>
      <c r="AV140">
        <v>0</v>
      </c>
      <c r="AW140">
        <v>1</v>
      </c>
      <c r="AX140">
        <v>1</v>
      </c>
      <c r="AY140">
        <v>1</v>
      </c>
      <c r="AZ140">
        <v>1</v>
      </c>
      <c r="BA140">
        <v>0</v>
      </c>
      <c r="BB140">
        <v>0</v>
      </c>
    </row>
    <row r="141" spans="1:54" x14ac:dyDescent="0.25">
      <c r="A141" t="s">
        <v>59</v>
      </c>
      <c r="B141">
        <v>104.408</v>
      </c>
      <c r="C141">
        <v>6</v>
      </c>
      <c r="D141">
        <v>6</v>
      </c>
      <c r="E141" t="s">
        <v>213</v>
      </c>
      <c r="F141">
        <v>20</v>
      </c>
      <c r="G141">
        <v>691.31200000000001</v>
      </c>
      <c r="H141" t="s">
        <v>61</v>
      </c>
      <c r="I141" t="s">
        <v>62</v>
      </c>
      <c r="J141" t="s">
        <v>63</v>
      </c>
      <c r="K141" t="s">
        <v>66</v>
      </c>
      <c r="L141" t="s">
        <v>58</v>
      </c>
      <c r="M141" t="s">
        <v>61</v>
      </c>
      <c r="N141" t="s">
        <v>65</v>
      </c>
      <c r="O141" t="s">
        <v>58</v>
      </c>
      <c r="P141" t="s">
        <v>57</v>
      </c>
      <c r="Q141" t="s">
        <v>66</v>
      </c>
      <c r="R141" t="s">
        <v>65</v>
      </c>
      <c r="S141" t="s">
        <v>69</v>
      </c>
      <c r="T141">
        <v>10</v>
      </c>
      <c r="U141">
        <v>1</v>
      </c>
      <c r="V141">
        <v>1</v>
      </c>
      <c r="W141">
        <v>1</v>
      </c>
      <c r="X141">
        <v>1</v>
      </c>
      <c r="Y141">
        <v>1</v>
      </c>
      <c r="Z141">
        <v>1</v>
      </c>
      <c r="AA141">
        <v>1</v>
      </c>
      <c r="AB141">
        <v>1</v>
      </c>
      <c r="AC141">
        <v>0</v>
      </c>
      <c r="AD141">
        <v>1</v>
      </c>
      <c r="AE141">
        <v>1</v>
      </c>
      <c r="AF141">
        <v>1</v>
      </c>
      <c r="AG141">
        <v>1</v>
      </c>
      <c r="AH141">
        <v>0</v>
      </c>
      <c r="AI141">
        <v>1</v>
      </c>
      <c r="AJ141">
        <v>1</v>
      </c>
      <c r="AK141">
        <v>1</v>
      </c>
      <c r="AL141">
        <v>1</v>
      </c>
      <c r="AM141">
        <v>1</v>
      </c>
      <c r="AN141">
        <v>1</v>
      </c>
      <c r="AO141">
        <v>1</v>
      </c>
      <c r="AP141">
        <v>1</v>
      </c>
      <c r="AQ141">
        <v>1</v>
      </c>
      <c r="AR141">
        <v>1</v>
      </c>
      <c r="AS141">
        <v>1</v>
      </c>
      <c r="AT141">
        <v>0</v>
      </c>
      <c r="AU141">
        <v>1</v>
      </c>
      <c r="AV141">
        <v>1</v>
      </c>
      <c r="AW141">
        <v>1</v>
      </c>
      <c r="AX141">
        <v>1</v>
      </c>
      <c r="AY141">
        <v>0</v>
      </c>
      <c r="AZ141">
        <v>1</v>
      </c>
      <c r="BA141">
        <v>0</v>
      </c>
      <c r="BB141">
        <v>0</v>
      </c>
    </row>
    <row r="142" spans="1:54" x14ac:dyDescent="0.25">
      <c r="A142" t="s">
        <v>59</v>
      </c>
      <c r="B142">
        <v>2218.3330000000001</v>
      </c>
      <c r="C142">
        <v>6</v>
      </c>
      <c r="D142">
        <v>9</v>
      </c>
      <c r="E142" t="s">
        <v>214</v>
      </c>
      <c r="F142">
        <v>20</v>
      </c>
      <c r="G142">
        <v>1914.7179999999901</v>
      </c>
      <c r="H142" t="s">
        <v>61</v>
      </c>
      <c r="I142" t="s">
        <v>62</v>
      </c>
      <c r="J142" t="s">
        <v>63</v>
      </c>
      <c r="K142" t="s">
        <v>66</v>
      </c>
      <c r="L142" t="s">
        <v>58</v>
      </c>
      <c r="M142" t="s">
        <v>57</v>
      </c>
      <c r="N142" t="s">
        <v>65</v>
      </c>
      <c r="O142" t="s">
        <v>58</v>
      </c>
      <c r="P142" t="s">
        <v>57</v>
      </c>
      <c r="Q142" t="s">
        <v>66</v>
      </c>
      <c r="R142" t="s">
        <v>65</v>
      </c>
      <c r="S142" t="s">
        <v>58</v>
      </c>
      <c r="T142">
        <v>35</v>
      </c>
      <c r="U142">
        <v>1</v>
      </c>
      <c r="V142">
        <v>1</v>
      </c>
      <c r="W142">
        <v>1</v>
      </c>
      <c r="X142">
        <v>1</v>
      </c>
      <c r="Y142">
        <v>1</v>
      </c>
      <c r="Z142">
        <v>1</v>
      </c>
      <c r="AA142">
        <v>0</v>
      </c>
      <c r="AB142">
        <v>1</v>
      </c>
      <c r="AC142">
        <v>1</v>
      </c>
      <c r="AD142">
        <v>1</v>
      </c>
      <c r="AE142">
        <v>1</v>
      </c>
      <c r="AF142">
        <v>1</v>
      </c>
      <c r="AG142">
        <v>1</v>
      </c>
      <c r="AH142">
        <v>1</v>
      </c>
      <c r="AI142">
        <v>1</v>
      </c>
      <c r="AJ142">
        <v>1</v>
      </c>
      <c r="AK142">
        <v>1</v>
      </c>
      <c r="AL142">
        <v>1</v>
      </c>
      <c r="AM142">
        <v>0</v>
      </c>
      <c r="AN142">
        <v>1</v>
      </c>
      <c r="AO142">
        <v>1</v>
      </c>
      <c r="AP142">
        <v>1</v>
      </c>
      <c r="AQ142">
        <v>1</v>
      </c>
      <c r="AR142">
        <v>1</v>
      </c>
      <c r="AS142">
        <v>1</v>
      </c>
      <c r="AT142">
        <v>0</v>
      </c>
      <c r="AU142">
        <v>1</v>
      </c>
      <c r="AV142">
        <v>0</v>
      </c>
      <c r="AW142">
        <v>1</v>
      </c>
      <c r="AX142">
        <v>1</v>
      </c>
      <c r="AY142">
        <v>0</v>
      </c>
      <c r="AZ142">
        <v>0</v>
      </c>
      <c r="BA142">
        <v>0</v>
      </c>
      <c r="BB142">
        <v>1</v>
      </c>
    </row>
    <row r="143" spans="1:54" x14ac:dyDescent="0.25">
      <c r="A143" t="s">
        <v>54</v>
      </c>
      <c r="B143">
        <v>383.71199999999999</v>
      </c>
      <c r="C143">
        <v>6</v>
      </c>
      <c r="D143">
        <v>5</v>
      </c>
      <c r="E143" t="s">
        <v>215</v>
      </c>
      <c r="F143">
        <v>16</v>
      </c>
      <c r="G143">
        <v>1138.6020000000001</v>
      </c>
      <c r="H143" t="s">
        <v>61</v>
      </c>
      <c r="I143" t="s">
        <v>62</v>
      </c>
      <c r="J143" t="s">
        <v>63</v>
      </c>
      <c r="K143" t="s">
        <v>66</v>
      </c>
      <c r="L143" t="s">
        <v>58</v>
      </c>
      <c r="M143" t="s">
        <v>57</v>
      </c>
      <c r="N143" t="s">
        <v>58</v>
      </c>
      <c r="O143" t="s">
        <v>57</v>
      </c>
      <c r="P143" t="s">
        <v>57</v>
      </c>
      <c r="Q143" t="s">
        <v>65</v>
      </c>
      <c r="R143" t="s">
        <v>69</v>
      </c>
      <c r="S143" t="s">
        <v>61</v>
      </c>
      <c r="T143">
        <v>67</v>
      </c>
      <c r="U143">
        <v>1</v>
      </c>
      <c r="V143">
        <v>1</v>
      </c>
      <c r="W143">
        <v>1</v>
      </c>
      <c r="X143">
        <v>1</v>
      </c>
      <c r="Y143">
        <v>1</v>
      </c>
      <c r="Z143">
        <v>1</v>
      </c>
      <c r="AA143">
        <v>1</v>
      </c>
      <c r="AB143">
        <v>1</v>
      </c>
      <c r="AC143">
        <v>1</v>
      </c>
      <c r="AD143">
        <v>1</v>
      </c>
      <c r="AE143">
        <v>0</v>
      </c>
      <c r="AF143">
        <v>1</v>
      </c>
      <c r="AG143">
        <v>1</v>
      </c>
      <c r="AH143">
        <v>0</v>
      </c>
      <c r="AI143">
        <v>1</v>
      </c>
      <c r="AJ143">
        <v>1</v>
      </c>
      <c r="AK143">
        <v>0</v>
      </c>
      <c r="AL143">
        <v>0</v>
      </c>
      <c r="AM143">
        <v>0</v>
      </c>
      <c r="AN143">
        <v>1</v>
      </c>
      <c r="AO143">
        <v>0</v>
      </c>
      <c r="AP143">
        <v>1</v>
      </c>
      <c r="AQ143">
        <v>1</v>
      </c>
      <c r="AR143">
        <v>0</v>
      </c>
      <c r="AS143">
        <v>0</v>
      </c>
      <c r="AT143">
        <v>0</v>
      </c>
      <c r="AU143">
        <v>1</v>
      </c>
      <c r="AV143">
        <v>1</v>
      </c>
      <c r="AW143">
        <v>1</v>
      </c>
      <c r="AX143">
        <v>0</v>
      </c>
      <c r="AY143">
        <v>0</v>
      </c>
      <c r="AZ143">
        <v>1</v>
      </c>
      <c r="BA143">
        <v>0</v>
      </c>
      <c r="BB143">
        <v>1</v>
      </c>
    </row>
    <row r="144" spans="1:54" x14ac:dyDescent="0.25">
      <c r="A144" t="s">
        <v>54</v>
      </c>
      <c r="B144">
        <v>17.841999999999999</v>
      </c>
      <c r="C144">
        <v>4</v>
      </c>
      <c r="D144">
        <v>6</v>
      </c>
      <c r="E144" t="s">
        <v>216</v>
      </c>
      <c r="F144">
        <v>17</v>
      </c>
      <c r="G144">
        <v>1030.692</v>
      </c>
      <c r="H144" t="s">
        <v>62</v>
      </c>
      <c r="I144" t="s">
        <v>63</v>
      </c>
      <c r="J144" t="s">
        <v>57</v>
      </c>
      <c r="K144" t="s">
        <v>66</v>
      </c>
      <c r="L144" t="s">
        <v>57</v>
      </c>
      <c r="M144" t="s">
        <v>57</v>
      </c>
      <c r="N144" t="s">
        <v>65</v>
      </c>
      <c r="O144" t="s">
        <v>57</v>
      </c>
      <c r="P144" t="s">
        <v>57</v>
      </c>
      <c r="Q144" t="s">
        <v>65</v>
      </c>
      <c r="R144" t="s">
        <v>69</v>
      </c>
      <c r="S144" t="s">
        <v>88</v>
      </c>
      <c r="T144">
        <v>40</v>
      </c>
      <c r="U144">
        <v>1</v>
      </c>
      <c r="V144">
        <v>1</v>
      </c>
      <c r="W144">
        <v>1</v>
      </c>
      <c r="X144">
        <v>1</v>
      </c>
      <c r="Y144">
        <v>0</v>
      </c>
      <c r="Z144">
        <v>1</v>
      </c>
      <c r="AA144">
        <v>1</v>
      </c>
      <c r="AB144">
        <v>1</v>
      </c>
      <c r="AC144">
        <v>0</v>
      </c>
      <c r="AD144">
        <v>1</v>
      </c>
      <c r="AE144">
        <v>0</v>
      </c>
      <c r="AF144">
        <v>1</v>
      </c>
      <c r="AG144">
        <v>1</v>
      </c>
      <c r="AH144">
        <v>0</v>
      </c>
      <c r="AI144">
        <v>1</v>
      </c>
      <c r="AJ144">
        <v>1</v>
      </c>
      <c r="AK144">
        <v>1</v>
      </c>
      <c r="AL144">
        <v>1</v>
      </c>
      <c r="AM144">
        <v>1</v>
      </c>
      <c r="AN144">
        <v>1</v>
      </c>
      <c r="AO144">
        <v>1</v>
      </c>
      <c r="AP144">
        <v>0</v>
      </c>
      <c r="AQ144">
        <v>0</v>
      </c>
      <c r="AR144">
        <v>0</v>
      </c>
      <c r="AS144">
        <v>1</v>
      </c>
      <c r="AT144">
        <v>0</v>
      </c>
      <c r="AU144">
        <v>1</v>
      </c>
      <c r="AV144">
        <v>1</v>
      </c>
      <c r="AW144">
        <v>1</v>
      </c>
      <c r="AX144">
        <v>1</v>
      </c>
      <c r="AY144">
        <v>1</v>
      </c>
      <c r="AZ144">
        <v>1</v>
      </c>
      <c r="BA144">
        <v>1</v>
      </c>
      <c r="BB144">
        <v>1</v>
      </c>
    </row>
    <row r="145" spans="1:54" x14ac:dyDescent="0.25">
      <c r="A145" t="s">
        <v>59</v>
      </c>
      <c r="B145">
        <v>2358.348</v>
      </c>
      <c r="C145">
        <v>5</v>
      </c>
      <c r="D145">
        <v>6</v>
      </c>
      <c r="E145" t="s">
        <v>217</v>
      </c>
      <c r="F145">
        <v>19</v>
      </c>
      <c r="G145">
        <v>2416.806</v>
      </c>
      <c r="H145" t="s">
        <v>61</v>
      </c>
      <c r="I145" t="s">
        <v>62</v>
      </c>
      <c r="J145" t="s">
        <v>63</v>
      </c>
      <c r="K145" t="s">
        <v>64</v>
      </c>
      <c r="L145" t="s">
        <v>65</v>
      </c>
      <c r="M145" t="s">
        <v>61</v>
      </c>
      <c r="N145" t="s">
        <v>58</v>
      </c>
      <c r="O145" t="s">
        <v>57</v>
      </c>
      <c r="P145" t="s">
        <v>57</v>
      </c>
      <c r="Q145" t="s">
        <v>66</v>
      </c>
      <c r="R145" t="s">
        <v>58</v>
      </c>
      <c r="S145" t="s">
        <v>57</v>
      </c>
      <c r="T145">
        <v>50</v>
      </c>
      <c r="U145">
        <v>1</v>
      </c>
      <c r="V145">
        <v>1</v>
      </c>
      <c r="W145">
        <v>1</v>
      </c>
      <c r="X145">
        <v>1</v>
      </c>
      <c r="Y145">
        <v>1</v>
      </c>
      <c r="Z145">
        <v>1</v>
      </c>
      <c r="AA145">
        <v>1</v>
      </c>
      <c r="AB145">
        <v>0</v>
      </c>
      <c r="AC145">
        <v>1</v>
      </c>
      <c r="AD145">
        <v>1</v>
      </c>
      <c r="AE145">
        <v>1</v>
      </c>
      <c r="AF145">
        <v>1</v>
      </c>
      <c r="AG145">
        <v>1</v>
      </c>
      <c r="AH145">
        <v>0</v>
      </c>
      <c r="AI145">
        <v>1</v>
      </c>
      <c r="AJ145">
        <v>1</v>
      </c>
      <c r="AK145">
        <v>1</v>
      </c>
      <c r="AL145" t="s">
        <v>57</v>
      </c>
      <c r="AM145">
        <v>1</v>
      </c>
      <c r="AN145">
        <v>1</v>
      </c>
      <c r="AO145">
        <v>1</v>
      </c>
      <c r="AP145">
        <v>1</v>
      </c>
      <c r="AQ145">
        <v>1</v>
      </c>
      <c r="AR145">
        <v>1</v>
      </c>
      <c r="AS145">
        <v>1</v>
      </c>
      <c r="AT145">
        <v>1</v>
      </c>
      <c r="AU145">
        <v>1</v>
      </c>
      <c r="AV145">
        <v>0</v>
      </c>
      <c r="AW145">
        <v>0</v>
      </c>
      <c r="AX145">
        <v>0</v>
      </c>
      <c r="AY145">
        <v>0</v>
      </c>
      <c r="AZ145">
        <v>0</v>
      </c>
      <c r="BA145">
        <v>0</v>
      </c>
      <c r="BB145">
        <v>1</v>
      </c>
    </row>
    <row r="146" spans="1:54" x14ac:dyDescent="0.25">
      <c r="A146" t="s">
        <v>59</v>
      </c>
      <c r="B146">
        <v>762.2</v>
      </c>
      <c r="C146">
        <v>5</v>
      </c>
      <c r="D146">
        <v>5</v>
      </c>
      <c r="E146" t="s">
        <v>218</v>
      </c>
      <c r="F146">
        <v>12</v>
      </c>
      <c r="G146">
        <v>531.923</v>
      </c>
      <c r="H146" t="s">
        <v>64</v>
      </c>
      <c r="I146" t="s">
        <v>66</v>
      </c>
      <c r="J146" t="s">
        <v>56</v>
      </c>
      <c r="K146" t="s">
        <v>56</v>
      </c>
      <c r="L146" t="s">
        <v>73</v>
      </c>
      <c r="M146" t="s">
        <v>62</v>
      </c>
      <c r="N146" t="s">
        <v>64</v>
      </c>
      <c r="O146" t="s">
        <v>62</v>
      </c>
      <c r="P146" t="s">
        <v>63</v>
      </c>
      <c r="Q146" t="s">
        <v>65</v>
      </c>
      <c r="R146" t="s">
        <v>69</v>
      </c>
      <c r="S146" t="s">
        <v>88</v>
      </c>
      <c r="T146">
        <v>34</v>
      </c>
      <c r="U146">
        <v>1</v>
      </c>
      <c r="V146">
        <v>1</v>
      </c>
      <c r="W146">
        <v>1</v>
      </c>
      <c r="X146">
        <v>1</v>
      </c>
      <c r="Y146">
        <v>1</v>
      </c>
      <c r="Z146">
        <v>1</v>
      </c>
      <c r="AA146">
        <v>0</v>
      </c>
      <c r="AB146">
        <v>0</v>
      </c>
      <c r="AC146">
        <v>0</v>
      </c>
      <c r="AD146">
        <v>0</v>
      </c>
      <c r="AE146">
        <v>1</v>
      </c>
      <c r="AF146">
        <v>0</v>
      </c>
      <c r="AG146">
        <v>1</v>
      </c>
      <c r="AH146">
        <v>0</v>
      </c>
      <c r="AI146">
        <v>1</v>
      </c>
      <c r="AJ146">
        <v>1</v>
      </c>
      <c r="AK146">
        <v>1</v>
      </c>
      <c r="AL146">
        <v>0</v>
      </c>
      <c r="AM146">
        <v>0</v>
      </c>
      <c r="AN146">
        <v>1</v>
      </c>
      <c r="AO146">
        <v>0</v>
      </c>
      <c r="AP146">
        <v>0</v>
      </c>
      <c r="AQ146">
        <v>0</v>
      </c>
      <c r="AR146">
        <v>1</v>
      </c>
      <c r="AS146">
        <v>0</v>
      </c>
      <c r="AT146">
        <v>0</v>
      </c>
      <c r="AU146">
        <v>1</v>
      </c>
      <c r="AV146">
        <v>0</v>
      </c>
      <c r="AW146">
        <v>1</v>
      </c>
      <c r="AX146">
        <v>1</v>
      </c>
      <c r="AY146">
        <v>0</v>
      </c>
      <c r="AZ146">
        <v>1</v>
      </c>
      <c r="BA146">
        <v>0</v>
      </c>
      <c r="BB146">
        <v>1</v>
      </c>
    </row>
    <row r="147" spans="1:54" x14ac:dyDescent="0.25">
      <c r="A147" t="s">
        <v>59</v>
      </c>
      <c r="B147">
        <v>359.23099999999999</v>
      </c>
      <c r="C147">
        <v>6</v>
      </c>
      <c r="D147">
        <v>8</v>
      </c>
      <c r="E147" t="s">
        <v>219</v>
      </c>
      <c r="F147">
        <v>18</v>
      </c>
      <c r="G147">
        <v>951.37199999999996</v>
      </c>
      <c r="H147" t="s">
        <v>61</v>
      </c>
      <c r="I147" t="s">
        <v>62</v>
      </c>
      <c r="J147" t="s">
        <v>63</v>
      </c>
      <c r="K147" t="s">
        <v>73</v>
      </c>
      <c r="L147" t="s">
        <v>57</v>
      </c>
      <c r="M147" t="s">
        <v>57</v>
      </c>
      <c r="N147" t="s">
        <v>58</v>
      </c>
      <c r="O147" t="s">
        <v>57</v>
      </c>
      <c r="P147" t="s">
        <v>57</v>
      </c>
      <c r="Q147" t="s">
        <v>58</v>
      </c>
      <c r="R147" t="s">
        <v>57</v>
      </c>
      <c r="S147" t="s">
        <v>57</v>
      </c>
      <c r="T147">
        <v>41</v>
      </c>
      <c r="U147">
        <v>1</v>
      </c>
      <c r="V147">
        <v>1</v>
      </c>
      <c r="W147">
        <v>1</v>
      </c>
      <c r="X147">
        <v>1</v>
      </c>
      <c r="Y147">
        <v>1</v>
      </c>
      <c r="Z147">
        <v>1</v>
      </c>
      <c r="AA147">
        <v>1</v>
      </c>
      <c r="AB147">
        <v>1</v>
      </c>
      <c r="AC147">
        <v>1</v>
      </c>
      <c r="AD147">
        <v>0</v>
      </c>
      <c r="AE147">
        <v>1</v>
      </c>
      <c r="AF147">
        <v>1</v>
      </c>
      <c r="AG147">
        <v>1</v>
      </c>
      <c r="AH147">
        <v>0</v>
      </c>
      <c r="AI147">
        <v>1</v>
      </c>
      <c r="AJ147">
        <v>1</v>
      </c>
      <c r="AK147">
        <v>0</v>
      </c>
      <c r="AL147">
        <v>1</v>
      </c>
      <c r="AM147">
        <v>0</v>
      </c>
      <c r="AN147">
        <v>1</v>
      </c>
      <c r="AO147">
        <v>1</v>
      </c>
      <c r="AP147">
        <v>1</v>
      </c>
      <c r="AQ147">
        <v>0</v>
      </c>
      <c r="AR147">
        <v>0</v>
      </c>
      <c r="AS147">
        <v>0</v>
      </c>
      <c r="AT147">
        <v>0</v>
      </c>
      <c r="AU147">
        <v>0</v>
      </c>
      <c r="AV147">
        <v>0</v>
      </c>
      <c r="AW147">
        <v>1</v>
      </c>
      <c r="AX147">
        <v>1</v>
      </c>
      <c r="AY147">
        <v>0</v>
      </c>
      <c r="AZ147">
        <v>0</v>
      </c>
      <c r="BA147">
        <v>0</v>
      </c>
      <c r="BB147">
        <v>0</v>
      </c>
    </row>
    <row r="148" spans="1:54" x14ac:dyDescent="0.25">
      <c r="A148" t="s">
        <v>59</v>
      </c>
      <c r="B148">
        <v>1888.2829999999999</v>
      </c>
      <c r="C148">
        <v>5</v>
      </c>
      <c r="D148">
        <v>4</v>
      </c>
      <c r="E148" t="s">
        <v>220</v>
      </c>
      <c r="F148">
        <v>16</v>
      </c>
      <c r="G148">
        <v>1036.3019999999999</v>
      </c>
      <c r="H148" t="s">
        <v>82</v>
      </c>
      <c r="I148" t="s">
        <v>62</v>
      </c>
      <c r="J148" t="s">
        <v>63</v>
      </c>
      <c r="K148" t="s">
        <v>58</v>
      </c>
      <c r="L148" t="s">
        <v>73</v>
      </c>
      <c r="M148" t="s">
        <v>63</v>
      </c>
      <c r="N148" t="s">
        <v>66</v>
      </c>
      <c r="O148" t="s">
        <v>56</v>
      </c>
      <c r="P148" t="s">
        <v>65</v>
      </c>
      <c r="Q148" t="s">
        <v>65</v>
      </c>
      <c r="R148" t="s">
        <v>69</v>
      </c>
      <c r="S148" t="s">
        <v>61</v>
      </c>
      <c r="T148">
        <v>86</v>
      </c>
      <c r="U148">
        <v>1</v>
      </c>
      <c r="V148">
        <v>1</v>
      </c>
      <c r="W148">
        <v>1</v>
      </c>
      <c r="X148">
        <v>1</v>
      </c>
      <c r="Y148">
        <v>0</v>
      </c>
      <c r="Z148">
        <v>1</v>
      </c>
      <c r="AA148">
        <v>1</v>
      </c>
      <c r="AB148">
        <v>0</v>
      </c>
      <c r="AC148">
        <v>0</v>
      </c>
      <c r="AD148">
        <v>1</v>
      </c>
      <c r="AE148">
        <v>1</v>
      </c>
      <c r="AF148">
        <v>1</v>
      </c>
      <c r="AG148">
        <v>1</v>
      </c>
      <c r="AH148">
        <v>1</v>
      </c>
      <c r="AI148">
        <v>1</v>
      </c>
      <c r="AJ148">
        <v>1</v>
      </c>
      <c r="AK148">
        <v>1</v>
      </c>
      <c r="AL148">
        <v>0</v>
      </c>
      <c r="AM148">
        <v>0</v>
      </c>
      <c r="AN148">
        <v>1</v>
      </c>
      <c r="AO148">
        <v>1</v>
      </c>
      <c r="AP148">
        <v>0</v>
      </c>
      <c r="AQ148">
        <v>1</v>
      </c>
      <c r="AR148">
        <v>1</v>
      </c>
      <c r="AS148">
        <v>1</v>
      </c>
      <c r="AT148">
        <v>1</v>
      </c>
      <c r="AU148">
        <v>1</v>
      </c>
      <c r="AV148">
        <v>1</v>
      </c>
      <c r="AW148">
        <v>1</v>
      </c>
      <c r="AX148">
        <v>1</v>
      </c>
      <c r="AY148">
        <v>0</v>
      </c>
      <c r="AZ148">
        <v>1</v>
      </c>
      <c r="BA148">
        <v>0</v>
      </c>
      <c r="BB148">
        <v>1</v>
      </c>
    </row>
    <row r="149" spans="1:54" x14ac:dyDescent="0.25">
      <c r="A149" t="s">
        <v>59</v>
      </c>
      <c r="B149">
        <v>1689.8630000000001</v>
      </c>
      <c r="C149">
        <v>5</v>
      </c>
      <c r="D149">
        <v>6</v>
      </c>
      <c r="E149" t="s">
        <v>221</v>
      </c>
      <c r="F149">
        <v>15</v>
      </c>
      <c r="G149">
        <v>561.84899999999902</v>
      </c>
      <c r="H149" t="s">
        <v>61</v>
      </c>
      <c r="I149" t="s">
        <v>62</v>
      </c>
      <c r="J149" t="s">
        <v>63</v>
      </c>
      <c r="K149" t="s">
        <v>66</v>
      </c>
      <c r="L149" t="s">
        <v>58</v>
      </c>
      <c r="M149" t="s">
        <v>61</v>
      </c>
      <c r="N149" t="s">
        <v>65</v>
      </c>
      <c r="O149" t="s">
        <v>58</v>
      </c>
      <c r="P149" t="s">
        <v>57</v>
      </c>
      <c r="Q149" t="s">
        <v>56</v>
      </c>
      <c r="R149" t="s">
        <v>69</v>
      </c>
      <c r="S149" t="s">
        <v>88</v>
      </c>
      <c r="T149">
        <v>76</v>
      </c>
      <c r="U149">
        <v>1</v>
      </c>
      <c r="V149">
        <v>0</v>
      </c>
      <c r="W149">
        <v>1</v>
      </c>
      <c r="X149">
        <v>1</v>
      </c>
      <c r="Y149">
        <v>1</v>
      </c>
      <c r="Z149">
        <v>0</v>
      </c>
      <c r="AA149">
        <v>0</v>
      </c>
      <c r="AB149">
        <v>0</v>
      </c>
      <c r="AC149">
        <v>0</v>
      </c>
      <c r="AD149">
        <v>1</v>
      </c>
      <c r="AE149">
        <v>1</v>
      </c>
      <c r="AF149">
        <v>1</v>
      </c>
      <c r="AG149">
        <v>1</v>
      </c>
      <c r="AH149">
        <v>0</v>
      </c>
      <c r="AI149">
        <v>1</v>
      </c>
      <c r="AJ149">
        <v>1</v>
      </c>
      <c r="AK149">
        <v>1</v>
      </c>
      <c r="AL149">
        <v>0</v>
      </c>
      <c r="AM149">
        <v>1</v>
      </c>
      <c r="AN149">
        <v>1</v>
      </c>
      <c r="AO149">
        <v>1</v>
      </c>
      <c r="AP149">
        <v>1</v>
      </c>
      <c r="AQ149">
        <v>0</v>
      </c>
      <c r="AR149">
        <v>1</v>
      </c>
      <c r="AS149">
        <v>1</v>
      </c>
      <c r="AT149">
        <v>1</v>
      </c>
      <c r="AU149">
        <v>1</v>
      </c>
      <c r="AV149">
        <v>1</v>
      </c>
      <c r="AW149">
        <v>1</v>
      </c>
      <c r="AX149">
        <v>1</v>
      </c>
      <c r="AY149">
        <v>0</v>
      </c>
      <c r="AZ149">
        <v>1</v>
      </c>
      <c r="BA149">
        <v>0</v>
      </c>
      <c r="BB149">
        <v>1</v>
      </c>
    </row>
    <row r="150" spans="1:54" x14ac:dyDescent="0.25">
      <c r="A150" t="s">
        <v>54</v>
      </c>
      <c r="B150">
        <v>81.022999999999996</v>
      </c>
      <c r="C150">
        <v>5</v>
      </c>
      <c r="D150">
        <v>5</v>
      </c>
      <c r="E150" t="s">
        <v>222</v>
      </c>
      <c r="F150">
        <v>17</v>
      </c>
      <c r="G150">
        <v>1200.769</v>
      </c>
      <c r="H150" t="s">
        <v>61</v>
      </c>
      <c r="I150" t="s">
        <v>82</v>
      </c>
      <c r="J150" t="s">
        <v>72</v>
      </c>
      <c r="K150" t="s">
        <v>56</v>
      </c>
      <c r="L150" t="s">
        <v>117</v>
      </c>
      <c r="M150" t="s">
        <v>65</v>
      </c>
      <c r="N150" t="s">
        <v>73</v>
      </c>
      <c r="O150" t="s">
        <v>62</v>
      </c>
      <c r="P150" t="s">
        <v>63</v>
      </c>
      <c r="Q150" t="s">
        <v>65</v>
      </c>
      <c r="R150" t="s">
        <v>69</v>
      </c>
      <c r="S150" t="s">
        <v>88</v>
      </c>
      <c r="T150">
        <v>95</v>
      </c>
      <c r="U150">
        <v>0</v>
      </c>
      <c r="V150">
        <v>1</v>
      </c>
      <c r="W150">
        <v>1</v>
      </c>
      <c r="X150">
        <v>1</v>
      </c>
      <c r="Y150">
        <v>1</v>
      </c>
      <c r="Z150">
        <v>1</v>
      </c>
      <c r="AA150">
        <v>1</v>
      </c>
      <c r="AB150">
        <v>1</v>
      </c>
      <c r="AC150">
        <v>1</v>
      </c>
      <c r="AD150">
        <v>1</v>
      </c>
      <c r="AE150">
        <v>1</v>
      </c>
      <c r="AF150">
        <v>1</v>
      </c>
      <c r="AG150">
        <v>1</v>
      </c>
      <c r="AH150">
        <v>0</v>
      </c>
      <c r="AI150">
        <v>1</v>
      </c>
      <c r="AJ150">
        <v>0</v>
      </c>
      <c r="AK150">
        <v>0</v>
      </c>
      <c r="AL150">
        <v>0</v>
      </c>
      <c r="AM150">
        <v>1</v>
      </c>
      <c r="AN150">
        <v>1</v>
      </c>
      <c r="AO150">
        <v>1</v>
      </c>
      <c r="AP150">
        <v>1</v>
      </c>
      <c r="AQ150">
        <v>1</v>
      </c>
      <c r="AR150">
        <v>1</v>
      </c>
      <c r="AS150">
        <v>0</v>
      </c>
      <c r="AT150">
        <v>1</v>
      </c>
      <c r="AU150">
        <v>0</v>
      </c>
      <c r="AV150">
        <v>1</v>
      </c>
      <c r="AW150">
        <v>1</v>
      </c>
      <c r="AX150">
        <v>0</v>
      </c>
      <c r="AY150">
        <v>1</v>
      </c>
      <c r="AZ150">
        <v>0</v>
      </c>
      <c r="BA150">
        <v>0</v>
      </c>
      <c r="BB150">
        <v>0</v>
      </c>
    </row>
    <row r="151" spans="1:54" x14ac:dyDescent="0.25">
      <c r="A151" t="s">
        <v>54</v>
      </c>
      <c r="B151">
        <v>45.746000000000002</v>
      </c>
      <c r="C151">
        <v>9</v>
      </c>
      <c r="D151">
        <v>9</v>
      </c>
      <c r="E151" t="s">
        <v>223</v>
      </c>
      <c r="F151">
        <v>18</v>
      </c>
      <c r="G151">
        <v>1570.54</v>
      </c>
      <c r="H151" t="s">
        <v>62</v>
      </c>
      <c r="I151" t="s">
        <v>57</v>
      </c>
      <c r="J151" t="s">
        <v>57</v>
      </c>
      <c r="K151" t="s">
        <v>64</v>
      </c>
      <c r="L151" t="s">
        <v>57</v>
      </c>
      <c r="M151" t="s">
        <v>57</v>
      </c>
      <c r="N151" t="s">
        <v>58</v>
      </c>
      <c r="O151" t="s">
        <v>57</v>
      </c>
      <c r="P151" t="s">
        <v>57</v>
      </c>
      <c r="Q151" t="s">
        <v>65</v>
      </c>
      <c r="R151" t="s">
        <v>57</v>
      </c>
      <c r="S151" t="s">
        <v>57</v>
      </c>
      <c r="T151">
        <v>18</v>
      </c>
      <c r="U151">
        <v>0</v>
      </c>
      <c r="V151">
        <v>1</v>
      </c>
      <c r="W151">
        <v>1</v>
      </c>
      <c r="X151">
        <v>1</v>
      </c>
      <c r="Y151">
        <v>1</v>
      </c>
      <c r="Z151">
        <v>1</v>
      </c>
      <c r="AA151">
        <v>1</v>
      </c>
      <c r="AB151">
        <v>1</v>
      </c>
      <c r="AC151">
        <v>1</v>
      </c>
      <c r="AD151">
        <v>1</v>
      </c>
      <c r="AE151">
        <v>1</v>
      </c>
      <c r="AF151">
        <v>1</v>
      </c>
      <c r="AG151">
        <v>1</v>
      </c>
      <c r="AH151">
        <v>0</v>
      </c>
      <c r="AI151">
        <v>1</v>
      </c>
      <c r="AJ151">
        <v>1</v>
      </c>
      <c r="AK151">
        <v>1</v>
      </c>
      <c r="AL151">
        <v>0</v>
      </c>
      <c r="AM151">
        <v>0</v>
      </c>
      <c r="AN151">
        <v>1</v>
      </c>
      <c r="AO151">
        <v>1</v>
      </c>
      <c r="AP151">
        <v>1</v>
      </c>
      <c r="AQ151">
        <v>0</v>
      </c>
      <c r="AR151">
        <v>0</v>
      </c>
      <c r="AS151">
        <v>1</v>
      </c>
      <c r="AT151">
        <v>0</v>
      </c>
      <c r="AU151">
        <v>1</v>
      </c>
      <c r="AV151">
        <v>1</v>
      </c>
      <c r="AW151">
        <v>1</v>
      </c>
      <c r="AX151">
        <v>0</v>
      </c>
      <c r="AY151">
        <v>0</v>
      </c>
      <c r="AZ151">
        <v>1</v>
      </c>
      <c r="BA151">
        <v>0</v>
      </c>
      <c r="BB151">
        <v>0</v>
      </c>
    </row>
    <row r="152" spans="1:54" x14ac:dyDescent="0.25">
      <c r="A152" t="s">
        <v>54</v>
      </c>
      <c r="B152">
        <v>18.920999999999999</v>
      </c>
      <c r="C152">
        <v>5</v>
      </c>
      <c r="D152">
        <v>5</v>
      </c>
      <c r="E152" t="s">
        <v>224</v>
      </c>
      <c r="F152">
        <v>18</v>
      </c>
      <c r="G152">
        <v>506.95299999999997</v>
      </c>
      <c r="H152" t="s">
        <v>72</v>
      </c>
      <c r="I152" t="s">
        <v>62</v>
      </c>
      <c r="J152" t="s">
        <v>63</v>
      </c>
      <c r="K152" t="s">
        <v>56</v>
      </c>
      <c r="L152" t="s">
        <v>57</v>
      </c>
      <c r="M152" t="s">
        <v>57</v>
      </c>
      <c r="N152" t="s">
        <v>58</v>
      </c>
      <c r="O152" t="s">
        <v>57</v>
      </c>
      <c r="P152" t="s">
        <v>57</v>
      </c>
      <c r="Q152" t="s">
        <v>56</v>
      </c>
      <c r="R152" t="s">
        <v>57</v>
      </c>
      <c r="S152" t="s">
        <v>57</v>
      </c>
      <c r="T152">
        <v>70</v>
      </c>
      <c r="U152">
        <v>1</v>
      </c>
      <c r="V152">
        <v>1</v>
      </c>
      <c r="W152">
        <v>1</v>
      </c>
      <c r="X152">
        <v>1</v>
      </c>
      <c r="Y152">
        <v>1</v>
      </c>
      <c r="Z152">
        <v>0</v>
      </c>
      <c r="AA152">
        <v>1</v>
      </c>
      <c r="AB152">
        <v>0</v>
      </c>
      <c r="AC152">
        <v>1</v>
      </c>
      <c r="AD152">
        <v>0</v>
      </c>
      <c r="AE152">
        <v>1</v>
      </c>
      <c r="AF152">
        <v>1</v>
      </c>
      <c r="AG152">
        <v>1</v>
      </c>
      <c r="AH152">
        <v>1</v>
      </c>
      <c r="AI152">
        <v>1</v>
      </c>
      <c r="AJ152">
        <v>1</v>
      </c>
      <c r="AK152">
        <v>0</v>
      </c>
      <c r="AL152">
        <v>1</v>
      </c>
      <c r="AM152">
        <v>1</v>
      </c>
      <c r="AN152">
        <v>1</v>
      </c>
      <c r="AO152">
        <v>1</v>
      </c>
      <c r="AP152">
        <v>1</v>
      </c>
      <c r="AQ152">
        <v>1</v>
      </c>
      <c r="AR152">
        <v>1</v>
      </c>
      <c r="AS152">
        <v>0</v>
      </c>
      <c r="AT152">
        <v>1</v>
      </c>
      <c r="AU152">
        <v>1</v>
      </c>
      <c r="AV152">
        <v>1</v>
      </c>
      <c r="AW152">
        <v>1</v>
      </c>
      <c r="AX152">
        <v>1</v>
      </c>
      <c r="AY152">
        <v>0</v>
      </c>
      <c r="AZ152">
        <v>1</v>
      </c>
      <c r="BA152">
        <v>0</v>
      </c>
      <c r="BB152">
        <v>1</v>
      </c>
    </row>
    <row r="153" spans="1:54" x14ac:dyDescent="0.25">
      <c r="A153" t="s">
        <v>59</v>
      </c>
      <c r="B153">
        <v>1305.5229999999999</v>
      </c>
      <c r="C153">
        <v>6</v>
      </c>
      <c r="D153">
        <v>6</v>
      </c>
      <c r="E153" t="s">
        <v>225</v>
      </c>
      <c r="F153">
        <v>16</v>
      </c>
      <c r="G153">
        <v>813.73500000000001</v>
      </c>
      <c r="H153" t="s">
        <v>62</v>
      </c>
      <c r="I153" t="s">
        <v>63</v>
      </c>
      <c r="J153" t="s">
        <v>57</v>
      </c>
      <c r="K153" t="s">
        <v>66</v>
      </c>
      <c r="L153" t="s">
        <v>57</v>
      </c>
      <c r="M153" t="s">
        <v>57</v>
      </c>
      <c r="N153" t="s">
        <v>58</v>
      </c>
      <c r="O153" t="s">
        <v>57</v>
      </c>
      <c r="P153" t="s">
        <v>57</v>
      </c>
      <c r="Q153" t="s">
        <v>58</v>
      </c>
      <c r="R153" t="s">
        <v>57</v>
      </c>
      <c r="S153" t="s">
        <v>57</v>
      </c>
      <c r="T153">
        <v>37</v>
      </c>
      <c r="U153">
        <v>1</v>
      </c>
      <c r="V153">
        <v>1</v>
      </c>
      <c r="W153">
        <v>1</v>
      </c>
      <c r="X153">
        <v>1</v>
      </c>
      <c r="Y153">
        <v>1</v>
      </c>
      <c r="Z153">
        <v>1</v>
      </c>
      <c r="AA153">
        <v>0</v>
      </c>
      <c r="AB153">
        <v>0</v>
      </c>
      <c r="AC153">
        <v>1</v>
      </c>
      <c r="AD153">
        <v>1</v>
      </c>
      <c r="AE153">
        <v>1</v>
      </c>
      <c r="AF153">
        <v>1</v>
      </c>
      <c r="AG153">
        <v>1</v>
      </c>
      <c r="AH153">
        <v>0</v>
      </c>
      <c r="AI153">
        <v>1</v>
      </c>
      <c r="AJ153">
        <v>0</v>
      </c>
      <c r="AK153">
        <v>1</v>
      </c>
      <c r="AL153">
        <v>0</v>
      </c>
      <c r="AM153">
        <v>1</v>
      </c>
      <c r="AN153">
        <v>1</v>
      </c>
      <c r="AO153">
        <v>0</v>
      </c>
      <c r="AP153">
        <v>1</v>
      </c>
      <c r="AQ153">
        <v>1</v>
      </c>
      <c r="AR153">
        <v>0</v>
      </c>
      <c r="AS153">
        <v>0</v>
      </c>
      <c r="AT153">
        <v>1</v>
      </c>
      <c r="AU153">
        <v>1</v>
      </c>
      <c r="AV153">
        <v>1</v>
      </c>
      <c r="AW153">
        <v>1</v>
      </c>
      <c r="AX153">
        <v>1</v>
      </c>
      <c r="AY153">
        <v>0</v>
      </c>
      <c r="AZ153">
        <v>1</v>
      </c>
      <c r="BA153">
        <v>1</v>
      </c>
      <c r="BB153">
        <v>1</v>
      </c>
    </row>
    <row r="154" spans="1:54" x14ac:dyDescent="0.25">
      <c r="A154" t="s">
        <v>54</v>
      </c>
      <c r="B154">
        <v>453.56700000000001</v>
      </c>
      <c r="C154">
        <v>4</v>
      </c>
      <c r="D154">
        <v>7</v>
      </c>
      <c r="E154" t="s">
        <v>226</v>
      </c>
      <c r="F154">
        <v>16</v>
      </c>
      <c r="G154">
        <v>1524.2660000000001</v>
      </c>
      <c r="H154" t="s">
        <v>61</v>
      </c>
      <c r="I154" t="s">
        <v>82</v>
      </c>
      <c r="J154" t="s">
        <v>63</v>
      </c>
      <c r="K154" t="s">
        <v>82</v>
      </c>
      <c r="L154" t="s">
        <v>73</v>
      </c>
      <c r="M154" t="s">
        <v>57</v>
      </c>
      <c r="N154" t="s">
        <v>66</v>
      </c>
      <c r="O154" t="s">
        <v>58</v>
      </c>
      <c r="P154" t="s">
        <v>57</v>
      </c>
      <c r="Q154" t="s">
        <v>66</v>
      </c>
      <c r="R154" t="s">
        <v>56</v>
      </c>
      <c r="S154" t="s">
        <v>58</v>
      </c>
      <c r="T154">
        <v>78</v>
      </c>
      <c r="U154">
        <v>1</v>
      </c>
      <c r="V154">
        <v>1</v>
      </c>
      <c r="W154">
        <v>1</v>
      </c>
      <c r="X154">
        <v>1</v>
      </c>
      <c r="Y154">
        <v>1</v>
      </c>
      <c r="Z154">
        <v>0</v>
      </c>
      <c r="AA154">
        <v>1</v>
      </c>
      <c r="AB154">
        <v>1</v>
      </c>
      <c r="AC154">
        <v>0</v>
      </c>
      <c r="AD154">
        <v>1</v>
      </c>
      <c r="AE154">
        <v>1</v>
      </c>
      <c r="AF154">
        <v>0</v>
      </c>
      <c r="AG154">
        <v>1</v>
      </c>
      <c r="AH154">
        <v>1</v>
      </c>
      <c r="AI154">
        <v>1</v>
      </c>
      <c r="AJ154">
        <v>1</v>
      </c>
      <c r="AK154">
        <v>1</v>
      </c>
      <c r="AL154">
        <v>0</v>
      </c>
      <c r="AM154">
        <v>0</v>
      </c>
      <c r="AN154">
        <v>1</v>
      </c>
      <c r="AO154">
        <v>1</v>
      </c>
      <c r="AP154">
        <v>0</v>
      </c>
      <c r="AQ154">
        <v>1</v>
      </c>
      <c r="AR154">
        <v>0</v>
      </c>
      <c r="AS154">
        <v>1</v>
      </c>
      <c r="AT154">
        <v>0</v>
      </c>
      <c r="AU154">
        <v>1</v>
      </c>
      <c r="AV154">
        <v>0</v>
      </c>
      <c r="AW154">
        <v>1</v>
      </c>
      <c r="AX154">
        <v>0</v>
      </c>
      <c r="AY154">
        <v>1</v>
      </c>
      <c r="AZ154">
        <v>0</v>
      </c>
      <c r="BA154">
        <v>1</v>
      </c>
      <c r="BB154">
        <v>1</v>
      </c>
    </row>
    <row r="155" spans="1:54" x14ac:dyDescent="0.25">
      <c r="A155" t="s">
        <v>54</v>
      </c>
      <c r="B155">
        <v>231.785</v>
      </c>
      <c r="C155">
        <v>5</v>
      </c>
      <c r="D155">
        <v>6</v>
      </c>
      <c r="E155" t="s">
        <v>227</v>
      </c>
      <c r="F155">
        <v>17</v>
      </c>
      <c r="G155">
        <v>1392.8420000000001</v>
      </c>
      <c r="H155" t="s">
        <v>82</v>
      </c>
      <c r="I155" t="s">
        <v>62</v>
      </c>
      <c r="J155" t="s">
        <v>63</v>
      </c>
      <c r="K155" t="s">
        <v>64</v>
      </c>
      <c r="L155" t="s">
        <v>65</v>
      </c>
      <c r="M155" t="s">
        <v>82</v>
      </c>
      <c r="N155" t="s">
        <v>64</v>
      </c>
      <c r="O155" t="s">
        <v>65</v>
      </c>
      <c r="P155" t="s">
        <v>57</v>
      </c>
      <c r="Q155" t="s">
        <v>65</v>
      </c>
      <c r="R155" t="s">
        <v>69</v>
      </c>
      <c r="S155" t="s">
        <v>61</v>
      </c>
      <c r="T155">
        <v>60</v>
      </c>
      <c r="U155">
        <v>1</v>
      </c>
      <c r="V155">
        <v>1</v>
      </c>
      <c r="W155">
        <v>1</v>
      </c>
      <c r="X155">
        <v>1</v>
      </c>
      <c r="Y155">
        <v>0</v>
      </c>
      <c r="Z155">
        <v>1</v>
      </c>
      <c r="AA155">
        <v>0</v>
      </c>
      <c r="AB155">
        <v>1</v>
      </c>
      <c r="AC155">
        <v>1</v>
      </c>
      <c r="AD155">
        <v>1</v>
      </c>
      <c r="AE155">
        <v>1</v>
      </c>
      <c r="AF155">
        <v>1</v>
      </c>
      <c r="AG155">
        <v>1</v>
      </c>
      <c r="AH155">
        <v>0</v>
      </c>
      <c r="AI155">
        <v>1</v>
      </c>
      <c r="AJ155">
        <v>1</v>
      </c>
      <c r="AK155">
        <v>0</v>
      </c>
      <c r="AL155">
        <v>0</v>
      </c>
      <c r="AM155">
        <v>1</v>
      </c>
      <c r="AN155">
        <v>1</v>
      </c>
      <c r="AO155">
        <v>1</v>
      </c>
      <c r="AP155">
        <v>1</v>
      </c>
      <c r="AQ155">
        <v>1</v>
      </c>
      <c r="AR155">
        <v>0</v>
      </c>
      <c r="AS155">
        <v>0</v>
      </c>
      <c r="AT155">
        <v>0</v>
      </c>
      <c r="AU155">
        <v>1</v>
      </c>
      <c r="AV155">
        <v>0</v>
      </c>
      <c r="AW155">
        <v>1</v>
      </c>
      <c r="AX155">
        <v>1</v>
      </c>
      <c r="AY155">
        <v>0</v>
      </c>
      <c r="AZ155">
        <v>0</v>
      </c>
      <c r="BA155">
        <v>0</v>
      </c>
      <c r="BB155">
        <v>1</v>
      </c>
    </row>
    <row r="156" spans="1:54" x14ac:dyDescent="0.25">
      <c r="A156" t="s">
        <v>59</v>
      </c>
      <c r="B156">
        <v>2921.5520000000001</v>
      </c>
      <c r="C156">
        <v>7</v>
      </c>
      <c r="D156">
        <v>7</v>
      </c>
      <c r="E156" t="s">
        <v>228</v>
      </c>
      <c r="F156">
        <v>10</v>
      </c>
      <c r="G156">
        <v>508.16699999999997</v>
      </c>
      <c r="H156" t="s">
        <v>68</v>
      </c>
      <c r="I156" t="s">
        <v>57</v>
      </c>
      <c r="J156" t="s">
        <v>57</v>
      </c>
      <c r="K156" t="s">
        <v>82</v>
      </c>
      <c r="L156" t="s">
        <v>57</v>
      </c>
      <c r="M156" t="s">
        <v>57</v>
      </c>
      <c r="N156" t="s">
        <v>58</v>
      </c>
      <c r="O156" t="s">
        <v>57</v>
      </c>
      <c r="P156" t="s">
        <v>57</v>
      </c>
      <c r="Q156" t="s">
        <v>58</v>
      </c>
      <c r="R156" t="s">
        <v>57</v>
      </c>
      <c r="S156" t="s">
        <v>57</v>
      </c>
      <c r="T156">
        <v>51</v>
      </c>
      <c r="U156">
        <v>1</v>
      </c>
      <c r="V156">
        <v>0</v>
      </c>
      <c r="W156">
        <v>1</v>
      </c>
      <c r="X156">
        <v>1</v>
      </c>
      <c r="Y156">
        <v>0</v>
      </c>
      <c r="Z156">
        <v>1</v>
      </c>
      <c r="AA156">
        <v>0</v>
      </c>
      <c r="AB156">
        <v>0</v>
      </c>
      <c r="AC156">
        <v>1</v>
      </c>
      <c r="AD156">
        <v>0</v>
      </c>
      <c r="AE156">
        <v>1</v>
      </c>
      <c r="AF156">
        <v>0</v>
      </c>
      <c r="AG156">
        <v>0</v>
      </c>
      <c r="AH156">
        <v>0</v>
      </c>
      <c r="AI156">
        <v>1</v>
      </c>
      <c r="AJ156">
        <v>1</v>
      </c>
      <c r="AK156">
        <v>1</v>
      </c>
      <c r="AL156">
        <v>0</v>
      </c>
      <c r="AM156">
        <v>0</v>
      </c>
      <c r="AN156">
        <v>1</v>
      </c>
      <c r="AO156">
        <v>0</v>
      </c>
      <c r="AP156">
        <v>0</v>
      </c>
      <c r="AQ156">
        <v>1</v>
      </c>
      <c r="AR156">
        <v>1</v>
      </c>
      <c r="AS156">
        <v>1</v>
      </c>
      <c r="AT156">
        <v>1</v>
      </c>
      <c r="AU156">
        <v>1</v>
      </c>
      <c r="AV156">
        <v>1</v>
      </c>
      <c r="AW156">
        <v>1</v>
      </c>
      <c r="AX156">
        <v>1</v>
      </c>
      <c r="AY156">
        <v>1</v>
      </c>
      <c r="AZ156">
        <v>1</v>
      </c>
      <c r="BA156">
        <v>1</v>
      </c>
      <c r="BB156">
        <v>1</v>
      </c>
    </row>
    <row r="157" spans="1:54" x14ac:dyDescent="0.25">
      <c r="A157" t="s">
        <v>59</v>
      </c>
      <c r="B157">
        <v>2019.8679999999999</v>
      </c>
      <c r="C157">
        <v>5</v>
      </c>
      <c r="D157">
        <v>5</v>
      </c>
      <c r="E157" t="s">
        <v>229</v>
      </c>
      <c r="F157">
        <v>20</v>
      </c>
      <c r="G157">
        <v>1300.6030000000001</v>
      </c>
      <c r="H157" t="s">
        <v>62</v>
      </c>
      <c r="I157" t="s">
        <v>63</v>
      </c>
      <c r="J157" t="s">
        <v>57</v>
      </c>
      <c r="K157" t="s">
        <v>66</v>
      </c>
      <c r="L157" t="s">
        <v>58</v>
      </c>
      <c r="M157" t="s">
        <v>57</v>
      </c>
      <c r="N157" t="s">
        <v>68</v>
      </c>
      <c r="O157" t="s">
        <v>57</v>
      </c>
      <c r="P157" t="s">
        <v>57</v>
      </c>
      <c r="Q157" t="s">
        <v>58</v>
      </c>
      <c r="R157" t="s">
        <v>61</v>
      </c>
      <c r="S157" t="s">
        <v>63</v>
      </c>
      <c r="T157">
        <v>79</v>
      </c>
      <c r="U157">
        <v>1</v>
      </c>
      <c r="V157">
        <v>1</v>
      </c>
      <c r="W157">
        <v>1</v>
      </c>
      <c r="X157">
        <v>1</v>
      </c>
      <c r="Y157">
        <v>1</v>
      </c>
      <c r="Z157">
        <v>1</v>
      </c>
      <c r="AA157">
        <v>1</v>
      </c>
      <c r="AB157">
        <v>1</v>
      </c>
      <c r="AC157">
        <v>1</v>
      </c>
      <c r="AD157">
        <v>0</v>
      </c>
      <c r="AE157">
        <v>1</v>
      </c>
      <c r="AF157">
        <v>1</v>
      </c>
      <c r="AG157">
        <v>1</v>
      </c>
      <c r="AH157">
        <v>0</v>
      </c>
      <c r="AI157">
        <v>1</v>
      </c>
      <c r="AJ157">
        <v>1</v>
      </c>
      <c r="AK157">
        <v>1</v>
      </c>
      <c r="AL157">
        <v>1</v>
      </c>
      <c r="AM157">
        <v>1</v>
      </c>
      <c r="AN157">
        <v>1</v>
      </c>
      <c r="AO157">
        <v>1</v>
      </c>
      <c r="AP157">
        <v>1</v>
      </c>
      <c r="AQ157">
        <v>0</v>
      </c>
      <c r="AR157">
        <v>1</v>
      </c>
      <c r="AS157">
        <v>0</v>
      </c>
      <c r="AT157">
        <v>1</v>
      </c>
      <c r="AU157">
        <v>1</v>
      </c>
      <c r="AV157">
        <v>1</v>
      </c>
      <c r="AW157">
        <v>1</v>
      </c>
      <c r="AX157">
        <v>1</v>
      </c>
      <c r="AY157">
        <v>0</v>
      </c>
      <c r="AZ157">
        <v>1</v>
      </c>
      <c r="BA157">
        <v>0</v>
      </c>
      <c r="BB157">
        <v>1</v>
      </c>
    </row>
    <row r="158" spans="1:54" x14ac:dyDescent="0.25">
      <c r="A158" t="s">
        <v>54</v>
      </c>
      <c r="B158">
        <v>82.614999999999995</v>
      </c>
      <c r="C158">
        <v>10</v>
      </c>
      <c r="D158">
        <v>10</v>
      </c>
      <c r="E158" t="s">
        <v>230</v>
      </c>
      <c r="F158">
        <v>16</v>
      </c>
      <c r="G158">
        <v>525.13099999999997</v>
      </c>
      <c r="H158" t="s">
        <v>117</v>
      </c>
      <c r="I158" t="s">
        <v>57</v>
      </c>
      <c r="J158" t="s">
        <v>57</v>
      </c>
      <c r="K158" t="s">
        <v>57</v>
      </c>
      <c r="L158" t="s">
        <v>57</v>
      </c>
      <c r="M158" t="s">
        <v>57</v>
      </c>
      <c r="N158" t="s">
        <v>57</v>
      </c>
      <c r="O158" t="s">
        <v>57</v>
      </c>
      <c r="P158" t="s">
        <v>57</v>
      </c>
      <c r="Q158" t="s">
        <v>57</v>
      </c>
      <c r="R158" t="s">
        <v>57</v>
      </c>
      <c r="S158" t="s">
        <v>57</v>
      </c>
      <c r="T158">
        <v>87</v>
      </c>
      <c r="U158">
        <v>1</v>
      </c>
      <c r="V158">
        <v>1</v>
      </c>
      <c r="W158">
        <v>1</v>
      </c>
      <c r="X158">
        <v>1</v>
      </c>
      <c r="Y158">
        <v>0</v>
      </c>
      <c r="Z158">
        <v>1</v>
      </c>
      <c r="AA158">
        <v>1</v>
      </c>
      <c r="AB158">
        <v>0</v>
      </c>
      <c r="AC158">
        <v>0</v>
      </c>
      <c r="AD158">
        <v>1</v>
      </c>
      <c r="AE158">
        <v>1</v>
      </c>
      <c r="AF158">
        <v>1</v>
      </c>
      <c r="AG158">
        <v>1</v>
      </c>
      <c r="AH158">
        <v>0</v>
      </c>
      <c r="AI158">
        <v>0</v>
      </c>
      <c r="AJ158">
        <v>1</v>
      </c>
      <c r="AK158">
        <v>1</v>
      </c>
      <c r="AL158">
        <v>0</v>
      </c>
      <c r="AM158">
        <v>1</v>
      </c>
      <c r="AN158">
        <v>1</v>
      </c>
      <c r="AO158">
        <v>1</v>
      </c>
      <c r="AP158">
        <v>1</v>
      </c>
      <c r="AQ158">
        <v>0</v>
      </c>
      <c r="AR158">
        <v>0</v>
      </c>
      <c r="AS158">
        <v>0</v>
      </c>
      <c r="AT158">
        <v>0</v>
      </c>
      <c r="AU158">
        <v>0</v>
      </c>
      <c r="AV158">
        <v>0</v>
      </c>
      <c r="AW158">
        <v>0</v>
      </c>
      <c r="AX158">
        <v>0</v>
      </c>
      <c r="AY158">
        <v>0</v>
      </c>
      <c r="AZ158">
        <v>1</v>
      </c>
      <c r="BA158">
        <v>0</v>
      </c>
      <c r="BB158">
        <v>1</v>
      </c>
    </row>
    <row r="159" spans="1:54" x14ac:dyDescent="0.25">
      <c r="A159" t="s">
        <v>59</v>
      </c>
      <c r="B159">
        <v>1592.546</v>
      </c>
      <c r="C159">
        <v>7</v>
      </c>
      <c r="D159">
        <v>8</v>
      </c>
      <c r="E159" t="s">
        <v>231</v>
      </c>
      <c r="F159">
        <v>13</v>
      </c>
      <c r="G159">
        <v>1096.925</v>
      </c>
      <c r="H159" t="s">
        <v>61</v>
      </c>
      <c r="I159" t="s">
        <v>62</v>
      </c>
      <c r="J159" t="s">
        <v>63</v>
      </c>
      <c r="K159" t="s">
        <v>66</v>
      </c>
      <c r="L159" t="s">
        <v>57</v>
      </c>
      <c r="M159" t="s">
        <v>57</v>
      </c>
      <c r="N159" t="s">
        <v>58</v>
      </c>
      <c r="O159" t="s">
        <v>57</v>
      </c>
      <c r="P159" t="s">
        <v>57</v>
      </c>
      <c r="Q159" t="s">
        <v>65</v>
      </c>
      <c r="R159" t="s">
        <v>69</v>
      </c>
      <c r="S159" t="s">
        <v>57</v>
      </c>
      <c r="T159">
        <v>26</v>
      </c>
      <c r="U159">
        <v>1</v>
      </c>
      <c r="V159">
        <v>1</v>
      </c>
      <c r="W159">
        <v>1</v>
      </c>
      <c r="X159">
        <v>0</v>
      </c>
      <c r="Y159">
        <v>1</v>
      </c>
      <c r="Z159">
        <v>1</v>
      </c>
      <c r="AA159">
        <v>0</v>
      </c>
      <c r="AB159">
        <v>1</v>
      </c>
      <c r="AC159">
        <v>0</v>
      </c>
      <c r="AD159">
        <v>1</v>
      </c>
      <c r="AE159">
        <v>0</v>
      </c>
      <c r="AF159">
        <v>0</v>
      </c>
      <c r="AG159">
        <v>1</v>
      </c>
      <c r="AH159">
        <v>1</v>
      </c>
      <c r="AI159">
        <v>1</v>
      </c>
      <c r="AJ159">
        <v>0</v>
      </c>
      <c r="AK159">
        <v>1</v>
      </c>
      <c r="AL159">
        <v>1</v>
      </c>
      <c r="AM159">
        <v>0</v>
      </c>
      <c r="AN159">
        <v>1</v>
      </c>
      <c r="AO159">
        <v>0</v>
      </c>
      <c r="AP159">
        <v>0</v>
      </c>
      <c r="AQ159">
        <v>0</v>
      </c>
      <c r="AR159">
        <v>1</v>
      </c>
      <c r="AS159">
        <v>0</v>
      </c>
      <c r="AT159">
        <v>1</v>
      </c>
      <c r="AU159">
        <v>1</v>
      </c>
      <c r="AV159">
        <v>0</v>
      </c>
      <c r="AW159">
        <v>1</v>
      </c>
      <c r="AX159">
        <v>0</v>
      </c>
      <c r="AY159">
        <v>0</v>
      </c>
      <c r="AZ159">
        <v>1</v>
      </c>
      <c r="BA159">
        <v>1</v>
      </c>
      <c r="BB159">
        <v>0</v>
      </c>
    </row>
    <row r="160" spans="1:54" x14ac:dyDescent="0.25">
      <c r="A160" t="s">
        <v>59</v>
      </c>
      <c r="B160">
        <v>1903.41</v>
      </c>
      <c r="C160">
        <v>6</v>
      </c>
      <c r="D160">
        <v>6</v>
      </c>
      <c r="E160" t="s">
        <v>232</v>
      </c>
      <c r="F160">
        <v>14</v>
      </c>
      <c r="G160">
        <v>568.14700000000005</v>
      </c>
      <c r="H160" t="s">
        <v>68</v>
      </c>
      <c r="I160" t="s">
        <v>82</v>
      </c>
      <c r="J160" t="s">
        <v>62</v>
      </c>
      <c r="K160" t="s">
        <v>75</v>
      </c>
      <c r="L160" t="s">
        <v>66</v>
      </c>
      <c r="M160" t="s">
        <v>73</v>
      </c>
      <c r="N160" t="s">
        <v>66</v>
      </c>
      <c r="O160" t="s">
        <v>56</v>
      </c>
      <c r="P160" t="s">
        <v>58</v>
      </c>
      <c r="Q160" t="s">
        <v>64</v>
      </c>
      <c r="R160" t="s">
        <v>65</v>
      </c>
      <c r="S160" t="s">
        <v>69</v>
      </c>
      <c r="T160">
        <v>51</v>
      </c>
      <c r="U160">
        <v>1</v>
      </c>
      <c r="V160">
        <v>1</v>
      </c>
      <c r="W160">
        <v>1</v>
      </c>
      <c r="X160">
        <v>1</v>
      </c>
      <c r="Y160">
        <v>1</v>
      </c>
      <c r="Z160">
        <v>0</v>
      </c>
      <c r="AA160">
        <v>1</v>
      </c>
      <c r="AB160">
        <v>0</v>
      </c>
      <c r="AC160">
        <v>0</v>
      </c>
      <c r="AD160">
        <v>0</v>
      </c>
      <c r="AE160">
        <v>1</v>
      </c>
      <c r="AF160">
        <v>0</v>
      </c>
      <c r="AG160">
        <v>1</v>
      </c>
      <c r="AH160">
        <v>0</v>
      </c>
      <c r="AI160">
        <v>1</v>
      </c>
      <c r="AJ160">
        <v>0</v>
      </c>
      <c r="AK160">
        <v>1</v>
      </c>
      <c r="AL160">
        <v>1</v>
      </c>
      <c r="AM160">
        <v>1</v>
      </c>
      <c r="AN160">
        <v>1</v>
      </c>
      <c r="AO160">
        <v>0</v>
      </c>
      <c r="AP160">
        <v>1</v>
      </c>
      <c r="AQ160">
        <v>0</v>
      </c>
      <c r="AR160">
        <v>1</v>
      </c>
      <c r="AS160">
        <v>1</v>
      </c>
      <c r="AT160">
        <v>1</v>
      </c>
      <c r="AU160">
        <v>1</v>
      </c>
      <c r="AV160">
        <v>1</v>
      </c>
      <c r="AW160">
        <v>1</v>
      </c>
      <c r="AX160">
        <v>1</v>
      </c>
      <c r="AY160">
        <v>0</v>
      </c>
      <c r="AZ160">
        <v>1</v>
      </c>
      <c r="BA160">
        <v>1</v>
      </c>
      <c r="BB160">
        <v>0</v>
      </c>
    </row>
    <row r="161" spans="1:54" x14ac:dyDescent="0.25">
      <c r="A161" t="s">
        <v>54</v>
      </c>
      <c r="B161">
        <v>292.74099999999999</v>
      </c>
      <c r="C161">
        <v>4</v>
      </c>
      <c r="D161">
        <v>5</v>
      </c>
      <c r="E161" t="s">
        <v>233</v>
      </c>
      <c r="F161">
        <v>18</v>
      </c>
      <c r="G161">
        <v>1814.865</v>
      </c>
      <c r="H161" t="s">
        <v>64</v>
      </c>
      <c r="I161" t="s">
        <v>58</v>
      </c>
      <c r="J161" t="s">
        <v>61</v>
      </c>
      <c r="K161" t="s">
        <v>58</v>
      </c>
      <c r="L161" t="s">
        <v>82</v>
      </c>
      <c r="M161" t="s">
        <v>62</v>
      </c>
      <c r="N161" t="s">
        <v>56</v>
      </c>
      <c r="O161" t="s">
        <v>58</v>
      </c>
      <c r="P161" t="s">
        <v>62</v>
      </c>
      <c r="Q161" t="s">
        <v>56</v>
      </c>
      <c r="R161" t="s">
        <v>69</v>
      </c>
      <c r="S161" t="s">
        <v>58</v>
      </c>
      <c r="T161">
        <v>100</v>
      </c>
      <c r="U161">
        <v>1</v>
      </c>
      <c r="V161">
        <v>1</v>
      </c>
      <c r="W161">
        <v>1</v>
      </c>
      <c r="X161">
        <v>1</v>
      </c>
      <c r="Y161">
        <v>1</v>
      </c>
      <c r="Z161">
        <v>1</v>
      </c>
      <c r="AA161">
        <v>1</v>
      </c>
      <c r="AB161">
        <v>1</v>
      </c>
      <c r="AC161">
        <v>1</v>
      </c>
      <c r="AD161">
        <v>1</v>
      </c>
      <c r="AE161">
        <v>1</v>
      </c>
      <c r="AF161">
        <v>1</v>
      </c>
      <c r="AG161">
        <v>1</v>
      </c>
      <c r="AH161">
        <v>1</v>
      </c>
      <c r="AI161">
        <v>0</v>
      </c>
      <c r="AJ161">
        <v>1</v>
      </c>
      <c r="AK161">
        <v>1</v>
      </c>
      <c r="AL161">
        <v>0</v>
      </c>
      <c r="AM161">
        <v>0</v>
      </c>
      <c r="AN161">
        <v>1</v>
      </c>
      <c r="AO161">
        <v>1</v>
      </c>
      <c r="AP161">
        <v>0</v>
      </c>
      <c r="AQ161">
        <v>1</v>
      </c>
      <c r="AR161">
        <v>0</v>
      </c>
      <c r="AS161">
        <v>0</v>
      </c>
      <c r="AT161">
        <v>0</v>
      </c>
      <c r="AU161">
        <v>1</v>
      </c>
      <c r="AV161">
        <v>1</v>
      </c>
      <c r="AW161">
        <v>1</v>
      </c>
      <c r="AX161">
        <v>0</v>
      </c>
      <c r="AY161">
        <v>0</v>
      </c>
      <c r="AZ161">
        <v>1</v>
      </c>
      <c r="BA161">
        <v>1</v>
      </c>
      <c r="BB161">
        <v>0</v>
      </c>
    </row>
    <row r="162" spans="1:54" x14ac:dyDescent="0.25">
      <c r="A162" t="s">
        <v>54</v>
      </c>
      <c r="B162">
        <v>84.562999999999903</v>
      </c>
      <c r="C162">
        <v>5</v>
      </c>
      <c r="D162">
        <v>9</v>
      </c>
      <c r="E162" t="s">
        <v>234</v>
      </c>
      <c r="F162">
        <v>15</v>
      </c>
      <c r="G162">
        <v>1124.8699999999999</v>
      </c>
      <c r="H162" t="s">
        <v>56</v>
      </c>
      <c r="I162" t="s">
        <v>62</v>
      </c>
      <c r="J162" t="s">
        <v>63</v>
      </c>
      <c r="K162" t="s">
        <v>66</v>
      </c>
      <c r="L162" t="s">
        <v>65</v>
      </c>
      <c r="M162" t="s">
        <v>58</v>
      </c>
      <c r="N162" t="s">
        <v>65</v>
      </c>
      <c r="O162" t="s">
        <v>58</v>
      </c>
      <c r="P162" t="s">
        <v>61</v>
      </c>
      <c r="Q162" t="s">
        <v>56</v>
      </c>
      <c r="R162" t="s">
        <v>58</v>
      </c>
      <c r="S162" t="s">
        <v>62</v>
      </c>
      <c r="T162">
        <v>100</v>
      </c>
      <c r="U162">
        <v>1</v>
      </c>
      <c r="V162">
        <v>1</v>
      </c>
      <c r="W162">
        <v>0</v>
      </c>
      <c r="X162">
        <v>1</v>
      </c>
      <c r="Y162">
        <v>0</v>
      </c>
      <c r="Z162">
        <v>1</v>
      </c>
      <c r="AA162">
        <v>0</v>
      </c>
      <c r="AB162">
        <v>1</v>
      </c>
      <c r="AC162">
        <v>0</v>
      </c>
      <c r="AD162">
        <v>1</v>
      </c>
      <c r="AE162">
        <v>1</v>
      </c>
      <c r="AF162">
        <v>0</v>
      </c>
      <c r="AG162">
        <v>1</v>
      </c>
      <c r="AH162">
        <v>1</v>
      </c>
      <c r="AI162">
        <v>0</v>
      </c>
      <c r="AJ162">
        <v>1</v>
      </c>
      <c r="AK162">
        <v>1</v>
      </c>
      <c r="AL162">
        <v>0</v>
      </c>
      <c r="AM162">
        <v>1</v>
      </c>
      <c r="AN162">
        <v>1</v>
      </c>
      <c r="AO162">
        <v>1</v>
      </c>
      <c r="AP162">
        <v>1</v>
      </c>
      <c r="AQ162">
        <v>0</v>
      </c>
      <c r="AR162">
        <v>0</v>
      </c>
      <c r="AS162">
        <v>0</v>
      </c>
      <c r="AT162">
        <v>1</v>
      </c>
      <c r="AU162">
        <v>1</v>
      </c>
      <c r="AV162">
        <v>1</v>
      </c>
      <c r="AW162">
        <v>1</v>
      </c>
      <c r="AX162">
        <v>1</v>
      </c>
      <c r="AY162">
        <v>1</v>
      </c>
      <c r="AZ162">
        <v>0</v>
      </c>
      <c r="BA162">
        <v>1</v>
      </c>
      <c r="BB162">
        <v>0</v>
      </c>
    </row>
    <row r="163" spans="1:54" x14ac:dyDescent="0.25">
      <c r="A163" t="s">
        <v>59</v>
      </c>
      <c r="B163">
        <v>1888.431</v>
      </c>
      <c r="C163">
        <v>5</v>
      </c>
      <c r="D163">
        <v>6</v>
      </c>
      <c r="E163" t="s">
        <v>235</v>
      </c>
      <c r="F163">
        <v>17</v>
      </c>
      <c r="G163">
        <v>1311.7919999999999</v>
      </c>
      <c r="H163" t="s">
        <v>61</v>
      </c>
      <c r="I163" t="s">
        <v>62</v>
      </c>
      <c r="J163" t="s">
        <v>63</v>
      </c>
      <c r="K163" t="s">
        <v>66</v>
      </c>
      <c r="L163" t="s">
        <v>65</v>
      </c>
      <c r="M163" t="s">
        <v>58</v>
      </c>
      <c r="N163" t="s">
        <v>65</v>
      </c>
      <c r="O163" t="s">
        <v>58</v>
      </c>
      <c r="P163" t="s">
        <v>57</v>
      </c>
      <c r="Q163" t="s">
        <v>66</v>
      </c>
      <c r="R163" t="s">
        <v>65</v>
      </c>
      <c r="S163" t="s">
        <v>58</v>
      </c>
      <c r="T163">
        <v>60</v>
      </c>
      <c r="U163">
        <v>1</v>
      </c>
      <c r="V163">
        <v>1</v>
      </c>
      <c r="W163">
        <v>1</v>
      </c>
      <c r="X163">
        <v>1</v>
      </c>
      <c r="Y163">
        <v>0</v>
      </c>
      <c r="Z163">
        <v>1</v>
      </c>
      <c r="AA163">
        <v>1</v>
      </c>
      <c r="AB163">
        <v>0</v>
      </c>
      <c r="AC163">
        <v>1</v>
      </c>
      <c r="AD163">
        <v>1</v>
      </c>
      <c r="AE163">
        <v>1</v>
      </c>
      <c r="AF163">
        <v>1</v>
      </c>
      <c r="AG163">
        <v>1</v>
      </c>
      <c r="AH163">
        <v>0</v>
      </c>
      <c r="AI163">
        <v>1</v>
      </c>
      <c r="AJ163">
        <v>1</v>
      </c>
      <c r="AK163">
        <v>1</v>
      </c>
      <c r="AL163">
        <v>0</v>
      </c>
      <c r="AM163">
        <v>0</v>
      </c>
      <c r="AN163">
        <v>1</v>
      </c>
      <c r="AO163">
        <v>1</v>
      </c>
      <c r="AP163">
        <v>1</v>
      </c>
      <c r="AQ163">
        <v>1</v>
      </c>
      <c r="AR163">
        <v>1</v>
      </c>
      <c r="AS163">
        <v>0</v>
      </c>
      <c r="AT163">
        <v>1</v>
      </c>
      <c r="AU163">
        <v>1</v>
      </c>
      <c r="AV163">
        <v>1</v>
      </c>
      <c r="AW163">
        <v>1</v>
      </c>
      <c r="AX163">
        <v>1</v>
      </c>
      <c r="AY163">
        <v>0</v>
      </c>
      <c r="AZ163">
        <v>1</v>
      </c>
      <c r="BA163">
        <v>0</v>
      </c>
      <c r="BB163">
        <v>1</v>
      </c>
    </row>
    <row r="164" spans="1:54" x14ac:dyDescent="0.25">
      <c r="A164" t="s">
        <v>54</v>
      </c>
      <c r="B164">
        <v>20.475999999999999</v>
      </c>
      <c r="C164">
        <v>5</v>
      </c>
      <c r="D164">
        <v>5</v>
      </c>
      <c r="E164" t="s">
        <v>236</v>
      </c>
      <c r="F164">
        <v>19</v>
      </c>
      <c r="G164">
        <v>1481.942</v>
      </c>
      <c r="H164" t="s">
        <v>58</v>
      </c>
      <c r="I164" t="s">
        <v>61</v>
      </c>
      <c r="J164" t="s">
        <v>72</v>
      </c>
      <c r="K164" t="s">
        <v>75</v>
      </c>
      <c r="L164" t="s">
        <v>82</v>
      </c>
      <c r="M164" t="s">
        <v>57</v>
      </c>
      <c r="N164" t="s">
        <v>65</v>
      </c>
      <c r="O164" t="s">
        <v>58</v>
      </c>
      <c r="P164" t="s">
        <v>57</v>
      </c>
      <c r="Q164" t="s">
        <v>58</v>
      </c>
      <c r="R164" t="s">
        <v>61</v>
      </c>
      <c r="S164" t="s">
        <v>57</v>
      </c>
      <c r="T164">
        <v>40</v>
      </c>
      <c r="U164">
        <v>1</v>
      </c>
      <c r="V164">
        <v>1</v>
      </c>
      <c r="W164">
        <v>1</v>
      </c>
      <c r="X164">
        <v>1</v>
      </c>
      <c r="Y164">
        <v>1</v>
      </c>
      <c r="Z164">
        <v>1</v>
      </c>
      <c r="AA164">
        <v>1</v>
      </c>
      <c r="AB164">
        <v>1</v>
      </c>
      <c r="AC164">
        <v>1</v>
      </c>
      <c r="AD164">
        <v>1</v>
      </c>
      <c r="AE164">
        <v>1</v>
      </c>
      <c r="AF164">
        <v>1</v>
      </c>
      <c r="AG164">
        <v>1</v>
      </c>
      <c r="AH164">
        <v>1</v>
      </c>
      <c r="AI164">
        <v>1</v>
      </c>
      <c r="AJ164">
        <v>0</v>
      </c>
      <c r="AK164">
        <v>0</v>
      </c>
      <c r="AL164">
        <v>1</v>
      </c>
      <c r="AM164">
        <v>1</v>
      </c>
      <c r="AN164">
        <v>1</v>
      </c>
      <c r="AO164">
        <v>0</v>
      </c>
      <c r="AP164">
        <v>1</v>
      </c>
      <c r="AQ164">
        <v>1</v>
      </c>
      <c r="AR164">
        <v>1</v>
      </c>
      <c r="AS164">
        <v>1</v>
      </c>
      <c r="AT164">
        <v>0</v>
      </c>
      <c r="AU164">
        <v>1</v>
      </c>
      <c r="AV164">
        <v>1</v>
      </c>
      <c r="AW164">
        <v>1</v>
      </c>
      <c r="AX164">
        <v>1</v>
      </c>
      <c r="AY164">
        <v>1</v>
      </c>
      <c r="AZ164">
        <v>0</v>
      </c>
      <c r="BA164">
        <v>0</v>
      </c>
      <c r="BB164">
        <v>1</v>
      </c>
    </row>
    <row r="165" spans="1:54" x14ac:dyDescent="0.25">
      <c r="A165" t="s">
        <v>59</v>
      </c>
      <c r="B165">
        <v>932.03200000000004</v>
      </c>
      <c r="C165">
        <v>5</v>
      </c>
      <c r="D165">
        <v>5</v>
      </c>
      <c r="E165" t="s">
        <v>237</v>
      </c>
      <c r="F165">
        <v>15</v>
      </c>
      <c r="G165">
        <v>2646.4719999999902</v>
      </c>
      <c r="H165" t="s">
        <v>56</v>
      </c>
      <c r="I165" t="s">
        <v>57</v>
      </c>
      <c r="J165" t="s">
        <v>57</v>
      </c>
      <c r="K165" t="s">
        <v>82</v>
      </c>
      <c r="L165" t="s">
        <v>57</v>
      </c>
      <c r="M165" t="s">
        <v>57</v>
      </c>
      <c r="N165" t="s">
        <v>58</v>
      </c>
      <c r="O165" t="s">
        <v>57</v>
      </c>
      <c r="P165" t="s">
        <v>57</v>
      </c>
      <c r="Q165" t="s">
        <v>56</v>
      </c>
      <c r="R165" t="s">
        <v>57</v>
      </c>
      <c r="S165" t="s">
        <v>57</v>
      </c>
      <c r="T165">
        <v>74</v>
      </c>
      <c r="U165">
        <v>1</v>
      </c>
      <c r="V165">
        <v>0</v>
      </c>
      <c r="W165">
        <v>1</v>
      </c>
      <c r="X165">
        <v>1</v>
      </c>
      <c r="Y165">
        <v>1</v>
      </c>
      <c r="Z165">
        <v>1</v>
      </c>
      <c r="AA165">
        <v>1</v>
      </c>
      <c r="AB165">
        <v>1</v>
      </c>
      <c r="AC165">
        <v>0</v>
      </c>
      <c r="AD165">
        <v>0</v>
      </c>
      <c r="AE165">
        <v>1</v>
      </c>
      <c r="AF165">
        <v>0</v>
      </c>
      <c r="AG165">
        <v>1</v>
      </c>
      <c r="AH165">
        <v>0</v>
      </c>
      <c r="AI165">
        <v>1</v>
      </c>
      <c r="AJ165">
        <v>1</v>
      </c>
      <c r="AK165">
        <v>1</v>
      </c>
      <c r="AL165">
        <v>0</v>
      </c>
      <c r="AM165">
        <v>1</v>
      </c>
      <c r="AN165">
        <v>1</v>
      </c>
      <c r="AO165">
        <v>1</v>
      </c>
      <c r="AP165">
        <v>0</v>
      </c>
      <c r="AQ165">
        <v>1</v>
      </c>
      <c r="AR165">
        <v>0</v>
      </c>
      <c r="AS165">
        <v>0</v>
      </c>
      <c r="AT165">
        <v>0</v>
      </c>
      <c r="AU165">
        <v>1</v>
      </c>
      <c r="AV165">
        <v>1</v>
      </c>
      <c r="AW165">
        <v>1</v>
      </c>
      <c r="AX165">
        <v>1</v>
      </c>
      <c r="AY165">
        <v>0</v>
      </c>
      <c r="AZ165">
        <v>0</v>
      </c>
      <c r="BA165">
        <v>1</v>
      </c>
      <c r="BB165">
        <v>1</v>
      </c>
    </row>
    <row r="166" spans="1:54" x14ac:dyDescent="0.25">
      <c r="A166" t="s">
        <v>59</v>
      </c>
      <c r="B166">
        <v>1345.989</v>
      </c>
      <c r="C166">
        <v>5</v>
      </c>
      <c r="D166">
        <v>5</v>
      </c>
      <c r="E166" t="s">
        <v>238</v>
      </c>
      <c r="F166">
        <v>20</v>
      </c>
      <c r="G166">
        <v>1180.7069999999901</v>
      </c>
      <c r="H166" t="s">
        <v>61</v>
      </c>
      <c r="I166" t="s">
        <v>82</v>
      </c>
      <c r="J166" t="s">
        <v>63</v>
      </c>
      <c r="K166" t="s">
        <v>58</v>
      </c>
      <c r="L166" t="s">
        <v>61</v>
      </c>
      <c r="M166" t="s">
        <v>82</v>
      </c>
      <c r="N166" t="s">
        <v>56</v>
      </c>
      <c r="O166" t="s">
        <v>65</v>
      </c>
      <c r="P166" t="s">
        <v>82</v>
      </c>
      <c r="Q166" t="s">
        <v>65</v>
      </c>
      <c r="R166" t="s">
        <v>58</v>
      </c>
      <c r="S166" t="s">
        <v>82</v>
      </c>
      <c r="T166">
        <v>90</v>
      </c>
      <c r="U166">
        <v>1</v>
      </c>
      <c r="V166">
        <v>1</v>
      </c>
      <c r="W166">
        <v>1</v>
      </c>
      <c r="X166">
        <v>1</v>
      </c>
      <c r="Y166">
        <v>1</v>
      </c>
      <c r="Z166">
        <v>1</v>
      </c>
      <c r="AA166">
        <v>1</v>
      </c>
      <c r="AB166">
        <v>1</v>
      </c>
      <c r="AC166">
        <v>1</v>
      </c>
      <c r="AD166">
        <v>1</v>
      </c>
      <c r="AE166">
        <v>1</v>
      </c>
      <c r="AF166">
        <v>1</v>
      </c>
      <c r="AG166">
        <v>1</v>
      </c>
      <c r="AH166">
        <v>0</v>
      </c>
      <c r="AI166">
        <v>1</v>
      </c>
      <c r="AJ166">
        <v>1</v>
      </c>
      <c r="AK166">
        <v>1</v>
      </c>
      <c r="AL166">
        <v>1</v>
      </c>
      <c r="AM166">
        <v>0</v>
      </c>
      <c r="AN166">
        <v>1</v>
      </c>
      <c r="AO166">
        <v>1</v>
      </c>
      <c r="AP166">
        <v>1</v>
      </c>
      <c r="AQ166">
        <v>0</v>
      </c>
      <c r="AR166">
        <v>1</v>
      </c>
      <c r="AS166">
        <v>1</v>
      </c>
      <c r="AT166">
        <v>1</v>
      </c>
      <c r="AU166">
        <v>1</v>
      </c>
      <c r="AV166">
        <v>1</v>
      </c>
      <c r="AW166">
        <v>1</v>
      </c>
      <c r="AX166">
        <v>0</v>
      </c>
      <c r="AY166">
        <v>1</v>
      </c>
      <c r="AZ166">
        <v>1</v>
      </c>
      <c r="BA166">
        <v>1</v>
      </c>
      <c r="BB166">
        <v>1</v>
      </c>
    </row>
    <row r="167" spans="1:54" x14ac:dyDescent="0.25">
      <c r="A167" t="s">
        <v>59</v>
      </c>
      <c r="B167">
        <v>172.886</v>
      </c>
      <c r="C167">
        <v>5</v>
      </c>
      <c r="D167">
        <v>6</v>
      </c>
      <c r="E167" t="s">
        <v>239</v>
      </c>
      <c r="F167">
        <v>16</v>
      </c>
      <c r="G167">
        <v>513.55799999999999</v>
      </c>
      <c r="H167" t="s">
        <v>64</v>
      </c>
      <c r="I167" t="s">
        <v>66</v>
      </c>
      <c r="J167" t="s">
        <v>56</v>
      </c>
      <c r="K167" t="s">
        <v>69</v>
      </c>
      <c r="L167" t="s">
        <v>97</v>
      </c>
      <c r="M167" t="s">
        <v>88</v>
      </c>
      <c r="N167" t="s">
        <v>65</v>
      </c>
      <c r="O167" t="s">
        <v>69</v>
      </c>
      <c r="P167" t="s">
        <v>97</v>
      </c>
      <c r="Q167" t="s">
        <v>68</v>
      </c>
      <c r="R167" t="s">
        <v>65</v>
      </c>
      <c r="S167" t="s">
        <v>69</v>
      </c>
      <c r="T167">
        <v>57</v>
      </c>
      <c r="U167">
        <v>1</v>
      </c>
      <c r="V167">
        <v>1</v>
      </c>
      <c r="W167">
        <v>1</v>
      </c>
      <c r="X167">
        <v>1</v>
      </c>
      <c r="Y167">
        <v>1</v>
      </c>
      <c r="Z167">
        <v>1</v>
      </c>
      <c r="AA167">
        <v>1</v>
      </c>
      <c r="AB167">
        <v>1</v>
      </c>
      <c r="AC167">
        <v>0</v>
      </c>
      <c r="AD167">
        <v>1</v>
      </c>
      <c r="AE167">
        <v>1</v>
      </c>
      <c r="AF167">
        <v>1</v>
      </c>
      <c r="AG167">
        <v>1</v>
      </c>
      <c r="AH167">
        <v>1</v>
      </c>
      <c r="AI167">
        <v>1</v>
      </c>
      <c r="AJ167">
        <v>0</v>
      </c>
      <c r="AK167">
        <v>0</v>
      </c>
      <c r="AL167">
        <v>0</v>
      </c>
      <c r="AM167">
        <v>1</v>
      </c>
      <c r="AN167">
        <v>1</v>
      </c>
      <c r="AO167">
        <v>0</v>
      </c>
      <c r="AP167">
        <v>0</v>
      </c>
      <c r="AQ167">
        <v>1</v>
      </c>
      <c r="AR167">
        <v>1</v>
      </c>
      <c r="AS167">
        <v>1</v>
      </c>
      <c r="AT167">
        <v>1</v>
      </c>
      <c r="AU167">
        <v>1</v>
      </c>
      <c r="AV167">
        <v>1</v>
      </c>
      <c r="AW167">
        <v>1</v>
      </c>
      <c r="AX167">
        <v>1</v>
      </c>
      <c r="AY167">
        <v>0</v>
      </c>
      <c r="AZ167">
        <v>0</v>
      </c>
      <c r="BA167">
        <v>1</v>
      </c>
      <c r="BB167">
        <v>1</v>
      </c>
    </row>
    <row r="168" spans="1:54" x14ac:dyDescent="0.25">
      <c r="A168" t="s">
        <v>54</v>
      </c>
      <c r="B168">
        <v>35.441000000000003</v>
      </c>
      <c r="C168">
        <v>4</v>
      </c>
      <c r="D168">
        <v>4</v>
      </c>
      <c r="E168" t="s">
        <v>240</v>
      </c>
      <c r="F168">
        <v>19</v>
      </c>
      <c r="G168">
        <v>728.26700000000005</v>
      </c>
      <c r="H168" t="s">
        <v>63</v>
      </c>
      <c r="I168" t="s">
        <v>57</v>
      </c>
      <c r="J168" t="s">
        <v>57</v>
      </c>
      <c r="K168" t="s">
        <v>58</v>
      </c>
      <c r="L168" t="s">
        <v>57</v>
      </c>
      <c r="M168" t="s">
        <v>57</v>
      </c>
      <c r="N168" t="s">
        <v>58</v>
      </c>
      <c r="O168" t="s">
        <v>57</v>
      </c>
      <c r="P168" t="s">
        <v>57</v>
      </c>
      <c r="Q168" t="s">
        <v>58</v>
      </c>
      <c r="R168" t="s">
        <v>57</v>
      </c>
      <c r="S168" t="s">
        <v>57</v>
      </c>
      <c r="T168">
        <v>80</v>
      </c>
      <c r="U168">
        <v>1</v>
      </c>
      <c r="V168">
        <v>1</v>
      </c>
      <c r="W168">
        <v>1</v>
      </c>
      <c r="X168">
        <v>1</v>
      </c>
      <c r="Y168">
        <v>1</v>
      </c>
      <c r="Z168">
        <v>1</v>
      </c>
      <c r="AA168">
        <v>1</v>
      </c>
      <c r="AB168">
        <v>1</v>
      </c>
      <c r="AC168">
        <v>1</v>
      </c>
      <c r="AD168">
        <v>1</v>
      </c>
      <c r="AE168">
        <v>1</v>
      </c>
      <c r="AF168">
        <v>1</v>
      </c>
      <c r="AG168">
        <v>0</v>
      </c>
      <c r="AH168">
        <v>1</v>
      </c>
      <c r="AI168">
        <v>1</v>
      </c>
      <c r="AJ168">
        <v>1</v>
      </c>
      <c r="AK168">
        <v>1</v>
      </c>
      <c r="AL168">
        <v>1</v>
      </c>
      <c r="AM168">
        <v>0</v>
      </c>
      <c r="AN168">
        <v>1</v>
      </c>
      <c r="AO168">
        <v>1</v>
      </c>
      <c r="AP168">
        <v>0</v>
      </c>
      <c r="AQ168">
        <v>0</v>
      </c>
      <c r="AR168">
        <v>0</v>
      </c>
      <c r="AS168">
        <v>0</v>
      </c>
      <c r="AT168">
        <v>0</v>
      </c>
      <c r="AU168">
        <v>1</v>
      </c>
      <c r="AV168">
        <v>0</v>
      </c>
      <c r="AW168">
        <v>1</v>
      </c>
      <c r="AX168">
        <v>0</v>
      </c>
      <c r="AY168">
        <v>0</v>
      </c>
      <c r="AZ168">
        <v>0</v>
      </c>
      <c r="BA168">
        <v>0</v>
      </c>
      <c r="BB168">
        <v>1</v>
      </c>
    </row>
    <row r="169" spans="1:54" x14ac:dyDescent="0.25">
      <c r="A169" t="s">
        <v>59</v>
      </c>
      <c r="B169">
        <v>1839.7760000000001</v>
      </c>
      <c r="C169">
        <v>6</v>
      </c>
      <c r="D169">
        <v>7</v>
      </c>
      <c r="E169" t="s">
        <v>241</v>
      </c>
      <c r="F169">
        <v>16</v>
      </c>
      <c r="G169">
        <v>1292.155</v>
      </c>
      <c r="H169" t="s">
        <v>64</v>
      </c>
      <c r="I169" t="s">
        <v>65</v>
      </c>
      <c r="J169" t="s">
        <v>97</v>
      </c>
      <c r="K169" t="s">
        <v>64</v>
      </c>
      <c r="L169" t="s">
        <v>66</v>
      </c>
      <c r="M169" t="s">
        <v>65</v>
      </c>
      <c r="N169" t="s">
        <v>65</v>
      </c>
      <c r="O169" t="s">
        <v>58</v>
      </c>
      <c r="P169" t="s">
        <v>57</v>
      </c>
      <c r="Q169" t="s">
        <v>65</v>
      </c>
      <c r="R169" t="s">
        <v>69</v>
      </c>
      <c r="S169" t="s">
        <v>58</v>
      </c>
      <c r="T169">
        <v>22</v>
      </c>
      <c r="U169">
        <v>1</v>
      </c>
      <c r="V169">
        <v>1</v>
      </c>
      <c r="W169">
        <v>1</v>
      </c>
      <c r="X169">
        <v>1</v>
      </c>
      <c r="Y169">
        <v>1</v>
      </c>
      <c r="Z169">
        <v>0</v>
      </c>
      <c r="AA169">
        <v>1</v>
      </c>
      <c r="AB169">
        <v>1</v>
      </c>
      <c r="AC169">
        <v>0</v>
      </c>
      <c r="AD169">
        <v>1</v>
      </c>
      <c r="AE169">
        <v>1</v>
      </c>
      <c r="AF169">
        <v>1</v>
      </c>
      <c r="AG169">
        <v>1</v>
      </c>
      <c r="AH169">
        <v>0</v>
      </c>
      <c r="AI169">
        <v>1</v>
      </c>
      <c r="AJ169">
        <v>1</v>
      </c>
      <c r="AK169">
        <v>0</v>
      </c>
      <c r="AL169">
        <v>0</v>
      </c>
      <c r="AM169">
        <v>0</v>
      </c>
      <c r="AN169">
        <v>1</v>
      </c>
      <c r="AO169">
        <v>1</v>
      </c>
      <c r="AP169">
        <v>1</v>
      </c>
      <c r="AQ169">
        <v>1</v>
      </c>
      <c r="AR169">
        <v>1</v>
      </c>
      <c r="AS169">
        <v>1</v>
      </c>
      <c r="AT169">
        <v>1</v>
      </c>
      <c r="AU169">
        <v>1</v>
      </c>
      <c r="AV169">
        <v>1</v>
      </c>
      <c r="AW169">
        <v>1</v>
      </c>
      <c r="AX169">
        <v>1</v>
      </c>
      <c r="AY169">
        <v>0</v>
      </c>
      <c r="AZ169">
        <v>0</v>
      </c>
      <c r="BA169">
        <v>0</v>
      </c>
      <c r="BB169">
        <v>1</v>
      </c>
    </row>
    <row r="170" spans="1:54" x14ac:dyDescent="0.25">
      <c r="A170" t="s">
        <v>54</v>
      </c>
      <c r="B170">
        <v>88.543000000000006</v>
      </c>
      <c r="C170">
        <v>7</v>
      </c>
      <c r="D170">
        <v>8</v>
      </c>
      <c r="E170" t="s">
        <v>242</v>
      </c>
      <c r="F170">
        <v>17</v>
      </c>
      <c r="G170">
        <v>1227.6099999999999</v>
      </c>
      <c r="H170" t="s">
        <v>56</v>
      </c>
      <c r="I170" t="s">
        <v>57</v>
      </c>
      <c r="J170" t="s">
        <v>57</v>
      </c>
      <c r="K170" t="s">
        <v>58</v>
      </c>
      <c r="L170" t="s">
        <v>57</v>
      </c>
      <c r="M170" t="s">
        <v>57</v>
      </c>
      <c r="N170" t="s">
        <v>65</v>
      </c>
      <c r="O170" t="s">
        <v>57</v>
      </c>
      <c r="P170" t="s">
        <v>57</v>
      </c>
      <c r="Q170" t="s">
        <v>58</v>
      </c>
      <c r="R170" t="s">
        <v>57</v>
      </c>
      <c r="S170" t="s">
        <v>57</v>
      </c>
      <c r="T170">
        <v>31</v>
      </c>
      <c r="U170">
        <v>1</v>
      </c>
      <c r="V170">
        <v>1</v>
      </c>
      <c r="W170">
        <v>1</v>
      </c>
      <c r="X170">
        <v>1</v>
      </c>
      <c r="Y170">
        <v>0</v>
      </c>
      <c r="Z170">
        <v>1</v>
      </c>
      <c r="AA170">
        <v>1</v>
      </c>
      <c r="AB170">
        <v>1</v>
      </c>
      <c r="AC170">
        <v>1</v>
      </c>
      <c r="AD170">
        <v>1</v>
      </c>
      <c r="AE170">
        <v>0</v>
      </c>
      <c r="AF170">
        <v>1</v>
      </c>
      <c r="AG170">
        <v>1</v>
      </c>
      <c r="AH170">
        <v>0</v>
      </c>
      <c r="AI170">
        <v>1</v>
      </c>
      <c r="AJ170">
        <v>1</v>
      </c>
      <c r="AK170">
        <v>0</v>
      </c>
      <c r="AL170">
        <v>1</v>
      </c>
      <c r="AM170">
        <v>1</v>
      </c>
      <c r="AN170">
        <v>1</v>
      </c>
      <c r="AO170">
        <v>1</v>
      </c>
      <c r="AP170">
        <v>0</v>
      </c>
      <c r="AQ170">
        <v>0</v>
      </c>
      <c r="AR170">
        <v>0</v>
      </c>
      <c r="AS170">
        <v>1</v>
      </c>
      <c r="AT170">
        <v>0</v>
      </c>
      <c r="AU170">
        <v>1</v>
      </c>
      <c r="AV170">
        <v>1</v>
      </c>
      <c r="AW170">
        <v>1</v>
      </c>
      <c r="AX170">
        <v>0</v>
      </c>
      <c r="AY170">
        <v>0</v>
      </c>
      <c r="AZ170">
        <v>1</v>
      </c>
      <c r="BA170">
        <v>1</v>
      </c>
      <c r="BB170">
        <v>0</v>
      </c>
    </row>
    <row r="171" spans="1:54" x14ac:dyDescent="0.25">
      <c r="A171" t="s">
        <v>59</v>
      </c>
      <c r="B171">
        <v>1895.1369999999999</v>
      </c>
      <c r="C171">
        <v>5</v>
      </c>
      <c r="D171">
        <v>6</v>
      </c>
      <c r="E171" t="s">
        <v>243</v>
      </c>
      <c r="F171">
        <v>21</v>
      </c>
      <c r="G171">
        <v>1336.2549999999901</v>
      </c>
      <c r="H171" t="s">
        <v>61</v>
      </c>
      <c r="I171" t="s">
        <v>62</v>
      </c>
      <c r="J171" t="s">
        <v>63</v>
      </c>
      <c r="K171" t="s">
        <v>64</v>
      </c>
      <c r="L171" t="s">
        <v>65</v>
      </c>
      <c r="M171" t="s">
        <v>61</v>
      </c>
      <c r="N171" t="s">
        <v>65</v>
      </c>
      <c r="O171" t="s">
        <v>58</v>
      </c>
      <c r="P171" t="s">
        <v>57</v>
      </c>
      <c r="Q171" t="s">
        <v>65</v>
      </c>
      <c r="R171" t="s">
        <v>69</v>
      </c>
      <c r="S171" t="s">
        <v>61</v>
      </c>
      <c r="T171">
        <v>67</v>
      </c>
      <c r="U171">
        <v>1</v>
      </c>
      <c r="V171">
        <v>1</v>
      </c>
      <c r="W171">
        <v>1</v>
      </c>
      <c r="X171">
        <v>1</v>
      </c>
      <c r="Y171">
        <v>1</v>
      </c>
      <c r="Z171">
        <v>1</v>
      </c>
      <c r="AA171">
        <v>1</v>
      </c>
      <c r="AB171">
        <v>1</v>
      </c>
      <c r="AC171">
        <v>1</v>
      </c>
      <c r="AD171">
        <v>1</v>
      </c>
      <c r="AE171">
        <v>1</v>
      </c>
      <c r="AF171">
        <v>1</v>
      </c>
      <c r="AG171">
        <v>1</v>
      </c>
      <c r="AH171">
        <v>1</v>
      </c>
      <c r="AI171">
        <v>1</v>
      </c>
      <c r="AJ171">
        <v>1</v>
      </c>
      <c r="AK171">
        <v>1</v>
      </c>
      <c r="AL171">
        <v>1</v>
      </c>
      <c r="AM171">
        <v>1</v>
      </c>
      <c r="AN171">
        <v>1</v>
      </c>
      <c r="AO171">
        <v>0</v>
      </c>
      <c r="AP171">
        <v>1</v>
      </c>
      <c r="AQ171">
        <v>1</v>
      </c>
      <c r="AR171">
        <v>1</v>
      </c>
      <c r="AS171">
        <v>1</v>
      </c>
      <c r="AT171">
        <v>0</v>
      </c>
      <c r="AU171">
        <v>1</v>
      </c>
      <c r="AV171">
        <v>1</v>
      </c>
      <c r="AW171">
        <v>1</v>
      </c>
      <c r="AX171">
        <v>1</v>
      </c>
      <c r="AY171">
        <v>1</v>
      </c>
      <c r="AZ171">
        <v>0</v>
      </c>
      <c r="BA171">
        <v>1</v>
      </c>
      <c r="BB171">
        <v>1</v>
      </c>
    </row>
    <row r="172" spans="1:54" x14ac:dyDescent="0.25">
      <c r="A172" t="s">
        <v>54</v>
      </c>
      <c r="B172">
        <v>978.41700000000003</v>
      </c>
      <c r="C172">
        <v>6</v>
      </c>
      <c r="D172">
        <v>5</v>
      </c>
      <c r="E172" t="s">
        <v>244</v>
      </c>
      <c r="F172">
        <v>18</v>
      </c>
      <c r="G172">
        <v>2955.2309999999902</v>
      </c>
      <c r="H172" t="s">
        <v>61</v>
      </c>
      <c r="I172" t="s">
        <v>82</v>
      </c>
      <c r="J172" t="s">
        <v>63</v>
      </c>
      <c r="K172" t="s">
        <v>64</v>
      </c>
      <c r="L172" t="s">
        <v>65</v>
      </c>
      <c r="M172" t="s">
        <v>82</v>
      </c>
      <c r="N172" t="s">
        <v>64</v>
      </c>
      <c r="O172" t="s">
        <v>65</v>
      </c>
      <c r="P172" t="s">
        <v>58</v>
      </c>
      <c r="Q172" t="s">
        <v>65</v>
      </c>
      <c r="R172" t="s">
        <v>58</v>
      </c>
      <c r="S172" t="s">
        <v>61</v>
      </c>
      <c r="T172">
        <v>87</v>
      </c>
      <c r="U172">
        <v>1</v>
      </c>
      <c r="V172">
        <v>1</v>
      </c>
      <c r="W172">
        <v>1</v>
      </c>
      <c r="X172">
        <v>1</v>
      </c>
      <c r="Y172">
        <v>1</v>
      </c>
      <c r="Z172">
        <v>1</v>
      </c>
      <c r="AA172">
        <v>1</v>
      </c>
      <c r="AB172">
        <v>1</v>
      </c>
      <c r="AC172">
        <v>1</v>
      </c>
      <c r="AD172">
        <v>1</v>
      </c>
      <c r="AE172">
        <v>0</v>
      </c>
      <c r="AF172">
        <v>0</v>
      </c>
      <c r="AG172">
        <v>1</v>
      </c>
      <c r="AH172">
        <v>1</v>
      </c>
      <c r="AI172">
        <v>1</v>
      </c>
      <c r="AJ172">
        <v>1</v>
      </c>
      <c r="AK172">
        <v>1</v>
      </c>
      <c r="AL172">
        <v>1</v>
      </c>
      <c r="AM172">
        <v>0</v>
      </c>
      <c r="AN172">
        <v>1</v>
      </c>
      <c r="AO172">
        <v>1</v>
      </c>
      <c r="AP172">
        <v>0</v>
      </c>
      <c r="AQ172">
        <v>1</v>
      </c>
      <c r="AR172">
        <v>0</v>
      </c>
      <c r="AS172">
        <v>0</v>
      </c>
      <c r="AT172">
        <v>0</v>
      </c>
      <c r="AU172">
        <v>1</v>
      </c>
      <c r="AV172">
        <v>0</v>
      </c>
      <c r="AW172">
        <v>1</v>
      </c>
      <c r="AX172">
        <v>1</v>
      </c>
      <c r="AY172">
        <v>0</v>
      </c>
      <c r="AZ172">
        <v>0</v>
      </c>
      <c r="BA172">
        <v>1</v>
      </c>
      <c r="BB172">
        <v>1</v>
      </c>
    </row>
    <row r="173" spans="1:54" x14ac:dyDescent="0.25">
      <c r="A173" t="s">
        <v>59</v>
      </c>
      <c r="B173">
        <v>1858.5170000000001</v>
      </c>
      <c r="C173">
        <v>8</v>
      </c>
      <c r="D173">
        <v>7</v>
      </c>
      <c r="E173" t="s">
        <v>245</v>
      </c>
      <c r="F173">
        <v>15</v>
      </c>
      <c r="G173">
        <v>821.90800000000002</v>
      </c>
      <c r="H173" t="s">
        <v>61</v>
      </c>
      <c r="I173" t="s">
        <v>62</v>
      </c>
      <c r="J173" t="s">
        <v>63</v>
      </c>
      <c r="K173" t="s">
        <v>64</v>
      </c>
      <c r="L173" t="s">
        <v>66</v>
      </c>
      <c r="M173" t="s">
        <v>58</v>
      </c>
      <c r="N173" t="s">
        <v>65</v>
      </c>
      <c r="O173" t="s">
        <v>58</v>
      </c>
      <c r="P173" t="s">
        <v>57</v>
      </c>
      <c r="Q173" t="s">
        <v>66</v>
      </c>
      <c r="R173" t="s">
        <v>56</v>
      </c>
      <c r="S173" t="s">
        <v>57</v>
      </c>
      <c r="T173">
        <v>31</v>
      </c>
      <c r="U173">
        <v>1</v>
      </c>
      <c r="V173">
        <v>1</v>
      </c>
      <c r="W173">
        <v>1</v>
      </c>
      <c r="X173">
        <v>1</v>
      </c>
      <c r="Y173">
        <v>1</v>
      </c>
      <c r="Z173">
        <v>1</v>
      </c>
      <c r="AA173">
        <v>0</v>
      </c>
      <c r="AB173">
        <v>0</v>
      </c>
      <c r="AC173">
        <v>1</v>
      </c>
      <c r="AD173">
        <v>0</v>
      </c>
      <c r="AE173">
        <v>1</v>
      </c>
      <c r="AF173">
        <v>1</v>
      </c>
      <c r="AG173">
        <v>1</v>
      </c>
      <c r="AH173">
        <v>0</v>
      </c>
      <c r="AI173">
        <v>0</v>
      </c>
      <c r="AJ173">
        <v>0</v>
      </c>
      <c r="AK173">
        <v>1</v>
      </c>
      <c r="AL173">
        <v>0</v>
      </c>
      <c r="AM173">
        <v>1</v>
      </c>
      <c r="AN173">
        <v>1</v>
      </c>
      <c r="AO173">
        <v>1</v>
      </c>
      <c r="AP173">
        <v>1</v>
      </c>
      <c r="AQ173">
        <v>1</v>
      </c>
      <c r="AR173">
        <v>0</v>
      </c>
      <c r="AS173">
        <v>0</v>
      </c>
      <c r="AT173">
        <v>1</v>
      </c>
      <c r="AU173">
        <v>1</v>
      </c>
      <c r="AV173">
        <v>1</v>
      </c>
      <c r="AW173">
        <v>1</v>
      </c>
      <c r="AX173">
        <v>1</v>
      </c>
      <c r="AY173">
        <v>1</v>
      </c>
      <c r="AZ173">
        <v>1</v>
      </c>
      <c r="BA173">
        <v>1</v>
      </c>
      <c r="BB173">
        <v>1</v>
      </c>
    </row>
    <row r="174" spans="1:54" x14ac:dyDescent="0.25">
      <c r="A174" t="s">
        <v>59</v>
      </c>
      <c r="B174">
        <v>1607.1510000000001</v>
      </c>
      <c r="C174">
        <v>5</v>
      </c>
      <c r="D174">
        <v>4</v>
      </c>
      <c r="E174" t="s">
        <v>246</v>
      </c>
      <c r="F174">
        <v>20</v>
      </c>
      <c r="G174">
        <v>1203.0029999999999</v>
      </c>
      <c r="H174" t="s">
        <v>64</v>
      </c>
      <c r="I174" t="s">
        <v>66</v>
      </c>
      <c r="J174" t="s">
        <v>68</v>
      </c>
      <c r="K174" t="s">
        <v>64</v>
      </c>
      <c r="L174" t="s">
        <v>66</v>
      </c>
      <c r="M174" t="s">
        <v>58</v>
      </c>
      <c r="N174" t="s">
        <v>64</v>
      </c>
      <c r="O174" t="s">
        <v>65</v>
      </c>
      <c r="P174" t="s">
        <v>58</v>
      </c>
      <c r="Q174" t="s">
        <v>66</v>
      </c>
      <c r="R174" t="s">
        <v>65</v>
      </c>
      <c r="S174" t="s">
        <v>58</v>
      </c>
      <c r="T174">
        <v>36</v>
      </c>
      <c r="U174">
        <v>1</v>
      </c>
      <c r="V174">
        <v>1</v>
      </c>
      <c r="W174">
        <v>1</v>
      </c>
      <c r="X174">
        <v>1</v>
      </c>
      <c r="Y174">
        <v>1</v>
      </c>
      <c r="Z174">
        <v>1</v>
      </c>
      <c r="AA174">
        <v>1</v>
      </c>
      <c r="AB174">
        <v>1</v>
      </c>
      <c r="AC174">
        <v>1</v>
      </c>
      <c r="AD174">
        <v>1</v>
      </c>
      <c r="AE174">
        <v>1</v>
      </c>
      <c r="AF174">
        <v>0</v>
      </c>
      <c r="AG174">
        <v>1</v>
      </c>
      <c r="AH174">
        <v>1</v>
      </c>
      <c r="AI174">
        <v>1</v>
      </c>
      <c r="AJ174">
        <v>1</v>
      </c>
      <c r="AK174">
        <v>1</v>
      </c>
      <c r="AL174">
        <v>1</v>
      </c>
      <c r="AM174">
        <v>1</v>
      </c>
      <c r="AN174">
        <v>0</v>
      </c>
      <c r="AO174">
        <v>1</v>
      </c>
      <c r="AP174">
        <v>1</v>
      </c>
      <c r="AQ174">
        <v>1</v>
      </c>
      <c r="AR174">
        <v>1</v>
      </c>
      <c r="AS174">
        <v>1</v>
      </c>
      <c r="AT174">
        <v>1</v>
      </c>
      <c r="AU174">
        <v>1</v>
      </c>
      <c r="AV174">
        <v>1</v>
      </c>
      <c r="AW174">
        <v>1</v>
      </c>
      <c r="AX174">
        <v>1</v>
      </c>
      <c r="AY174">
        <v>0</v>
      </c>
      <c r="AZ174">
        <v>0</v>
      </c>
      <c r="BA174">
        <v>0</v>
      </c>
      <c r="BB174">
        <v>0</v>
      </c>
    </row>
    <row r="175" spans="1:54" x14ac:dyDescent="0.25">
      <c r="A175" t="s">
        <v>54</v>
      </c>
      <c r="B175">
        <v>644.96</v>
      </c>
      <c r="C175">
        <v>4</v>
      </c>
      <c r="D175">
        <v>4</v>
      </c>
      <c r="E175" t="s">
        <v>247</v>
      </c>
      <c r="F175">
        <v>16</v>
      </c>
      <c r="G175">
        <v>1401.288</v>
      </c>
      <c r="H175" t="s">
        <v>61</v>
      </c>
      <c r="I175" t="s">
        <v>62</v>
      </c>
      <c r="J175" t="s">
        <v>63</v>
      </c>
      <c r="K175" t="s">
        <v>64</v>
      </c>
      <c r="L175" t="s">
        <v>66</v>
      </c>
      <c r="M175" t="s">
        <v>58</v>
      </c>
      <c r="N175" t="s">
        <v>65</v>
      </c>
      <c r="O175" t="s">
        <v>58</v>
      </c>
      <c r="P175" t="s">
        <v>57</v>
      </c>
      <c r="Q175" t="s">
        <v>58</v>
      </c>
      <c r="R175" t="s">
        <v>61</v>
      </c>
      <c r="S175" t="s">
        <v>57</v>
      </c>
      <c r="T175">
        <v>81</v>
      </c>
      <c r="U175">
        <v>1</v>
      </c>
      <c r="V175">
        <v>0</v>
      </c>
      <c r="W175">
        <v>1</v>
      </c>
      <c r="X175">
        <v>1</v>
      </c>
      <c r="Y175">
        <v>1</v>
      </c>
      <c r="Z175">
        <v>1</v>
      </c>
      <c r="AA175">
        <v>1</v>
      </c>
      <c r="AB175">
        <v>0</v>
      </c>
      <c r="AC175">
        <v>1</v>
      </c>
      <c r="AD175">
        <v>1</v>
      </c>
      <c r="AE175">
        <v>1</v>
      </c>
      <c r="AF175">
        <v>1</v>
      </c>
      <c r="AG175">
        <v>1</v>
      </c>
      <c r="AH175">
        <v>0</v>
      </c>
      <c r="AI175">
        <v>1</v>
      </c>
      <c r="AJ175">
        <v>1</v>
      </c>
      <c r="AK175">
        <v>1</v>
      </c>
      <c r="AL175">
        <v>0</v>
      </c>
      <c r="AM175">
        <v>0</v>
      </c>
      <c r="AN175">
        <v>1</v>
      </c>
      <c r="AO175">
        <v>0</v>
      </c>
      <c r="AP175">
        <v>1</v>
      </c>
      <c r="AQ175">
        <v>0</v>
      </c>
      <c r="AR175">
        <v>0</v>
      </c>
      <c r="AS175">
        <v>0</v>
      </c>
      <c r="AT175">
        <v>1</v>
      </c>
      <c r="AU175">
        <v>1</v>
      </c>
      <c r="AV175">
        <v>1</v>
      </c>
      <c r="AW175">
        <v>1</v>
      </c>
      <c r="AX175">
        <v>0</v>
      </c>
      <c r="AY175">
        <v>1</v>
      </c>
      <c r="AZ175">
        <v>1</v>
      </c>
      <c r="BA175">
        <v>1</v>
      </c>
      <c r="BB175">
        <v>1</v>
      </c>
    </row>
    <row r="176" spans="1:54" x14ac:dyDescent="0.25">
      <c r="A176" t="s">
        <v>59</v>
      </c>
      <c r="B176">
        <v>170.999</v>
      </c>
      <c r="C176">
        <v>7</v>
      </c>
      <c r="D176">
        <v>6</v>
      </c>
      <c r="E176" t="s">
        <v>248</v>
      </c>
      <c r="F176">
        <v>12</v>
      </c>
      <c r="G176">
        <v>1183.7170000000001</v>
      </c>
      <c r="H176" t="s">
        <v>64</v>
      </c>
      <c r="I176" t="s">
        <v>56</v>
      </c>
      <c r="J176" t="s">
        <v>88</v>
      </c>
      <c r="K176" t="s">
        <v>66</v>
      </c>
      <c r="L176" t="s">
        <v>58</v>
      </c>
      <c r="M176" t="s">
        <v>57</v>
      </c>
      <c r="N176" t="s">
        <v>56</v>
      </c>
      <c r="O176" t="s">
        <v>58</v>
      </c>
      <c r="P176" t="s">
        <v>57</v>
      </c>
      <c r="Q176" t="s">
        <v>64</v>
      </c>
      <c r="R176" t="s">
        <v>56</v>
      </c>
      <c r="S176" t="s">
        <v>88</v>
      </c>
      <c r="T176">
        <v>70</v>
      </c>
      <c r="U176">
        <v>1</v>
      </c>
      <c r="V176">
        <v>0</v>
      </c>
      <c r="W176">
        <v>1</v>
      </c>
      <c r="X176">
        <v>0</v>
      </c>
      <c r="Y176">
        <v>1</v>
      </c>
      <c r="Z176">
        <v>1</v>
      </c>
      <c r="AA176">
        <v>0</v>
      </c>
      <c r="AB176">
        <v>1</v>
      </c>
      <c r="AC176">
        <v>1</v>
      </c>
      <c r="AD176">
        <v>1</v>
      </c>
      <c r="AE176">
        <v>1</v>
      </c>
      <c r="AF176">
        <v>0</v>
      </c>
      <c r="AG176">
        <v>0</v>
      </c>
      <c r="AH176">
        <v>0</v>
      </c>
      <c r="AI176">
        <v>1</v>
      </c>
      <c r="AJ176">
        <v>1</v>
      </c>
      <c r="AK176">
        <v>1</v>
      </c>
      <c r="AL176">
        <v>1</v>
      </c>
      <c r="AM176">
        <v>0</v>
      </c>
      <c r="AN176">
        <v>0</v>
      </c>
      <c r="AO176">
        <v>0</v>
      </c>
      <c r="AP176">
        <v>0</v>
      </c>
      <c r="AQ176">
        <v>1</v>
      </c>
      <c r="AR176">
        <v>0</v>
      </c>
      <c r="AS176">
        <v>1</v>
      </c>
      <c r="AT176">
        <v>0</v>
      </c>
      <c r="AU176">
        <v>1</v>
      </c>
      <c r="AV176">
        <v>1</v>
      </c>
      <c r="AW176">
        <v>1</v>
      </c>
      <c r="AX176">
        <v>0</v>
      </c>
      <c r="AY176">
        <v>0</v>
      </c>
      <c r="AZ176">
        <v>1</v>
      </c>
      <c r="BA176">
        <v>1</v>
      </c>
      <c r="BB176">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176"/>
  <sheetViews>
    <sheetView topLeftCell="A133" zoomScale="115" zoomScaleNormal="115" workbookViewId="0">
      <selection activeCell="C2" sqref="C2:C176"/>
    </sheetView>
  </sheetViews>
  <sheetFormatPr defaultRowHeight="15" x14ac:dyDescent="0.25"/>
  <cols>
    <col min="30" max="30" width="11.42578125" bestFit="1" customWidth="1"/>
    <col min="32" max="32" width="11.5703125" bestFit="1" customWidth="1"/>
  </cols>
  <sheetData>
    <row r="1" spans="1:53" x14ac:dyDescent="0.25">
      <c r="A1" t="s">
        <v>254</v>
      </c>
      <c r="B1" t="str">
        <f>Q_excludedPpts!A1</f>
        <v>cond</v>
      </c>
      <c r="C1" t="s">
        <v>267</v>
      </c>
      <c r="D1" t="s">
        <v>268</v>
      </c>
      <c r="E1" t="s">
        <v>269</v>
      </c>
      <c r="F1" t="str">
        <f>Q_excludedPpts!B1</f>
        <v>cond_dur</v>
      </c>
      <c r="H1" t="str">
        <f>Q_excludedPpts!U1</f>
        <v>Q1</v>
      </c>
      <c r="I1" t="str">
        <f>Q_excludedPpts!V1</f>
        <v>Q2</v>
      </c>
      <c r="J1" t="str">
        <f>Q_excludedPpts!W1</f>
        <v>Q3</v>
      </c>
      <c r="K1" t="str">
        <f>Q_excludedPpts!X1</f>
        <v>Q4</v>
      </c>
      <c r="L1" t="str">
        <f>Q_excludedPpts!Y1</f>
        <v>Q5</v>
      </c>
      <c r="M1" t="str">
        <f>Q_excludedPpts!Z1</f>
        <v>Q6</v>
      </c>
      <c r="N1" t="str">
        <f>Q_excludedPpts!AA1</f>
        <v>Q7</v>
      </c>
      <c r="O1" t="str">
        <f>Q_excludedPpts!AB1</f>
        <v>Q8</v>
      </c>
      <c r="P1" t="str">
        <f>Q_excludedPpts!AC1</f>
        <v>Q9</v>
      </c>
      <c r="Q1" t="str">
        <f>Q_excludedPpts!AD1</f>
        <v>Q10</v>
      </c>
      <c r="R1" t="str">
        <f>Q_excludedPpts!AE1</f>
        <v>Q11</v>
      </c>
      <c r="S1" t="str">
        <f>Q_excludedPpts!AF1</f>
        <v>Q12</v>
      </c>
      <c r="T1" t="str">
        <f>Q_excludedPpts!AG1</f>
        <v>Q13</v>
      </c>
      <c r="U1" t="str">
        <f>Q_excludedPpts!AH1</f>
        <v>Q14</v>
      </c>
      <c r="V1" t="str">
        <f>Q_excludedPpts!AI1</f>
        <v>Q15</v>
      </c>
      <c r="W1" t="str">
        <f>Q_excludedPpts!AJ1</f>
        <v>Q16</v>
      </c>
      <c r="X1" t="str">
        <f>Q_excludedPpts!AK1</f>
        <v>Q17</v>
      </c>
      <c r="Y1" t="str">
        <f>Q_excludedPpts!AL1</f>
        <v>Q18</v>
      </c>
      <c r="Z1" t="str">
        <f>Q_excludedPpts!AM1</f>
        <v>Q19</v>
      </c>
      <c r="AA1" t="str">
        <f>Q_excludedPpts!AN1</f>
        <v>Q20</v>
      </c>
      <c r="AB1" t="str">
        <f>Q_excludedPpts!AO1</f>
        <v>Q21</v>
      </c>
      <c r="AC1" t="str">
        <f>Q_excludedPpts!AP1</f>
        <v>Q22</v>
      </c>
      <c r="AF1" t="str">
        <f>H1</f>
        <v>Q1</v>
      </c>
      <c r="AG1" t="str">
        <f>I1</f>
        <v>Q2</v>
      </c>
      <c r="AH1" t="str">
        <f>J1</f>
        <v>Q3</v>
      </c>
      <c r="AI1" t="str">
        <f>K1</f>
        <v>Q4</v>
      </c>
      <c r="AJ1" t="str">
        <f>L1</f>
        <v>Q5</v>
      </c>
      <c r="AK1" t="str">
        <f>M1</f>
        <v>Q6</v>
      </c>
      <c r="AL1" t="str">
        <f>N1</f>
        <v>Q7</v>
      </c>
      <c r="AM1" t="str">
        <f>O1</f>
        <v>Q8</v>
      </c>
      <c r="AN1" t="str">
        <f>P1</f>
        <v>Q9</v>
      </c>
      <c r="AO1" t="str">
        <f>Q1</f>
        <v>Q10</v>
      </c>
      <c r="AP1" t="str">
        <f>R1</f>
        <v>Q11</v>
      </c>
      <c r="AQ1" t="str">
        <f>S1</f>
        <v>Q12</v>
      </c>
      <c r="AR1" t="str">
        <f>T1</f>
        <v>Q13</v>
      </c>
      <c r="AS1" t="str">
        <f>U1</f>
        <v>Q14</v>
      </c>
      <c r="AT1" t="str">
        <f>V1</f>
        <v>Q15</v>
      </c>
      <c r="AU1" t="str">
        <f>W1</f>
        <v>Q16</v>
      </c>
      <c r="AV1" t="str">
        <f>X1</f>
        <v>Q17</v>
      </c>
      <c r="AW1" t="str">
        <f>Y1</f>
        <v>Q18</v>
      </c>
      <c r="AX1" t="str">
        <f>Z1</f>
        <v>Q19</v>
      </c>
      <c r="AY1" t="str">
        <f>AA1</f>
        <v>Q20</v>
      </c>
      <c r="AZ1" t="str">
        <f>AB1</f>
        <v>Q21</v>
      </c>
      <c r="BA1" t="str">
        <f>AC1</f>
        <v>Q22</v>
      </c>
    </row>
    <row r="2" spans="1:53" x14ac:dyDescent="0.25">
      <c r="A2">
        <v>1</v>
      </c>
      <c r="B2" t="str">
        <f>Q_excludedPpts!A2</f>
        <v>Ctr</v>
      </c>
      <c r="C2">
        <f>SUM(H2:AC2)</f>
        <v>13</v>
      </c>
      <c r="D2" s="3" t="str">
        <f>IF(B2="Exp",F2/60,"")</f>
        <v/>
      </c>
      <c r="E2" s="3">
        <f>IF(B2="Ctr",F2/60,"")</f>
        <v>0.72521666666666662</v>
      </c>
      <c r="F2">
        <f>Q_excludedPpts!B2</f>
        <v>43.512999999999998</v>
      </c>
      <c r="G2" t="e">
        <f>PEARSON(D:D,E:E)</f>
        <v>#DIV/0!</v>
      </c>
      <c r="H2">
        <f>Q_excludedPpts!U2</f>
        <v>1</v>
      </c>
      <c r="I2">
        <f>Q_excludedPpts!V2</f>
        <v>1</v>
      </c>
      <c r="J2">
        <f>Q_excludedPpts!W2</f>
        <v>1</v>
      </c>
      <c r="K2">
        <f>Q_excludedPpts!X2</f>
        <v>1</v>
      </c>
      <c r="L2">
        <f>Q_excludedPpts!Y2</f>
        <v>0</v>
      </c>
      <c r="M2">
        <f>Q_excludedPpts!Z2</f>
        <v>1</v>
      </c>
      <c r="N2">
        <f>Q_excludedPpts!AA2</f>
        <v>1</v>
      </c>
      <c r="O2">
        <f>Q_excludedPpts!AB2</f>
        <v>0</v>
      </c>
      <c r="P2">
        <f>Q_excludedPpts!AC2</f>
        <v>0</v>
      </c>
      <c r="Q2">
        <f>Q_excludedPpts!AD2</f>
        <v>1</v>
      </c>
      <c r="R2">
        <f>Q_excludedPpts!AE2</f>
        <v>1</v>
      </c>
      <c r="S2">
        <f>Q_excludedPpts!AF2</f>
        <v>0</v>
      </c>
      <c r="T2">
        <f>Q_excludedPpts!AG2</f>
        <v>1</v>
      </c>
      <c r="U2">
        <f>Q_excludedPpts!AH2</f>
        <v>0</v>
      </c>
      <c r="V2">
        <f>Q_excludedPpts!AI2</f>
        <v>0</v>
      </c>
      <c r="W2">
        <f>Q_excludedPpts!AJ2</f>
        <v>0</v>
      </c>
      <c r="X2">
        <f>Q_excludedPpts!AK2</f>
        <v>1</v>
      </c>
      <c r="Y2">
        <f>Q_excludedPpts!AL2</f>
        <v>1</v>
      </c>
      <c r="Z2">
        <f>Q_excludedPpts!AM2</f>
        <v>1</v>
      </c>
      <c r="AA2">
        <f>Q_excludedPpts!AN2</f>
        <v>1</v>
      </c>
      <c r="AB2">
        <f>Q_excludedPpts!AO2</f>
        <v>0</v>
      </c>
      <c r="AC2">
        <f>Q_excludedPpts!AP2</f>
        <v>0</v>
      </c>
      <c r="AD2" s="1" t="s">
        <v>253</v>
      </c>
      <c r="AE2" t="s">
        <v>255</v>
      </c>
      <c r="AF2">
        <f>COUNT(H$2:H$86)</f>
        <v>85</v>
      </c>
      <c r="AG2">
        <f>COUNT(I$2:I$86)</f>
        <v>85</v>
      </c>
      <c r="AH2">
        <f>COUNT(J$2:J$86)</f>
        <v>85</v>
      </c>
      <c r="AI2">
        <f>COUNT(K$2:K$86)</f>
        <v>84</v>
      </c>
      <c r="AJ2">
        <f>COUNT(L$2:L$86)</f>
        <v>84</v>
      </c>
      <c r="AK2">
        <f>COUNT(M$2:M$86)</f>
        <v>85</v>
      </c>
      <c r="AL2">
        <f>COUNT(N$2:N$86)</f>
        <v>85</v>
      </c>
      <c r="AM2">
        <f>COUNT(O$2:O$86)</f>
        <v>85</v>
      </c>
      <c r="AN2">
        <f>COUNT(P$2:P$86)</f>
        <v>85</v>
      </c>
      <c r="AO2">
        <f>COUNT(Q$2:Q$86)</f>
        <v>85</v>
      </c>
      <c r="AP2">
        <f>COUNT(R$2:R$86)</f>
        <v>85</v>
      </c>
      <c r="AQ2">
        <f>COUNT(S$2:S$86)</f>
        <v>85</v>
      </c>
      <c r="AR2">
        <f>COUNT(T$2:T$86)</f>
        <v>85</v>
      </c>
      <c r="AS2">
        <f>COUNT(U$2:U$86)</f>
        <v>85</v>
      </c>
      <c r="AT2">
        <f>COUNT(V$2:V$86)</f>
        <v>85</v>
      </c>
      <c r="AU2">
        <f>COUNT(W$2:W$86)</f>
        <v>85</v>
      </c>
      <c r="AV2">
        <f>COUNT(X$2:X$86)</f>
        <v>85</v>
      </c>
      <c r="AW2">
        <f>COUNT(Y$2:Y$86)</f>
        <v>85</v>
      </c>
      <c r="AX2">
        <f>COUNT(Z$2:Z$86)</f>
        <v>85</v>
      </c>
      <c r="AY2">
        <f>COUNT(AA$2:AA$86)</f>
        <v>85</v>
      </c>
      <c r="AZ2">
        <f>COUNT(AB$2:AB$86)</f>
        <v>85</v>
      </c>
      <c r="BA2">
        <f>COUNT(AC$2:AC$86)</f>
        <v>85</v>
      </c>
    </row>
    <row r="3" spans="1:53" x14ac:dyDescent="0.25">
      <c r="A3">
        <v>3</v>
      </c>
      <c r="B3" t="str">
        <f>Q_excludedPpts!A4</f>
        <v>Ctr</v>
      </c>
      <c r="C3">
        <f>SUM(H3:AC3)</f>
        <v>16</v>
      </c>
      <c r="D3" s="3" t="str">
        <f t="shared" ref="D3:D66" si="0">IF(B3="Exp",F3/60,"")</f>
        <v/>
      </c>
      <c r="E3" s="3">
        <f t="shared" ref="E3:E66" si="1">IF(B3="Ctr",F3/60,"")</f>
        <v>6.3117166666666664</v>
      </c>
      <c r="F3">
        <f>Q_excludedPpts!B4</f>
        <v>378.70299999999997</v>
      </c>
      <c r="H3">
        <f>Q_excludedPpts!U4</f>
        <v>1</v>
      </c>
      <c r="I3">
        <f>Q_excludedPpts!V4</f>
        <v>1</v>
      </c>
      <c r="J3">
        <f>Q_excludedPpts!W4</f>
        <v>1</v>
      </c>
      <c r="K3">
        <f>Q_excludedPpts!X4</f>
        <v>1</v>
      </c>
      <c r="L3">
        <f>Q_excludedPpts!Y4</f>
        <v>1</v>
      </c>
      <c r="M3">
        <f>Q_excludedPpts!Z4</f>
        <v>0</v>
      </c>
      <c r="N3">
        <f>Q_excludedPpts!AA4</f>
        <v>1</v>
      </c>
      <c r="O3">
        <f>Q_excludedPpts!AB4</f>
        <v>0</v>
      </c>
      <c r="P3">
        <f>Q_excludedPpts!AC4</f>
        <v>0</v>
      </c>
      <c r="Q3">
        <f>Q_excludedPpts!AD4</f>
        <v>0</v>
      </c>
      <c r="R3">
        <f>Q_excludedPpts!AE4</f>
        <v>0</v>
      </c>
      <c r="S3">
        <f>Q_excludedPpts!AF4</f>
        <v>1</v>
      </c>
      <c r="T3">
        <f>Q_excludedPpts!AG4</f>
        <v>1</v>
      </c>
      <c r="U3">
        <f>Q_excludedPpts!AH4</f>
        <v>1</v>
      </c>
      <c r="V3">
        <f>Q_excludedPpts!AI4</f>
        <v>1</v>
      </c>
      <c r="W3">
        <f>Q_excludedPpts!AJ4</f>
        <v>1</v>
      </c>
      <c r="X3">
        <f>Q_excludedPpts!AK4</f>
        <v>1</v>
      </c>
      <c r="Y3">
        <f>Q_excludedPpts!AL4</f>
        <v>0</v>
      </c>
      <c r="Z3">
        <f>Q_excludedPpts!AM4</f>
        <v>1</v>
      </c>
      <c r="AA3">
        <f>Q_excludedPpts!AN4</f>
        <v>1</v>
      </c>
      <c r="AB3">
        <f>Q_excludedPpts!AO4</f>
        <v>1</v>
      </c>
      <c r="AC3">
        <f>Q_excludedPpts!AP4</f>
        <v>1</v>
      </c>
      <c r="AD3" s="1"/>
      <c r="AE3" t="s">
        <v>256</v>
      </c>
      <c r="AF3">
        <f>AF2-2</f>
        <v>83</v>
      </c>
      <c r="AG3">
        <f t="shared" ref="AG3:BA3" si="2">AG2-2</f>
        <v>83</v>
      </c>
      <c r="AH3">
        <f t="shared" si="2"/>
        <v>83</v>
      </c>
      <c r="AI3">
        <f t="shared" si="2"/>
        <v>82</v>
      </c>
      <c r="AJ3">
        <f t="shared" si="2"/>
        <v>82</v>
      </c>
      <c r="AK3">
        <f t="shared" si="2"/>
        <v>83</v>
      </c>
      <c r="AL3">
        <f t="shared" si="2"/>
        <v>83</v>
      </c>
      <c r="AM3">
        <f t="shared" si="2"/>
        <v>83</v>
      </c>
      <c r="AN3">
        <f t="shared" si="2"/>
        <v>83</v>
      </c>
      <c r="AO3">
        <f t="shared" si="2"/>
        <v>83</v>
      </c>
      <c r="AP3">
        <f t="shared" si="2"/>
        <v>83</v>
      </c>
      <c r="AQ3">
        <f t="shared" si="2"/>
        <v>83</v>
      </c>
      <c r="AR3">
        <f t="shared" si="2"/>
        <v>83</v>
      </c>
      <c r="AS3">
        <f t="shared" si="2"/>
        <v>83</v>
      </c>
      <c r="AT3">
        <f t="shared" si="2"/>
        <v>83</v>
      </c>
      <c r="AU3">
        <f t="shared" si="2"/>
        <v>83</v>
      </c>
      <c r="AV3">
        <f t="shared" si="2"/>
        <v>83</v>
      </c>
      <c r="AW3">
        <f t="shared" si="2"/>
        <v>83</v>
      </c>
      <c r="AX3">
        <f t="shared" si="2"/>
        <v>83</v>
      </c>
      <c r="AY3">
        <f t="shared" si="2"/>
        <v>83</v>
      </c>
      <c r="AZ3">
        <f t="shared" si="2"/>
        <v>83</v>
      </c>
      <c r="BA3">
        <f t="shared" si="2"/>
        <v>83</v>
      </c>
    </row>
    <row r="4" spans="1:53" x14ac:dyDescent="0.25">
      <c r="A4">
        <v>6</v>
      </c>
      <c r="B4" t="str">
        <f>Q_excludedPpts!A7</f>
        <v>Ctr</v>
      </c>
      <c r="C4">
        <f>SUM(H4:AC4)</f>
        <v>18</v>
      </c>
      <c r="D4" s="3" t="str">
        <f t="shared" si="0"/>
        <v/>
      </c>
      <c r="E4" s="3">
        <f t="shared" si="1"/>
        <v>3.6137833333333331</v>
      </c>
      <c r="F4">
        <f>Q_excludedPpts!B7</f>
        <v>216.827</v>
      </c>
      <c r="H4">
        <f>Q_excludedPpts!U7</f>
        <v>1</v>
      </c>
      <c r="I4">
        <f>Q_excludedPpts!V7</f>
        <v>1</v>
      </c>
      <c r="J4">
        <f>Q_excludedPpts!W7</f>
        <v>1</v>
      </c>
      <c r="K4">
        <f>Q_excludedPpts!X7</f>
        <v>1</v>
      </c>
      <c r="L4">
        <f>Q_excludedPpts!Y7</f>
        <v>1</v>
      </c>
      <c r="M4">
        <f>Q_excludedPpts!Z7</f>
        <v>1</v>
      </c>
      <c r="N4">
        <f>Q_excludedPpts!AA7</f>
        <v>1</v>
      </c>
      <c r="O4">
        <f>Q_excludedPpts!AB7</f>
        <v>1</v>
      </c>
      <c r="P4">
        <f>Q_excludedPpts!AC7</f>
        <v>1</v>
      </c>
      <c r="Q4">
        <f>Q_excludedPpts!AD7</f>
        <v>1</v>
      </c>
      <c r="R4">
        <f>Q_excludedPpts!AE7</f>
        <v>0</v>
      </c>
      <c r="S4">
        <f>Q_excludedPpts!AF7</f>
        <v>1</v>
      </c>
      <c r="T4">
        <f>Q_excludedPpts!AG7</f>
        <v>1</v>
      </c>
      <c r="U4">
        <f>Q_excludedPpts!AH7</f>
        <v>0</v>
      </c>
      <c r="V4">
        <f>Q_excludedPpts!AI7</f>
        <v>1</v>
      </c>
      <c r="W4">
        <f>Q_excludedPpts!AJ7</f>
        <v>1</v>
      </c>
      <c r="X4">
        <f>Q_excludedPpts!AK7</f>
        <v>1</v>
      </c>
      <c r="Y4">
        <f>Q_excludedPpts!AL7</f>
        <v>0</v>
      </c>
      <c r="Z4">
        <f>Q_excludedPpts!AM7</f>
        <v>0</v>
      </c>
      <c r="AA4">
        <f>Q_excludedPpts!AN7</f>
        <v>1</v>
      </c>
      <c r="AB4">
        <f>Q_excludedPpts!AO7</f>
        <v>1</v>
      </c>
      <c r="AC4">
        <f>Q_excludedPpts!AP7</f>
        <v>1</v>
      </c>
      <c r="AD4" s="1"/>
      <c r="AE4" t="s">
        <v>251</v>
      </c>
      <c r="AF4">
        <f>PEARSON($F$2:$F$86,H$2:H$86)</f>
        <v>0.13304866344637381</v>
      </c>
      <c r="AG4">
        <f>PEARSON($F$2:$F$86,I$2:I$86)</f>
        <v>-0.1210202388893875</v>
      </c>
      <c r="AH4">
        <f>PEARSON($F$2:$F$86,J$2:J$86)</f>
        <v>4.0336971994704332E-2</v>
      </c>
      <c r="AI4">
        <f>PEARSON($F$2:$F$86,K$2:K$86)</f>
        <v>0.14708188539603373</v>
      </c>
      <c r="AJ4">
        <f>PEARSON($F$2:$F$86,L$2:L$86)</f>
        <v>0.16849357411131549</v>
      </c>
      <c r="AK4">
        <f>PEARSON($F$2:$F$86,M$2:M$86)</f>
        <v>-6.7211735630225714E-2</v>
      </c>
      <c r="AL4">
        <f>PEARSON($F$2:$F$86,N$2:N$86)</f>
        <v>0.11333987842767321</v>
      </c>
      <c r="AM4">
        <f>PEARSON($F$2:$F$86,O$2:O$86)</f>
        <v>2.2506251985614758E-2</v>
      </c>
      <c r="AN4">
        <f>PEARSON($F$2:$F$86,P$2:P$86)</f>
        <v>0.18307999760970897</v>
      </c>
      <c r="AO4">
        <f>PEARSON($F$2:$F$86,Q$2:Q$86)</f>
        <v>-6.1752318486921164E-2</v>
      </c>
      <c r="AP4">
        <f>PEARSON($F$2:$F$86,R$2:R$86)</f>
        <v>-0.11293932435902104</v>
      </c>
      <c r="AQ4">
        <f>PEARSON($F$2:$F$86,S$2:S$86)</f>
        <v>4.2734758143757129E-2</v>
      </c>
      <c r="AR4">
        <f>PEARSON($F$2:$F$86,T$2:T$86)</f>
        <v>0.17294158760508727</v>
      </c>
      <c r="AS4">
        <f>PEARSON($F$2:$F$86,U$2:U$86)</f>
        <v>-1.672050099264007E-2</v>
      </c>
      <c r="AT4">
        <f>PEARSON($F$2:$F$86,V$2:V$86)</f>
        <v>5.5755886507650607E-2</v>
      </c>
      <c r="AU4">
        <f>PEARSON($F$2:$F$86,W$2:W$86)</f>
        <v>0.13262763142625039</v>
      </c>
      <c r="AV4">
        <f>PEARSON($F$2:$F$86,X$2:X$86)</f>
        <v>0.16316416155025545</v>
      </c>
      <c r="AW4">
        <f>PEARSON($F$2:$F$86,Y$2:Y$86)</f>
        <v>9.8489636976039643E-2</v>
      </c>
      <c r="AX4">
        <f>PEARSON($F$2:$F$86,Z$2:Z$86)</f>
        <v>-0.18019836649511817</v>
      </c>
      <c r="AY4">
        <f>PEARSON($F$2:$F$86,AA$2:AA$86)</f>
        <v>4.3126818490768375E-2</v>
      </c>
      <c r="AZ4">
        <f>PEARSON($F$2:$F$86,AB$2:AB$86)</f>
        <v>0.13276366488300653</v>
      </c>
      <c r="BA4">
        <f>PEARSON($F$2:$F$86,AC$2:AC$86)</f>
        <v>-0.25771542269495501</v>
      </c>
    </row>
    <row r="5" spans="1:53" x14ac:dyDescent="0.25">
      <c r="A5">
        <v>7</v>
      </c>
      <c r="B5" t="str">
        <f>Q_excludedPpts!A8</f>
        <v>Ctr</v>
      </c>
      <c r="C5">
        <f>SUM(H5:AC5)</f>
        <v>17</v>
      </c>
      <c r="D5" s="3" t="str">
        <f t="shared" si="0"/>
        <v/>
      </c>
      <c r="E5" s="3">
        <f t="shared" si="1"/>
        <v>5.8843666666666667</v>
      </c>
      <c r="F5">
        <f>Q_excludedPpts!B8</f>
        <v>353.06200000000001</v>
      </c>
      <c r="H5">
        <f>Q_excludedPpts!U8</f>
        <v>1</v>
      </c>
      <c r="I5">
        <f>Q_excludedPpts!V8</f>
        <v>1</v>
      </c>
      <c r="J5">
        <f>Q_excludedPpts!W8</f>
        <v>1</v>
      </c>
      <c r="K5">
        <f>Q_excludedPpts!X8</f>
        <v>1</v>
      </c>
      <c r="L5">
        <f>Q_excludedPpts!Y8</f>
        <v>1</v>
      </c>
      <c r="M5">
        <f>Q_excludedPpts!Z8</f>
        <v>0</v>
      </c>
      <c r="N5">
        <f>Q_excludedPpts!AA8</f>
        <v>1</v>
      </c>
      <c r="O5">
        <f>Q_excludedPpts!AB8</f>
        <v>0</v>
      </c>
      <c r="P5">
        <f>Q_excludedPpts!AC8</f>
        <v>0</v>
      </c>
      <c r="Q5">
        <f>Q_excludedPpts!AD8</f>
        <v>1</v>
      </c>
      <c r="R5">
        <f>Q_excludedPpts!AE8</f>
        <v>1</v>
      </c>
      <c r="S5">
        <f>Q_excludedPpts!AF8</f>
        <v>1</v>
      </c>
      <c r="T5">
        <f>Q_excludedPpts!AG8</f>
        <v>1</v>
      </c>
      <c r="U5">
        <f>Q_excludedPpts!AH8</f>
        <v>0</v>
      </c>
      <c r="V5">
        <f>Q_excludedPpts!AI8</f>
        <v>1</v>
      </c>
      <c r="W5">
        <f>Q_excludedPpts!AJ8</f>
        <v>1</v>
      </c>
      <c r="X5">
        <f>Q_excludedPpts!AK8</f>
        <v>1</v>
      </c>
      <c r="Y5">
        <f>Q_excludedPpts!AL8</f>
        <v>1</v>
      </c>
      <c r="Z5">
        <f>Q_excludedPpts!AM8</f>
        <v>0</v>
      </c>
      <c r="AA5">
        <f>Q_excludedPpts!AN8</f>
        <v>1</v>
      </c>
      <c r="AB5">
        <f>Q_excludedPpts!AO8</f>
        <v>1</v>
      </c>
      <c r="AC5">
        <f>Q_excludedPpts!AP8</f>
        <v>1</v>
      </c>
      <c r="AD5" s="1"/>
      <c r="AE5" t="s">
        <v>250</v>
      </c>
      <c r="AF5">
        <f>(ABS(AF4)*SQRT(AF3))/(SQRT(1-ABS(AF4)^2))</f>
        <v>1.2230041217610497</v>
      </c>
      <c r="AG5">
        <f t="shared" ref="AG5:BA5" si="3">(ABS(AG4)*SQRT(AG3))/(SQRT(1-ABS(AG4)^2))</f>
        <v>1.1107105261470231</v>
      </c>
      <c r="AH5">
        <f t="shared" si="3"/>
        <v>0.36778663348839341</v>
      </c>
      <c r="AI5">
        <f t="shared" si="3"/>
        <v>1.3465275225220057</v>
      </c>
      <c r="AJ5">
        <f t="shared" si="3"/>
        <v>1.5479049882329177</v>
      </c>
      <c r="AK5">
        <f t="shared" si="3"/>
        <v>0.61371582754217546</v>
      </c>
      <c r="AL5">
        <f t="shared" si="3"/>
        <v>1.0392722184680694</v>
      </c>
      <c r="AM5">
        <f t="shared" si="3"/>
        <v>0.20509366359787359</v>
      </c>
      <c r="AN5">
        <f t="shared" si="3"/>
        <v>1.6966143009926498</v>
      </c>
      <c r="AO5">
        <f t="shared" si="3"/>
        <v>0.56366615029927092</v>
      </c>
      <c r="AP5">
        <f t="shared" si="3"/>
        <v>1.0355517908575318</v>
      </c>
      <c r="AQ5">
        <f t="shared" si="3"/>
        <v>0.38968817407559686</v>
      </c>
      <c r="AR5">
        <f t="shared" si="3"/>
        <v>1.5996766425111957</v>
      </c>
      <c r="AS5">
        <f t="shared" si="3"/>
        <v>0.15235231215272094</v>
      </c>
      <c r="AT5">
        <f t="shared" si="3"/>
        <v>0.5087516992182739</v>
      </c>
      <c r="AU5">
        <f t="shared" si="3"/>
        <v>1.2190645216749085</v>
      </c>
      <c r="AV5">
        <f t="shared" si="3"/>
        <v>1.5066874747313743</v>
      </c>
      <c r="AW5">
        <f t="shared" si="3"/>
        <v>0.90166713247578301</v>
      </c>
      <c r="AX5">
        <f t="shared" si="3"/>
        <v>1.6690063986492554</v>
      </c>
      <c r="AY5">
        <f t="shared" si="3"/>
        <v>0.39326991132672484</v>
      </c>
      <c r="AZ5">
        <f t="shared" si="3"/>
        <v>1.2203373142851659</v>
      </c>
      <c r="BA5">
        <f t="shared" si="3"/>
        <v>2.4299819271618315</v>
      </c>
    </row>
    <row r="6" spans="1:53" x14ac:dyDescent="0.25">
      <c r="A6">
        <v>10</v>
      </c>
      <c r="B6" t="str">
        <f>Q_excludedPpts!A11</f>
        <v>Ctr</v>
      </c>
      <c r="C6">
        <f>SUM(H6:AC6)</f>
        <v>16</v>
      </c>
      <c r="D6" s="3" t="str">
        <f t="shared" si="0"/>
        <v/>
      </c>
      <c r="E6" s="3">
        <f t="shared" si="1"/>
        <v>0.23959999999999998</v>
      </c>
      <c r="F6">
        <f>Q_excludedPpts!B11</f>
        <v>14.375999999999999</v>
      </c>
      <c r="H6">
        <f>Q_excludedPpts!U11</f>
        <v>1</v>
      </c>
      <c r="I6">
        <f>Q_excludedPpts!V11</f>
        <v>1</v>
      </c>
      <c r="J6">
        <f>Q_excludedPpts!W11</f>
        <v>1</v>
      </c>
      <c r="K6">
        <f>Q_excludedPpts!X11</f>
        <v>1</v>
      </c>
      <c r="L6">
        <f>Q_excludedPpts!Y11</f>
        <v>1</v>
      </c>
      <c r="M6">
        <f>Q_excludedPpts!Z11</f>
        <v>1</v>
      </c>
      <c r="N6">
        <f>Q_excludedPpts!AA11</f>
        <v>1</v>
      </c>
      <c r="O6">
        <f>Q_excludedPpts!AB11</f>
        <v>1</v>
      </c>
      <c r="P6">
        <f>Q_excludedPpts!AC11</f>
        <v>0</v>
      </c>
      <c r="Q6">
        <f>Q_excludedPpts!AD11</f>
        <v>1</v>
      </c>
      <c r="R6">
        <f>Q_excludedPpts!AE11</f>
        <v>1</v>
      </c>
      <c r="S6">
        <f>Q_excludedPpts!AF11</f>
        <v>0</v>
      </c>
      <c r="T6">
        <f>Q_excludedPpts!AG11</f>
        <v>1</v>
      </c>
      <c r="U6">
        <f>Q_excludedPpts!AH11</f>
        <v>0</v>
      </c>
      <c r="V6">
        <f>Q_excludedPpts!AI11</f>
        <v>1</v>
      </c>
      <c r="W6">
        <f>Q_excludedPpts!AJ11</f>
        <v>1</v>
      </c>
      <c r="X6">
        <f>Q_excludedPpts!AK11</f>
        <v>1</v>
      </c>
      <c r="Y6">
        <f>Q_excludedPpts!AL11</f>
        <v>0</v>
      </c>
      <c r="Z6">
        <f>Q_excludedPpts!AM11</f>
        <v>0</v>
      </c>
      <c r="AA6">
        <f>Q_excludedPpts!AN11</f>
        <v>1</v>
      </c>
      <c r="AB6">
        <f>Q_excludedPpts!AO11</f>
        <v>1</v>
      </c>
      <c r="AC6">
        <f>Q_excludedPpts!AP11</f>
        <v>0</v>
      </c>
      <c r="AD6" s="1"/>
      <c r="AE6" t="s">
        <v>249</v>
      </c>
      <c r="AF6">
        <f>_xlfn.T.DIST.2T(AF5, AF3)</f>
        <v>0.2247893094668689</v>
      </c>
      <c r="AG6">
        <f t="shared" ref="AG6:BA6" si="4">_xlfn.T.DIST.2T(AG5, AG3)</f>
        <v>0.26990030810306964</v>
      </c>
      <c r="AH6">
        <f t="shared" si="4"/>
        <v>0.71396857060855801</v>
      </c>
      <c r="AI6">
        <f t="shared" si="4"/>
        <v>0.18184267086409991</v>
      </c>
      <c r="AJ6">
        <f t="shared" si="4"/>
        <v>0.12549616864813351</v>
      </c>
      <c r="AK6">
        <f t="shared" si="4"/>
        <v>0.54108150963862656</v>
      </c>
      <c r="AL6">
        <f t="shared" si="4"/>
        <v>0.30169622904427751</v>
      </c>
      <c r="AM6">
        <f t="shared" si="4"/>
        <v>0.83800109312708004</v>
      </c>
      <c r="AN6">
        <f t="shared" si="4"/>
        <v>9.3517105704811809E-2</v>
      </c>
      <c r="AO6">
        <f t="shared" si="4"/>
        <v>0.57450115846019556</v>
      </c>
      <c r="AP6">
        <f t="shared" si="4"/>
        <v>0.30341901162748386</v>
      </c>
      <c r="AQ6">
        <f t="shared" si="4"/>
        <v>0.69776528581679131</v>
      </c>
      <c r="AR6">
        <f t="shared" si="4"/>
        <v>0.11347020844464469</v>
      </c>
      <c r="AS6">
        <f t="shared" si="4"/>
        <v>0.87927881132915009</v>
      </c>
      <c r="AT6">
        <f t="shared" si="4"/>
        <v>0.61227600616673572</v>
      </c>
      <c r="AU6">
        <f t="shared" si="4"/>
        <v>0.22627299362601544</v>
      </c>
      <c r="AV6">
        <f t="shared" si="4"/>
        <v>0.13568747108278428</v>
      </c>
      <c r="AW6">
        <f t="shared" si="4"/>
        <v>0.36984280018965909</v>
      </c>
      <c r="AX6">
        <f t="shared" si="4"/>
        <v>9.8884135975767867E-2</v>
      </c>
      <c r="AY6">
        <f t="shared" si="4"/>
        <v>0.69512848986093601</v>
      </c>
      <c r="AZ6">
        <f t="shared" si="4"/>
        <v>0.22579287401329587</v>
      </c>
      <c r="BA6">
        <f t="shared" si="4"/>
        <v>1.7255802256143309E-2</v>
      </c>
    </row>
    <row r="7" spans="1:53" x14ac:dyDescent="0.25">
      <c r="A7">
        <v>11</v>
      </c>
      <c r="B7" t="str">
        <f>Q_excludedPpts!A12</f>
        <v>Ctr</v>
      </c>
      <c r="C7">
        <f>SUM(H7:AC7)</f>
        <v>18</v>
      </c>
      <c r="D7" s="3" t="str">
        <f t="shared" si="0"/>
        <v/>
      </c>
      <c r="E7" s="3">
        <f t="shared" si="1"/>
        <v>0.20811666666666501</v>
      </c>
      <c r="F7">
        <f>Q_excludedPpts!B12</f>
        <v>12.486999999999901</v>
      </c>
      <c r="H7">
        <f>Q_excludedPpts!U12</f>
        <v>1</v>
      </c>
      <c r="I7">
        <f>Q_excludedPpts!V12</f>
        <v>1</v>
      </c>
      <c r="J7">
        <f>Q_excludedPpts!W12</f>
        <v>1</v>
      </c>
      <c r="K7">
        <f>Q_excludedPpts!X12</f>
        <v>1</v>
      </c>
      <c r="L7">
        <f>Q_excludedPpts!Y12</f>
        <v>1</v>
      </c>
      <c r="M7">
        <f>Q_excludedPpts!Z12</f>
        <v>1</v>
      </c>
      <c r="N7">
        <f>Q_excludedPpts!AA12</f>
        <v>1</v>
      </c>
      <c r="O7">
        <f>Q_excludedPpts!AB12</f>
        <v>0</v>
      </c>
      <c r="P7">
        <f>Q_excludedPpts!AC12</f>
        <v>1</v>
      </c>
      <c r="Q7">
        <f>Q_excludedPpts!AD12</f>
        <v>1</v>
      </c>
      <c r="R7">
        <f>Q_excludedPpts!AE12</f>
        <v>1</v>
      </c>
      <c r="S7">
        <f>Q_excludedPpts!AF12</f>
        <v>1</v>
      </c>
      <c r="T7">
        <f>Q_excludedPpts!AG12</f>
        <v>1</v>
      </c>
      <c r="U7">
        <f>Q_excludedPpts!AH12</f>
        <v>0</v>
      </c>
      <c r="V7">
        <f>Q_excludedPpts!AI12</f>
        <v>1</v>
      </c>
      <c r="W7">
        <f>Q_excludedPpts!AJ12</f>
        <v>1</v>
      </c>
      <c r="X7">
        <f>Q_excludedPpts!AK12</f>
        <v>1</v>
      </c>
      <c r="Y7">
        <f>Q_excludedPpts!AL12</f>
        <v>0</v>
      </c>
      <c r="Z7">
        <f>Q_excludedPpts!AM12</f>
        <v>1</v>
      </c>
      <c r="AA7">
        <f>Q_excludedPpts!AN12</f>
        <v>1</v>
      </c>
      <c r="AB7">
        <f>Q_excludedPpts!AO12</f>
        <v>1</v>
      </c>
      <c r="AC7">
        <f>Q_excludedPpts!AP12</f>
        <v>0</v>
      </c>
      <c r="AD7" s="1" t="s">
        <v>257</v>
      </c>
      <c r="AE7" t="s">
        <v>255</v>
      </c>
      <c r="AF7">
        <f>COUNT(H$87:H$175)</f>
        <v>89</v>
      </c>
      <c r="AG7">
        <f>COUNT(I$87:I$175)</f>
        <v>89</v>
      </c>
      <c r="AH7">
        <f>COUNT(J$87:J$175)</f>
        <v>89</v>
      </c>
      <c r="AI7">
        <f>COUNT(K$87:K$175)</f>
        <v>89</v>
      </c>
      <c r="AJ7">
        <f>COUNT(L$87:L$175)</f>
        <v>89</v>
      </c>
      <c r="AK7">
        <f>COUNT(M$87:M$175)</f>
        <v>89</v>
      </c>
      <c r="AL7">
        <f>COUNT(N$87:N$175)</f>
        <v>89</v>
      </c>
      <c r="AM7">
        <f>COUNT(O$87:O$175)</f>
        <v>89</v>
      </c>
      <c r="AN7">
        <f>COUNT(P$87:P$175)</f>
        <v>89</v>
      </c>
      <c r="AO7">
        <f>COUNT(Q$87:Q$175)</f>
        <v>89</v>
      </c>
      <c r="AP7">
        <f>COUNT(R$87:R$175)</f>
        <v>89</v>
      </c>
      <c r="AQ7">
        <f>COUNT(S$87:S$175)</f>
        <v>89</v>
      </c>
      <c r="AR7">
        <f>COUNT(T$87:T$175)</f>
        <v>89</v>
      </c>
      <c r="AS7">
        <f>COUNT(U$87:U$175)</f>
        <v>89</v>
      </c>
      <c r="AT7">
        <f>COUNT(V$87:V$175)</f>
        <v>89</v>
      </c>
      <c r="AU7">
        <f>COUNT(W$87:W$175)</f>
        <v>89</v>
      </c>
      <c r="AV7">
        <f>COUNT(X$87:X$175)</f>
        <v>89</v>
      </c>
      <c r="AW7">
        <f>COUNT(Y$87:Y$175)</f>
        <v>88</v>
      </c>
      <c r="AX7">
        <f>COUNT(Z$87:Z$175)</f>
        <v>89</v>
      </c>
      <c r="AY7">
        <f>COUNT(AA$87:AA$175)</f>
        <v>89</v>
      </c>
      <c r="AZ7">
        <f>COUNT(AB$87:AB$175)</f>
        <v>88</v>
      </c>
      <c r="BA7">
        <f>COUNT(AC$87:AC$175)</f>
        <v>89</v>
      </c>
    </row>
    <row r="8" spans="1:53" x14ac:dyDescent="0.25">
      <c r="A8">
        <v>13</v>
      </c>
      <c r="B8" t="str">
        <f>Q_excludedPpts!A14</f>
        <v>Ctr</v>
      </c>
      <c r="C8">
        <f>SUM(H8:AC8)</f>
        <v>18</v>
      </c>
      <c r="D8" s="3" t="str">
        <f t="shared" si="0"/>
        <v/>
      </c>
      <c r="E8" s="3">
        <f t="shared" si="1"/>
        <v>15.7098</v>
      </c>
      <c r="F8">
        <f>Q_excludedPpts!B14</f>
        <v>942.58799999999997</v>
      </c>
      <c r="H8">
        <f>Q_excludedPpts!U14</f>
        <v>1</v>
      </c>
      <c r="I8">
        <f>Q_excludedPpts!V14</f>
        <v>1</v>
      </c>
      <c r="J8">
        <f>Q_excludedPpts!W14</f>
        <v>1</v>
      </c>
      <c r="K8">
        <f>Q_excludedPpts!X14</f>
        <v>1</v>
      </c>
      <c r="L8">
        <f>Q_excludedPpts!Y14</f>
        <v>1</v>
      </c>
      <c r="M8">
        <f>Q_excludedPpts!Z14</f>
        <v>1</v>
      </c>
      <c r="N8">
        <f>Q_excludedPpts!AA14</f>
        <v>1</v>
      </c>
      <c r="O8">
        <f>Q_excludedPpts!AB14</f>
        <v>1</v>
      </c>
      <c r="P8">
        <f>Q_excludedPpts!AC14</f>
        <v>1</v>
      </c>
      <c r="Q8">
        <f>Q_excludedPpts!AD14</f>
        <v>1</v>
      </c>
      <c r="R8">
        <f>Q_excludedPpts!AE14</f>
        <v>0</v>
      </c>
      <c r="S8">
        <f>Q_excludedPpts!AF14</f>
        <v>1</v>
      </c>
      <c r="T8">
        <f>Q_excludedPpts!AG14</f>
        <v>1</v>
      </c>
      <c r="U8">
        <f>Q_excludedPpts!AH14</f>
        <v>0</v>
      </c>
      <c r="V8">
        <f>Q_excludedPpts!AI14</f>
        <v>1</v>
      </c>
      <c r="W8">
        <f>Q_excludedPpts!AJ14</f>
        <v>1</v>
      </c>
      <c r="X8">
        <f>Q_excludedPpts!AK14</f>
        <v>1</v>
      </c>
      <c r="Y8">
        <f>Q_excludedPpts!AL14</f>
        <v>1</v>
      </c>
      <c r="Z8">
        <f>Q_excludedPpts!AM14</f>
        <v>0</v>
      </c>
      <c r="AA8">
        <f>Q_excludedPpts!AN14</f>
        <v>1</v>
      </c>
      <c r="AB8">
        <f>Q_excludedPpts!AO14</f>
        <v>1</v>
      </c>
      <c r="AC8">
        <f>Q_excludedPpts!AP14</f>
        <v>0</v>
      </c>
      <c r="AE8" t="s">
        <v>256</v>
      </c>
      <c r="AF8">
        <f>AF7-2</f>
        <v>87</v>
      </c>
      <c r="AG8">
        <f t="shared" ref="AG8:BA8" si="5">AG7-2</f>
        <v>87</v>
      </c>
      <c r="AH8">
        <f t="shared" si="5"/>
        <v>87</v>
      </c>
      <c r="AI8">
        <f t="shared" si="5"/>
        <v>87</v>
      </c>
      <c r="AJ8">
        <f t="shared" si="5"/>
        <v>87</v>
      </c>
      <c r="AK8">
        <f t="shared" si="5"/>
        <v>87</v>
      </c>
      <c r="AL8">
        <f t="shared" si="5"/>
        <v>87</v>
      </c>
      <c r="AM8">
        <f t="shared" si="5"/>
        <v>87</v>
      </c>
      <c r="AN8">
        <f t="shared" si="5"/>
        <v>87</v>
      </c>
      <c r="AO8">
        <f t="shared" si="5"/>
        <v>87</v>
      </c>
      <c r="AP8">
        <f t="shared" si="5"/>
        <v>87</v>
      </c>
      <c r="AQ8">
        <f t="shared" si="5"/>
        <v>87</v>
      </c>
      <c r="AR8">
        <f t="shared" si="5"/>
        <v>87</v>
      </c>
      <c r="AS8">
        <f t="shared" si="5"/>
        <v>87</v>
      </c>
      <c r="AT8">
        <f t="shared" si="5"/>
        <v>87</v>
      </c>
      <c r="AU8">
        <f t="shared" si="5"/>
        <v>87</v>
      </c>
      <c r="AV8">
        <f t="shared" si="5"/>
        <v>87</v>
      </c>
      <c r="AW8">
        <f t="shared" si="5"/>
        <v>86</v>
      </c>
      <c r="AX8">
        <f t="shared" si="5"/>
        <v>87</v>
      </c>
      <c r="AY8">
        <f t="shared" si="5"/>
        <v>87</v>
      </c>
      <c r="AZ8">
        <f t="shared" si="5"/>
        <v>86</v>
      </c>
      <c r="BA8">
        <f t="shared" si="5"/>
        <v>87</v>
      </c>
    </row>
    <row r="9" spans="1:53" x14ac:dyDescent="0.25">
      <c r="A9">
        <v>15</v>
      </c>
      <c r="B9" t="str">
        <f>Q_excludedPpts!A16</f>
        <v>Ctr</v>
      </c>
      <c r="C9">
        <f>SUM(H9:AC9)</f>
        <v>18</v>
      </c>
      <c r="D9" s="3" t="str">
        <f t="shared" si="0"/>
        <v/>
      </c>
      <c r="E9" s="3">
        <f t="shared" si="1"/>
        <v>0.30145</v>
      </c>
      <c r="F9">
        <f>Q_excludedPpts!B16</f>
        <v>18.087</v>
      </c>
      <c r="H9">
        <f>Q_excludedPpts!U16</f>
        <v>1</v>
      </c>
      <c r="I9">
        <f>Q_excludedPpts!V16</f>
        <v>1</v>
      </c>
      <c r="J9">
        <f>Q_excludedPpts!W16</f>
        <v>1</v>
      </c>
      <c r="K9">
        <f>Q_excludedPpts!X16</f>
        <v>1</v>
      </c>
      <c r="L9">
        <f>Q_excludedPpts!Y16</f>
        <v>1</v>
      </c>
      <c r="M9">
        <f>Q_excludedPpts!Z16</f>
        <v>1</v>
      </c>
      <c r="N9">
        <f>Q_excludedPpts!AA16</f>
        <v>1</v>
      </c>
      <c r="O9">
        <f>Q_excludedPpts!AB16</f>
        <v>1</v>
      </c>
      <c r="P9">
        <f>Q_excludedPpts!AC16</f>
        <v>0</v>
      </c>
      <c r="Q9">
        <f>Q_excludedPpts!AD16</f>
        <v>1</v>
      </c>
      <c r="R9">
        <f>Q_excludedPpts!AE16</f>
        <v>1</v>
      </c>
      <c r="S9">
        <f>Q_excludedPpts!AF16</f>
        <v>1</v>
      </c>
      <c r="T9">
        <f>Q_excludedPpts!AG16</f>
        <v>1</v>
      </c>
      <c r="U9">
        <f>Q_excludedPpts!AH16</f>
        <v>0</v>
      </c>
      <c r="V9">
        <f>Q_excludedPpts!AI16</f>
        <v>1</v>
      </c>
      <c r="W9">
        <f>Q_excludedPpts!AJ16</f>
        <v>1</v>
      </c>
      <c r="X9">
        <f>Q_excludedPpts!AK16</f>
        <v>0</v>
      </c>
      <c r="Y9">
        <f>Q_excludedPpts!AL16</f>
        <v>0</v>
      </c>
      <c r="Z9">
        <f>Q_excludedPpts!AM16</f>
        <v>1</v>
      </c>
      <c r="AA9">
        <f>Q_excludedPpts!AN16</f>
        <v>1</v>
      </c>
      <c r="AB9">
        <f>Q_excludedPpts!AO16</f>
        <v>1</v>
      </c>
      <c r="AC9">
        <f>Q_excludedPpts!AP16</f>
        <v>1</v>
      </c>
      <c r="AE9" t="s">
        <v>251</v>
      </c>
      <c r="AF9">
        <f>PEARSON($F$87:$F$175,H$87:H$175)</f>
        <v>6.0799927231078292E-2</v>
      </c>
      <c r="AG9">
        <f>PEARSON($F$87:$F$175,I$87:I$175)</f>
        <v>-0.16360001664058157</v>
      </c>
      <c r="AH9">
        <f>PEARSON($F$87:$F$175,J$87:J$175)</f>
        <v>-5.2404277871399479E-2</v>
      </c>
      <c r="AI9">
        <f>PEARSON($F$87:$F$175,K$87:K$175)</f>
        <v>7.2719938676967952E-2</v>
      </c>
      <c r="AJ9">
        <f>PEARSON($F$87:$F$175,L$87:L$175)</f>
        <v>-0.23590221554566357</v>
      </c>
      <c r="AK9">
        <f>PEARSON($F$87:$F$175,M$87:M$175)</f>
        <v>-7.469903824368089E-2</v>
      </c>
      <c r="AL9">
        <f>PEARSON($F$87:$F$175,N$87:N$175)</f>
        <v>-6.6569110458308836E-2</v>
      </c>
      <c r="AM9">
        <f>PEARSON($F$87:$F$175,O$87:O$175)</f>
        <v>-8.6033371476278223E-2</v>
      </c>
      <c r="AN9">
        <f>PEARSON($F$87:$F$175,P$87:P$175)</f>
        <v>5.8411603380017114E-2</v>
      </c>
      <c r="AO9">
        <f>PEARSON($F$87:$F$175,Q$87:Q$175)</f>
        <v>-0.14963715674630285</v>
      </c>
      <c r="AP9">
        <f>PEARSON($F$87:$F$175,R$87:R$175)</f>
        <v>7.8407560385073613E-2</v>
      </c>
      <c r="AQ9">
        <f>PEARSON($F$87:$F$175,S$87:S$175)</f>
        <v>-6.2290333712788998E-2</v>
      </c>
      <c r="AR9">
        <f>PEARSON($F$87:$F$175,T$87:T$175)</f>
        <v>-5.0492604081612005E-2</v>
      </c>
      <c r="AS9">
        <f>PEARSON($F$87:$F$175,U$87:U$175)</f>
        <v>0.11346791950466671</v>
      </c>
      <c r="AT9">
        <f>PEARSON($F$87:$F$175,V$87:V$175)</f>
        <v>-6.2510018085591923E-2</v>
      </c>
      <c r="AU9">
        <f>PEARSON($F$87:$F$175,W$87:W$175)</f>
        <v>0.15571708738136242</v>
      </c>
      <c r="AV9">
        <f>PEARSON($F$87:$F$175,X$87:X$175)</f>
        <v>0.21305235831818431</v>
      </c>
      <c r="AW9">
        <f>PEARSON($F$87:$F$175,Y$87:Y$175)</f>
        <v>5.803424476906676E-2</v>
      </c>
      <c r="AX9">
        <f>PEARSON($F$87:$F$175,Z$87:Z$175)</f>
        <v>-0.15774511652052295</v>
      </c>
      <c r="AY9">
        <f>PEARSON($F$87:$F$175,AA$87:AA$175)</f>
        <v>-5.6804327357809943E-2</v>
      </c>
      <c r="AZ9">
        <f>PEARSON($F$87:$F$175,AB$87:AB$175)</f>
        <v>1.1220050168442795E-2</v>
      </c>
      <c r="BA9">
        <f>PEARSON($F$87:$F$175,AC$87:AC$175)</f>
        <v>-2.400361544156469E-2</v>
      </c>
    </row>
    <row r="10" spans="1:53" x14ac:dyDescent="0.25">
      <c r="A10">
        <v>17</v>
      </c>
      <c r="B10" t="str">
        <f>Q_excludedPpts!A18</f>
        <v>Ctr</v>
      </c>
      <c r="C10">
        <f>SUM(H10:AC10)</f>
        <v>14</v>
      </c>
      <c r="D10" s="3" t="str">
        <f t="shared" si="0"/>
        <v/>
      </c>
      <c r="E10" s="3">
        <f t="shared" si="1"/>
        <v>1.0159666666666667</v>
      </c>
      <c r="F10">
        <f>Q_excludedPpts!B18</f>
        <v>60.957999999999998</v>
      </c>
      <c r="H10">
        <f>Q_excludedPpts!U18</f>
        <v>1</v>
      </c>
      <c r="I10">
        <f>Q_excludedPpts!V18</f>
        <v>1</v>
      </c>
      <c r="J10">
        <f>Q_excludedPpts!W18</f>
        <v>1</v>
      </c>
      <c r="K10">
        <f>Q_excludedPpts!X18</f>
        <v>1</v>
      </c>
      <c r="L10">
        <f>Q_excludedPpts!Y18</f>
        <v>1</v>
      </c>
      <c r="M10">
        <f>Q_excludedPpts!Z18</f>
        <v>1</v>
      </c>
      <c r="N10">
        <f>Q_excludedPpts!AA18</f>
        <v>1</v>
      </c>
      <c r="O10">
        <f>Q_excludedPpts!AB18</f>
        <v>0</v>
      </c>
      <c r="P10">
        <f>Q_excludedPpts!AC18</f>
        <v>0</v>
      </c>
      <c r="Q10">
        <f>Q_excludedPpts!AD18</f>
        <v>1</v>
      </c>
      <c r="R10">
        <f>Q_excludedPpts!AE18</f>
        <v>1</v>
      </c>
      <c r="S10">
        <f>Q_excludedPpts!AF18</f>
        <v>0</v>
      </c>
      <c r="T10">
        <f>Q_excludedPpts!AG18</f>
        <v>0</v>
      </c>
      <c r="U10">
        <f>Q_excludedPpts!AH18</f>
        <v>1</v>
      </c>
      <c r="V10">
        <f>Q_excludedPpts!AI18</f>
        <v>0</v>
      </c>
      <c r="W10">
        <f>Q_excludedPpts!AJ18</f>
        <v>1</v>
      </c>
      <c r="X10">
        <f>Q_excludedPpts!AK18</f>
        <v>0</v>
      </c>
      <c r="Y10">
        <f>Q_excludedPpts!AL18</f>
        <v>1</v>
      </c>
      <c r="Z10">
        <f>Q_excludedPpts!AM18</f>
        <v>1</v>
      </c>
      <c r="AA10">
        <f>Q_excludedPpts!AN18</f>
        <v>1</v>
      </c>
      <c r="AB10">
        <f>Q_excludedPpts!AO18</f>
        <v>0</v>
      </c>
      <c r="AC10">
        <f>Q_excludedPpts!AP18</f>
        <v>0</v>
      </c>
      <c r="AE10" t="s">
        <v>250</v>
      </c>
      <c r="AF10">
        <f>(ABS(AF9)*SQRT(AF8))/(SQRT(1-ABS(AF9)^2))</f>
        <v>0.56815506983305386</v>
      </c>
      <c r="AG10">
        <f t="shared" ref="AG10:BA10" si="6">(ABS(AG9)*SQRT(AG8))/(SQRT(1-ABS(AG9)^2))</f>
        <v>1.5467997837101672</v>
      </c>
      <c r="AH10">
        <f t="shared" si="6"/>
        <v>0.48946711510558488</v>
      </c>
      <c r="AI10">
        <f t="shared" si="6"/>
        <v>0.68008703093061251</v>
      </c>
      <c r="AJ10">
        <f t="shared" si="6"/>
        <v>2.2642538789646878</v>
      </c>
      <c r="AK10">
        <f t="shared" si="6"/>
        <v>0.69869832109071595</v>
      </c>
      <c r="AL10">
        <f t="shared" si="6"/>
        <v>0.6222956924479639</v>
      </c>
      <c r="AM10">
        <f t="shared" si="6"/>
        <v>0.80545227797623342</v>
      </c>
      <c r="AN10">
        <f t="shared" si="6"/>
        <v>0.54575900311703041</v>
      </c>
      <c r="AO10">
        <f t="shared" si="6"/>
        <v>1.4116158960103606</v>
      </c>
      <c r="AP10">
        <f t="shared" si="6"/>
        <v>0.73359549199525576</v>
      </c>
      <c r="AQ10">
        <f t="shared" si="6"/>
        <v>0.5821360203414675</v>
      </c>
      <c r="AR10">
        <f t="shared" si="6"/>
        <v>0.47156516970382978</v>
      </c>
      <c r="AS10">
        <f t="shared" si="6"/>
        <v>1.0652379639544116</v>
      </c>
      <c r="AT10">
        <f t="shared" si="6"/>
        <v>0.58419712629082177</v>
      </c>
      <c r="AU10">
        <f t="shared" si="6"/>
        <v>1.4703682999954542</v>
      </c>
      <c r="AV10">
        <f t="shared" si="6"/>
        <v>2.0339172506975851</v>
      </c>
      <c r="AW10">
        <f t="shared" si="6"/>
        <v>0.53909604194923766</v>
      </c>
      <c r="AX10">
        <f t="shared" si="6"/>
        <v>1.4900035452978135</v>
      </c>
      <c r="AY10">
        <f t="shared" si="6"/>
        <v>0.53069238586870238</v>
      </c>
      <c r="AZ10">
        <f t="shared" si="6"/>
        <v>0.10405701481273752</v>
      </c>
      <c r="BA10">
        <f t="shared" si="6"/>
        <v>0.22395534773855388</v>
      </c>
    </row>
    <row r="11" spans="1:53" x14ac:dyDescent="0.25">
      <c r="A11">
        <v>19</v>
      </c>
      <c r="B11" t="str">
        <f>Q_excludedPpts!A20</f>
        <v>Ctr</v>
      </c>
      <c r="C11">
        <f>SUM(H11:AC11)</f>
        <v>14</v>
      </c>
      <c r="D11" s="3" t="str">
        <f t="shared" si="0"/>
        <v/>
      </c>
      <c r="E11" s="3">
        <f t="shared" si="1"/>
        <v>0.246</v>
      </c>
      <c r="F11">
        <f>Q_excludedPpts!B20</f>
        <v>14.76</v>
      </c>
      <c r="H11">
        <f>Q_excludedPpts!U20</f>
        <v>0</v>
      </c>
      <c r="I11">
        <f>Q_excludedPpts!V20</f>
        <v>1</v>
      </c>
      <c r="J11">
        <f>Q_excludedPpts!W20</f>
        <v>1</v>
      </c>
      <c r="K11">
        <f>Q_excludedPpts!X20</f>
        <v>0</v>
      </c>
      <c r="L11">
        <f>Q_excludedPpts!Y20</f>
        <v>0</v>
      </c>
      <c r="M11">
        <f>Q_excludedPpts!Z20</f>
        <v>1</v>
      </c>
      <c r="N11">
        <f>Q_excludedPpts!AA20</f>
        <v>0</v>
      </c>
      <c r="O11">
        <f>Q_excludedPpts!AB20</f>
        <v>1</v>
      </c>
      <c r="P11">
        <f>Q_excludedPpts!AC20</f>
        <v>0</v>
      </c>
      <c r="Q11">
        <f>Q_excludedPpts!AD20</f>
        <v>1</v>
      </c>
      <c r="R11">
        <f>Q_excludedPpts!AE20</f>
        <v>0</v>
      </c>
      <c r="S11">
        <f>Q_excludedPpts!AF20</f>
        <v>1</v>
      </c>
      <c r="T11">
        <f>Q_excludedPpts!AG20</f>
        <v>1</v>
      </c>
      <c r="U11">
        <f>Q_excludedPpts!AH20</f>
        <v>1</v>
      </c>
      <c r="V11">
        <f>Q_excludedPpts!AI20</f>
        <v>1</v>
      </c>
      <c r="W11">
        <f>Q_excludedPpts!AJ20</f>
        <v>0</v>
      </c>
      <c r="X11">
        <f>Q_excludedPpts!AK20</f>
        <v>1</v>
      </c>
      <c r="Y11">
        <f>Q_excludedPpts!AL20</f>
        <v>1</v>
      </c>
      <c r="Z11">
        <f>Q_excludedPpts!AM20</f>
        <v>1</v>
      </c>
      <c r="AA11">
        <f>Q_excludedPpts!AN20</f>
        <v>1</v>
      </c>
      <c r="AB11">
        <f>Q_excludedPpts!AO20</f>
        <v>0</v>
      </c>
      <c r="AC11">
        <f>Q_excludedPpts!AP20</f>
        <v>1</v>
      </c>
      <c r="AE11" t="s">
        <v>249</v>
      </c>
      <c r="AF11">
        <f>_xlfn.T.DIST.2T(AF10, AF8)</f>
        <v>0.57139318429382913</v>
      </c>
      <c r="AG11">
        <f t="shared" ref="AG11:BA11" si="7">_xlfn.T.DIST.2T(AG10, AG8)</f>
        <v>0.12554158283985653</v>
      </c>
      <c r="AH11">
        <f t="shared" si="7"/>
        <v>0.62574289135288419</v>
      </c>
      <c r="AI11">
        <f t="shared" si="7"/>
        <v>0.49825511141912426</v>
      </c>
      <c r="AJ11">
        <f t="shared" si="7"/>
        <v>2.604454187519397E-2</v>
      </c>
      <c r="AK11">
        <f t="shared" si="7"/>
        <v>0.48660416118061522</v>
      </c>
      <c r="AL11">
        <f t="shared" si="7"/>
        <v>0.53537503814874299</v>
      </c>
      <c r="AM11">
        <f t="shared" si="7"/>
        <v>0.42275466970912967</v>
      </c>
      <c r="AN11">
        <f t="shared" si="7"/>
        <v>0.58662828247131094</v>
      </c>
      <c r="AO11">
        <f t="shared" si="7"/>
        <v>0.16162960321209299</v>
      </c>
      <c r="AP11">
        <f t="shared" si="7"/>
        <v>0.46516760645481758</v>
      </c>
      <c r="AQ11">
        <f t="shared" si="7"/>
        <v>0.56198062018082784</v>
      </c>
      <c r="AR11">
        <f t="shared" si="7"/>
        <v>0.63841767006302741</v>
      </c>
      <c r="AS11">
        <f t="shared" si="7"/>
        <v>0.28971571079281866</v>
      </c>
      <c r="AT11">
        <f t="shared" si="7"/>
        <v>0.56059946960203599</v>
      </c>
      <c r="AU11">
        <f t="shared" si="7"/>
        <v>0.14506949318620752</v>
      </c>
      <c r="AV11">
        <f t="shared" si="7"/>
        <v>4.5006177894084357E-2</v>
      </c>
      <c r="AW11">
        <f t="shared" si="7"/>
        <v>0.59121349019033631</v>
      </c>
      <c r="AX11">
        <f t="shared" si="7"/>
        <v>0.13983988598735894</v>
      </c>
      <c r="AY11">
        <f t="shared" si="7"/>
        <v>0.5969840647573107</v>
      </c>
      <c r="AZ11">
        <f t="shared" si="7"/>
        <v>0.91736639169772438</v>
      </c>
      <c r="BA11">
        <f t="shared" si="7"/>
        <v>0.82331713169834242</v>
      </c>
    </row>
    <row r="12" spans="1:53" x14ac:dyDescent="0.25">
      <c r="A12">
        <v>21</v>
      </c>
      <c r="B12" t="str">
        <f>Q_excludedPpts!A22</f>
        <v>Ctr</v>
      </c>
      <c r="C12">
        <f>SUM(H12:AC12)</f>
        <v>19</v>
      </c>
      <c r="D12" s="3" t="str">
        <f t="shared" si="0"/>
        <v/>
      </c>
      <c r="E12" s="3">
        <f t="shared" si="1"/>
        <v>0.22416666666666665</v>
      </c>
      <c r="F12">
        <f>Q_excludedPpts!B22</f>
        <v>13.45</v>
      </c>
      <c r="H12">
        <f>Q_excludedPpts!U22</f>
        <v>1</v>
      </c>
      <c r="I12">
        <f>Q_excludedPpts!V22</f>
        <v>1</v>
      </c>
      <c r="J12">
        <f>Q_excludedPpts!W22</f>
        <v>1</v>
      </c>
      <c r="K12">
        <f>Q_excludedPpts!X22</f>
        <v>1</v>
      </c>
      <c r="L12">
        <f>Q_excludedPpts!Y22</f>
        <v>1</v>
      </c>
      <c r="M12">
        <f>Q_excludedPpts!Z22</f>
        <v>0</v>
      </c>
      <c r="N12">
        <f>Q_excludedPpts!AA22</f>
        <v>1</v>
      </c>
      <c r="O12">
        <f>Q_excludedPpts!AB22</f>
        <v>1</v>
      </c>
      <c r="P12">
        <f>Q_excludedPpts!AC22</f>
        <v>0</v>
      </c>
      <c r="Q12">
        <f>Q_excludedPpts!AD22</f>
        <v>1</v>
      </c>
      <c r="R12">
        <f>Q_excludedPpts!AE22</f>
        <v>1</v>
      </c>
      <c r="S12">
        <f>Q_excludedPpts!AF22</f>
        <v>1</v>
      </c>
      <c r="T12">
        <f>Q_excludedPpts!AG22</f>
        <v>1</v>
      </c>
      <c r="U12">
        <f>Q_excludedPpts!AH22</f>
        <v>1</v>
      </c>
      <c r="V12">
        <f>Q_excludedPpts!AI22</f>
        <v>1</v>
      </c>
      <c r="W12">
        <f>Q_excludedPpts!AJ22</f>
        <v>1</v>
      </c>
      <c r="X12">
        <f>Q_excludedPpts!AK22</f>
        <v>0</v>
      </c>
      <c r="Y12">
        <f>Q_excludedPpts!AL22</f>
        <v>1</v>
      </c>
      <c r="Z12">
        <f>Q_excludedPpts!AM22</f>
        <v>1</v>
      </c>
      <c r="AA12">
        <f>Q_excludedPpts!AN22</f>
        <v>1</v>
      </c>
      <c r="AB12">
        <f>Q_excludedPpts!AO22</f>
        <v>1</v>
      </c>
      <c r="AC12">
        <f>Q_excludedPpts!AP22</f>
        <v>1</v>
      </c>
    </row>
    <row r="13" spans="1:53" x14ac:dyDescent="0.25">
      <c r="A13">
        <v>22</v>
      </c>
      <c r="B13" t="str">
        <f>Q_excludedPpts!A23</f>
        <v>Ctr</v>
      </c>
      <c r="C13">
        <f>SUM(H13:AC13)</f>
        <v>16</v>
      </c>
      <c r="D13" s="3" t="str">
        <f t="shared" si="0"/>
        <v/>
      </c>
      <c r="E13" s="3">
        <f t="shared" si="1"/>
        <v>0.21821666666666667</v>
      </c>
      <c r="F13">
        <f>Q_excludedPpts!B23</f>
        <v>13.093</v>
      </c>
      <c r="H13">
        <f>Q_excludedPpts!U23</f>
        <v>1</v>
      </c>
      <c r="I13">
        <f>Q_excludedPpts!V23</f>
        <v>1</v>
      </c>
      <c r="J13">
        <f>Q_excludedPpts!W23</f>
        <v>1</v>
      </c>
      <c r="K13">
        <f>Q_excludedPpts!X23</f>
        <v>1</v>
      </c>
      <c r="L13">
        <f>Q_excludedPpts!Y23</f>
        <v>1</v>
      </c>
      <c r="M13">
        <f>Q_excludedPpts!Z23</f>
        <v>1</v>
      </c>
      <c r="N13">
        <f>Q_excludedPpts!AA23</f>
        <v>1</v>
      </c>
      <c r="O13">
        <f>Q_excludedPpts!AB23</f>
        <v>0</v>
      </c>
      <c r="P13">
        <f>Q_excludedPpts!AC23</f>
        <v>1</v>
      </c>
      <c r="Q13">
        <f>Q_excludedPpts!AD23</f>
        <v>1</v>
      </c>
      <c r="R13">
        <f>Q_excludedPpts!AE23</f>
        <v>1</v>
      </c>
      <c r="S13">
        <f>Q_excludedPpts!AF23</f>
        <v>0</v>
      </c>
      <c r="T13">
        <f>Q_excludedPpts!AG23</f>
        <v>1</v>
      </c>
      <c r="U13">
        <f>Q_excludedPpts!AH23</f>
        <v>0</v>
      </c>
      <c r="V13">
        <f>Q_excludedPpts!AI23</f>
        <v>1</v>
      </c>
      <c r="W13">
        <f>Q_excludedPpts!AJ23</f>
        <v>0</v>
      </c>
      <c r="X13">
        <f>Q_excludedPpts!AK23</f>
        <v>0</v>
      </c>
      <c r="Y13">
        <f>Q_excludedPpts!AL23</f>
        <v>0</v>
      </c>
      <c r="Z13">
        <f>Q_excludedPpts!AM23</f>
        <v>1</v>
      </c>
      <c r="AA13">
        <f>Q_excludedPpts!AN23</f>
        <v>1</v>
      </c>
      <c r="AB13">
        <f>Q_excludedPpts!AO23</f>
        <v>1</v>
      </c>
      <c r="AC13">
        <f>Q_excludedPpts!AP23</f>
        <v>1</v>
      </c>
      <c r="AD13" s="1" t="s">
        <v>259</v>
      </c>
      <c r="AE13" t="s">
        <v>258</v>
      </c>
      <c r="AF13">
        <f>_xlfn.T.TEST(H2:H86, H87:H175, 2, 2)</f>
        <v>0.22488915390123704</v>
      </c>
      <c r="AG13">
        <f>_xlfn.T.TEST(I2:I86, I87:I175, 2, 2)</f>
        <v>0.9407238390721816</v>
      </c>
      <c r="AH13">
        <f>_xlfn.T.TEST(J2:J86, J87:J175, 2, 2)</f>
        <v>0.59010101799578596</v>
      </c>
      <c r="AI13">
        <f>_xlfn.T.TEST(K2:K86, K87:K175, 2, 2)</f>
        <v>0.80135251320384548</v>
      </c>
      <c r="AJ13">
        <f>_xlfn.T.TEST(L2:L86, L87:L175, 2, 2)</f>
        <v>0.3752705516545265</v>
      </c>
      <c r="AK13">
        <f>_xlfn.T.TEST(M2:M86, M87:M175, 2, 2)</f>
        <v>0.25424090065124721</v>
      </c>
      <c r="AL13">
        <f>_xlfn.T.TEST(N2:N86, N87:N175, 2, 2)</f>
        <v>0.38181850819560914</v>
      </c>
      <c r="AM13">
        <f>_xlfn.T.TEST(O2:O86, O87:O175, 2, 2)</f>
        <v>0.61530898624736796</v>
      </c>
      <c r="AN13">
        <f>_xlfn.T.TEST(P2:P86, P87:P175, 2, 2)</f>
        <v>0.31004983627108923</v>
      </c>
      <c r="AO13">
        <f>_xlfn.T.TEST(Q2:Q86, Q87:Q175, 2, 2)</f>
        <v>6.0523193180644433E-2</v>
      </c>
      <c r="AP13">
        <f>_xlfn.T.TEST(R2:R86, R87:R175, 2, 2)</f>
        <v>9.6635136463033705E-3</v>
      </c>
      <c r="AQ13">
        <f>_xlfn.T.TEST(S2:S86, S87:S175, 2, 2)</f>
        <v>0.29103138112423976</v>
      </c>
      <c r="AR13">
        <f>_xlfn.T.TEST(T2:T86, T87:T175, 2, 2)</f>
        <v>0.20407562774702145</v>
      </c>
      <c r="AS13">
        <f>_xlfn.T.TEST(U2:U86, U87:U175, 2, 2)</f>
        <v>0.20103924894873532</v>
      </c>
      <c r="AT13">
        <f>_xlfn.T.TEST(V2:V86, V87:V175, 2, 2)</f>
        <v>0.38941041415754285</v>
      </c>
      <c r="AU13">
        <f>_xlfn.T.TEST(W2:W86, W87:W175, 2, 2)</f>
        <v>0.54094006094530855</v>
      </c>
      <c r="AV13">
        <f>_xlfn.T.TEST(X2:X86, X87:X175, 2, 2)</f>
        <v>0.84413304523753574</v>
      </c>
      <c r="AW13">
        <f>_xlfn.T.TEST(Y2:Y86, Y87:Y175, 2, 2)</f>
        <v>0.16330832333285972</v>
      </c>
      <c r="AX13">
        <f>_xlfn.T.TEST(Z2:Z86, Z87:Z175, 2, 2)</f>
        <v>0.31173086648300607</v>
      </c>
      <c r="AY13">
        <f>_xlfn.T.TEST(AA2:AA86, AA87:AA175, 2, 2)</f>
        <v>1.9942938619722302E-2</v>
      </c>
      <c r="AZ13">
        <f>_xlfn.T.TEST(AB2:AB86, AB87:AB175, 2, 2)</f>
        <v>0.81504605775010641</v>
      </c>
      <c r="BA13">
        <f>_xlfn.T.TEST(AC2:AC86, AC87:AC175, 2, 2)</f>
        <v>0.93421128538408293</v>
      </c>
    </row>
    <row r="14" spans="1:53" x14ac:dyDescent="0.25">
      <c r="A14">
        <v>25</v>
      </c>
      <c r="B14" t="str">
        <f>Q_excludedPpts!A26</f>
        <v>Ctr</v>
      </c>
      <c r="C14">
        <f>SUM(H14:AC14)</f>
        <v>17</v>
      </c>
      <c r="D14" s="3" t="str">
        <f t="shared" si="0"/>
        <v/>
      </c>
      <c r="E14" s="3">
        <f t="shared" si="1"/>
        <v>2.7543833333333336</v>
      </c>
      <c r="F14">
        <f>Q_excludedPpts!B26</f>
        <v>165.26300000000001</v>
      </c>
      <c r="H14">
        <f>Q_excludedPpts!U26</f>
        <v>1</v>
      </c>
      <c r="I14">
        <f>Q_excludedPpts!V26</f>
        <v>1</v>
      </c>
      <c r="J14">
        <f>Q_excludedPpts!W26</f>
        <v>1</v>
      </c>
      <c r="K14">
        <f>Q_excludedPpts!X26</f>
        <v>1</v>
      </c>
      <c r="L14">
        <f>Q_excludedPpts!Y26</f>
        <v>1</v>
      </c>
      <c r="M14">
        <f>Q_excludedPpts!Z26</f>
        <v>1</v>
      </c>
      <c r="N14">
        <f>Q_excludedPpts!AA26</f>
        <v>0</v>
      </c>
      <c r="O14">
        <f>Q_excludedPpts!AB26</f>
        <v>1</v>
      </c>
      <c r="P14">
        <f>Q_excludedPpts!AC26</f>
        <v>1</v>
      </c>
      <c r="Q14">
        <f>Q_excludedPpts!AD26</f>
        <v>1</v>
      </c>
      <c r="R14">
        <f>Q_excludedPpts!AE26</f>
        <v>1</v>
      </c>
      <c r="S14">
        <f>Q_excludedPpts!AF26</f>
        <v>1</v>
      </c>
      <c r="T14">
        <f>Q_excludedPpts!AG26</f>
        <v>1</v>
      </c>
      <c r="U14">
        <f>Q_excludedPpts!AH26</f>
        <v>1</v>
      </c>
      <c r="V14">
        <f>Q_excludedPpts!AI26</f>
        <v>1</v>
      </c>
      <c r="W14">
        <f>Q_excludedPpts!AJ26</f>
        <v>0</v>
      </c>
      <c r="X14">
        <f>Q_excludedPpts!AK26</f>
        <v>0</v>
      </c>
      <c r="Y14">
        <f>Q_excludedPpts!AL26</f>
        <v>0</v>
      </c>
      <c r="Z14">
        <f>Q_excludedPpts!AM26</f>
        <v>1</v>
      </c>
      <c r="AA14">
        <f>Q_excludedPpts!AN26</f>
        <v>1</v>
      </c>
      <c r="AB14">
        <f>Q_excludedPpts!AO26</f>
        <v>1</v>
      </c>
      <c r="AC14">
        <f>Q_excludedPpts!AP26</f>
        <v>0</v>
      </c>
      <c r="AE14" t="s">
        <v>260</v>
      </c>
      <c r="AF14">
        <f>AVERAGE(H2:H86)</f>
        <v>0.94117647058823528</v>
      </c>
      <c r="AG14">
        <f>AVERAGE(I2:I86)</f>
        <v>0.94117647058823528</v>
      </c>
      <c r="AH14">
        <f>AVERAGE(J2:J86)</f>
        <v>0.9882352941176471</v>
      </c>
      <c r="AI14">
        <f>AVERAGE(K2:K86)</f>
        <v>0.95238095238095233</v>
      </c>
      <c r="AJ14">
        <f>AVERAGE(L2:L86)</f>
        <v>0.88095238095238093</v>
      </c>
      <c r="AK14">
        <f>AVERAGE(M2:M86)</f>
        <v>0.88235294117647056</v>
      </c>
      <c r="AL14">
        <f>AVERAGE(N2:N86)</f>
        <v>0.72941176470588232</v>
      </c>
      <c r="AM14">
        <f>AVERAGE(O2:O86)</f>
        <v>0.75294117647058822</v>
      </c>
      <c r="AN14">
        <f>AVERAGE(P2:P86)</f>
        <v>0.56470588235294117</v>
      </c>
      <c r="AO14">
        <f>AVERAGE(Q2:Q86)</f>
        <v>0.84705882352941175</v>
      </c>
      <c r="AP14">
        <f>AVERAGE(R2:R86)</f>
        <v>0.8</v>
      </c>
      <c r="AQ14">
        <f>AVERAGE(S2:S86)</f>
        <v>0.72941176470588232</v>
      </c>
      <c r="AR14">
        <f>AVERAGE(T2:T86)</f>
        <v>0.84705882352941175</v>
      </c>
      <c r="AS14">
        <f>AVERAGE(U2:U86)</f>
        <v>0.36470588235294116</v>
      </c>
      <c r="AT14">
        <f>AVERAGE(V2:V86)</f>
        <v>0.88235294117647056</v>
      </c>
      <c r="AU14">
        <f>AVERAGE(W2:W86)</f>
        <v>0.82352941176470584</v>
      </c>
      <c r="AV14">
        <f>AVERAGE(X2:X86)</f>
        <v>0.69411764705882351</v>
      </c>
      <c r="AW14">
        <f>AVERAGE(Y2:Y86)</f>
        <v>0.31764705882352939</v>
      </c>
      <c r="AX14">
        <f>AVERAGE(Z2:Z86)</f>
        <v>0.6</v>
      </c>
      <c r="AY14">
        <f>AVERAGE(AA2:AA86)</f>
        <v>0.9882352941176471</v>
      </c>
      <c r="AZ14">
        <f>AVERAGE(AB2:AB86)</f>
        <v>0.77647058823529413</v>
      </c>
      <c r="BA14">
        <f>AVERAGE(AC2:AC86)</f>
        <v>0.63529411764705879</v>
      </c>
    </row>
    <row r="15" spans="1:53" x14ac:dyDescent="0.25">
      <c r="A15">
        <v>27</v>
      </c>
      <c r="B15" t="str">
        <f>Q_excludedPpts!A28</f>
        <v>Ctr</v>
      </c>
      <c r="C15">
        <f>SUM(H15:AC15)</f>
        <v>16</v>
      </c>
      <c r="D15" s="3" t="str">
        <f t="shared" si="0"/>
        <v/>
      </c>
      <c r="E15" s="3">
        <f t="shared" si="1"/>
        <v>1.3137000000000001</v>
      </c>
      <c r="F15">
        <f>Q_excludedPpts!B28</f>
        <v>78.822000000000003</v>
      </c>
      <c r="H15">
        <f>Q_excludedPpts!U28</f>
        <v>1</v>
      </c>
      <c r="I15">
        <f>Q_excludedPpts!V28</f>
        <v>1</v>
      </c>
      <c r="J15">
        <f>Q_excludedPpts!W28</f>
        <v>1</v>
      </c>
      <c r="K15">
        <f>Q_excludedPpts!X28</f>
        <v>1</v>
      </c>
      <c r="L15">
        <f>Q_excludedPpts!Y28</f>
        <v>1</v>
      </c>
      <c r="M15">
        <f>Q_excludedPpts!Z28</f>
        <v>1</v>
      </c>
      <c r="N15">
        <f>Q_excludedPpts!AA28</f>
        <v>1</v>
      </c>
      <c r="O15">
        <f>Q_excludedPpts!AB28</f>
        <v>1</v>
      </c>
      <c r="P15">
        <f>Q_excludedPpts!AC28</f>
        <v>1</v>
      </c>
      <c r="Q15">
        <f>Q_excludedPpts!AD28</f>
        <v>1</v>
      </c>
      <c r="R15">
        <f>Q_excludedPpts!AE28</f>
        <v>0</v>
      </c>
      <c r="S15">
        <f>Q_excludedPpts!AF28</f>
        <v>1</v>
      </c>
      <c r="T15">
        <f>Q_excludedPpts!AG28</f>
        <v>1</v>
      </c>
      <c r="U15">
        <f>Q_excludedPpts!AH28</f>
        <v>1</v>
      </c>
      <c r="V15">
        <f>Q_excludedPpts!AI28</f>
        <v>1</v>
      </c>
      <c r="W15">
        <f>Q_excludedPpts!AJ28</f>
        <v>1</v>
      </c>
      <c r="X15">
        <f>Q_excludedPpts!AK28</f>
        <v>0</v>
      </c>
      <c r="Y15">
        <f>Q_excludedPpts!AL28</f>
        <v>0</v>
      </c>
      <c r="Z15">
        <f>Q_excludedPpts!AM28</f>
        <v>0</v>
      </c>
      <c r="AA15">
        <f>Q_excludedPpts!AN28</f>
        <v>0</v>
      </c>
      <c r="AB15">
        <f>Q_excludedPpts!AO28</f>
        <v>1</v>
      </c>
      <c r="AC15">
        <f>Q_excludedPpts!AP28</f>
        <v>0</v>
      </c>
      <c r="AE15" t="s">
        <v>261</v>
      </c>
      <c r="AF15">
        <f>AVERAGE(H87:H175)</f>
        <v>0.97752808988764039</v>
      </c>
      <c r="AG15">
        <f>AVERAGE(I87:I175)</f>
        <v>0.9438202247191011</v>
      </c>
      <c r="AH15">
        <f>AVERAGE(J87:J175)</f>
        <v>0.97752808988764039</v>
      </c>
      <c r="AI15">
        <f>AVERAGE(K87:K175)</f>
        <v>0.9438202247191011</v>
      </c>
      <c r="AJ15">
        <f>AVERAGE(L87:L175)</f>
        <v>0.9213483146067416</v>
      </c>
      <c r="AK15">
        <f>AVERAGE(M87:M175)</f>
        <v>0.93258426966292129</v>
      </c>
      <c r="AL15">
        <f>AVERAGE(N87:N175)</f>
        <v>0.7865168539325843</v>
      </c>
      <c r="AM15">
        <f>AVERAGE(O87:O175)</f>
        <v>0.7191011235955056</v>
      </c>
      <c r="AN15">
        <f>AVERAGE(P87:P175)</f>
        <v>0.6404494382022472</v>
      </c>
      <c r="AO15">
        <f>AVERAGE(Q87:Q175)</f>
        <v>0.7303370786516854</v>
      </c>
      <c r="AP15">
        <f>AVERAGE(R87:R175)</f>
        <v>0.93258426966292129</v>
      </c>
      <c r="AQ15">
        <f>AVERAGE(S87:S175)</f>
        <v>0.797752808988764</v>
      </c>
      <c r="AR15">
        <f>AVERAGE(T87:T175)</f>
        <v>0.9101123595505618</v>
      </c>
      <c r="AS15">
        <f>AVERAGE(U87:U175)</f>
        <v>0.4606741573033708</v>
      </c>
      <c r="AT15">
        <f>AVERAGE(V87:V175)</f>
        <v>0.9213483146067416</v>
      </c>
      <c r="AU15">
        <f>AVERAGE(W87:W175)</f>
        <v>0.7865168539325843</v>
      </c>
      <c r="AV15">
        <f>AVERAGE(X87:X175)</f>
        <v>0.7078651685393258</v>
      </c>
      <c r="AW15">
        <f>AVERAGE(Y87:Y175)</f>
        <v>0.42045454545454547</v>
      </c>
      <c r="AX15">
        <f>AVERAGE(Z87:Z175)</f>
        <v>0.6741573033707865</v>
      </c>
      <c r="AY15">
        <f>AVERAGE(AA87:AA175)</f>
        <v>0.9101123595505618</v>
      </c>
      <c r="AZ15">
        <f>AVERAGE(AB87:AB175)</f>
        <v>0.76136363636363635</v>
      </c>
      <c r="BA15">
        <f>AVERAGE(AC87:AC175)</f>
        <v>0.6292134831460674</v>
      </c>
    </row>
    <row r="16" spans="1:53" x14ac:dyDescent="0.25">
      <c r="A16">
        <v>32</v>
      </c>
      <c r="B16" t="str">
        <f>Q_excludedPpts!A33</f>
        <v>Ctr</v>
      </c>
      <c r="C16">
        <f>SUM(H16:AC16)</f>
        <v>19</v>
      </c>
      <c r="D16" s="3" t="str">
        <f t="shared" si="0"/>
        <v/>
      </c>
      <c r="E16" s="3">
        <f t="shared" si="1"/>
        <v>0.17648333333333335</v>
      </c>
      <c r="F16">
        <f>Q_excludedPpts!B33</f>
        <v>10.589</v>
      </c>
      <c r="H16">
        <f>Q_excludedPpts!U33</f>
        <v>1</v>
      </c>
      <c r="I16">
        <f>Q_excludedPpts!V33</f>
        <v>1</v>
      </c>
      <c r="J16">
        <f>Q_excludedPpts!W33</f>
        <v>1</v>
      </c>
      <c r="K16">
        <f>Q_excludedPpts!X33</f>
        <v>1</v>
      </c>
      <c r="L16">
        <f>Q_excludedPpts!Y33</f>
        <v>1</v>
      </c>
      <c r="M16">
        <f>Q_excludedPpts!Z33</f>
        <v>1</v>
      </c>
      <c r="N16">
        <f>Q_excludedPpts!AA33</f>
        <v>1</v>
      </c>
      <c r="O16">
        <f>Q_excludedPpts!AB33</f>
        <v>1</v>
      </c>
      <c r="P16">
        <f>Q_excludedPpts!AC33</f>
        <v>1</v>
      </c>
      <c r="Q16">
        <f>Q_excludedPpts!AD33</f>
        <v>1</v>
      </c>
      <c r="R16">
        <f>Q_excludedPpts!AE33</f>
        <v>1</v>
      </c>
      <c r="S16">
        <f>Q_excludedPpts!AF33</f>
        <v>1</v>
      </c>
      <c r="T16">
        <f>Q_excludedPpts!AG33</f>
        <v>1</v>
      </c>
      <c r="U16">
        <f>Q_excludedPpts!AH33</f>
        <v>0</v>
      </c>
      <c r="V16">
        <f>Q_excludedPpts!AI33</f>
        <v>1</v>
      </c>
      <c r="W16">
        <f>Q_excludedPpts!AJ33</f>
        <v>1</v>
      </c>
      <c r="X16">
        <f>Q_excludedPpts!AK33</f>
        <v>1</v>
      </c>
      <c r="Y16">
        <f>Q_excludedPpts!AL33</f>
        <v>0</v>
      </c>
      <c r="Z16">
        <f>Q_excludedPpts!AM33</f>
        <v>0</v>
      </c>
      <c r="AA16">
        <f>Q_excludedPpts!AN33</f>
        <v>1</v>
      </c>
      <c r="AB16">
        <f>Q_excludedPpts!AO33</f>
        <v>1</v>
      </c>
      <c r="AC16">
        <f>Q_excludedPpts!AP33</f>
        <v>1</v>
      </c>
    </row>
    <row r="17" spans="1:53" x14ac:dyDescent="0.25">
      <c r="A17">
        <v>33</v>
      </c>
      <c r="B17" t="str">
        <f>Q_excludedPpts!A34</f>
        <v>Ctr</v>
      </c>
      <c r="C17">
        <f>SUM(H17:AC17)</f>
        <v>19</v>
      </c>
      <c r="D17" s="3" t="str">
        <f t="shared" si="0"/>
        <v/>
      </c>
      <c r="E17" s="3">
        <f t="shared" si="1"/>
        <v>12.526949999999999</v>
      </c>
      <c r="F17">
        <f>Q_excludedPpts!B34</f>
        <v>751.61699999999996</v>
      </c>
      <c r="H17">
        <f>Q_excludedPpts!U34</f>
        <v>1</v>
      </c>
      <c r="I17">
        <f>Q_excludedPpts!V34</f>
        <v>1</v>
      </c>
      <c r="J17">
        <f>Q_excludedPpts!W34</f>
        <v>1</v>
      </c>
      <c r="K17">
        <f>Q_excludedPpts!X34</f>
        <v>1</v>
      </c>
      <c r="L17">
        <f>Q_excludedPpts!Y34</f>
        <v>1</v>
      </c>
      <c r="M17">
        <f>Q_excludedPpts!Z34</f>
        <v>1</v>
      </c>
      <c r="N17">
        <f>Q_excludedPpts!AA34</f>
        <v>1</v>
      </c>
      <c r="O17">
        <f>Q_excludedPpts!AB34</f>
        <v>1</v>
      </c>
      <c r="P17">
        <f>Q_excludedPpts!AC34</f>
        <v>1</v>
      </c>
      <c r="Q17">
        <f>Q_excludedPpts!AD34</f>
        <v>0</v>
      </c>
      <c r="R17">
        <f>Q_excludedPpts!AE34</f>
        <v>1</v>
      </c>
      <c r="S17">
        <f>Q_excludedPpts!AF34</f>
        <v>1</v>
      </c>
      <c r="T17">
        <f>Q_excludedPpts!AG34</f>
        <v>1</v>
      </c>
      <c r="U17">
        <f>Q_excludedPpts!AH34</f>
        <v>1</v>
      </c>
      <c r="V17">
        <f>Q_excludedPpts!AI34</f>
        <v>1</v>
      </c>
      <c r="W17">
        <f>Q_excludedPpts!AJ34</f>
        <v>1</v>
      </c>
      <c r="X17">
        <f>Q_excludedPpts!AK34</f>
        <v>0</v>
      </c>
      <c r="Y17">
        <f>Q_excludedPpts!AL34</f>
        <v>1</v>
      </c>
      <c r="Z17">
        <f>Q_excludedPpts!AM34</f>
        <v>1</v>
      </c>
      <c r="AA17">
        <f>Q_excludedPpts!AN34</f>
        <v>1</v>
      </c>
      <c r="AB17">
        <f>Q_excludedPpts!AO34</f>
        <v>1</v>
      </c>
      <c r="AC17">
        <f>Q_excludedPpts!AP34</f>
        <v>0</v>
      </c>
      <c r="AD17" s="1" t="s">
        <v>262</v>
      </c>
      <c r="AE17" t="s">
        <v>263</v>
      </c>
      <c r="AF17">
        <f>AF15-AF14</f>
        <v>3.6351619299405113E-2</v>
      </c>
      <c r="AG17">
        <f t="shared" ref="AG17:BA17" si="8">AG15-AG14</f>
        <v>2.6437541308658163E-3</v>
      </c>
      <c r="AH17">
        <f t="shared" si="8"/>
        <v>-1.0707204230006706E-2</v>
      </c>
      <c r="AI17">
        <f t="shared" si="8"/>
        <v>-8.5607276618512307E-3</v>
      </c>
      <c r="AJ17">
        <f t="shared" si="8"/>
        <v>4.0395933654360672E-2</v>
      </c>
      <c r="AK17">
        <f t="shared" si="8"/>
        <v>5.0231328486450733E-2</v>
      </c>
      <c r="AL17">
        <f t="shared" si="8"/>
        <v>5.7105089226701988E-2</v>
      </c>
      <c r="AM17">
        <f t="shared" si="8"/>
        <v>-3.3840052875082627E-2</v>
      </c>
      <c r="AN17">
        <f t="shared" si="8"/>
        <v>7.5743555849306032E-2</v>
      </c>
      <c r="AO17">
        <f t="shared" si="8"/>
        <v>-0.11672174487772635</v>
      </c>
      <c r="AP17">
        <f t="shared" si="8"/>
        <v>0.13258426966292125</v>
      </c>
      <c r="AQ17">
        <f t="shared" si="8"/>
        <v>6.834104428288168E-2</v>
      </c>
      <c r="AR17">
        <f t="shared" si="8"/>
        <v>6.3053536021150047E-2</v>
      </c>
      <c r="AS17">
        <f t="shared" si="8"/>
        <v>9.5968274950429644E-2</v>
      </c>
      <c r="AT17">
        <f t="shared" si="8"/>
        <v>3.8995373430271041E-2</v>
      </c>
      <c r="AU17">
        <f t="shared" si="8"/>
        <v>-3.701255783212154E-2</v>
      </c>
      <c r="AV17">
        <f t="shared" si="8"/>
        <v>1.3747521480502289E-2</v>
      </c>
      <c r="AW17">
        <f t="shared" si="8"/>
        <v>0.10280748663101608</v>
      </c>
      <c r="AX17">
        <f t="shared" si="8"/>
        <v>7.415730337078652E-2</v>
      </c>
      <c r="AY17">
        <f t="shared" si="8"/>
        <v>-7.81229345670853E-2</v>
      </c>
      <c r="AZ17">
        <f t="shared" si="8"/>
        <v>-1.5106951871657781E-2</v>
      </c>
      <c r="BA17">
        <f t="shared" si="8"/>
        <v>-6.0806345009913887E-3</v>
      </c>
    </row>
    <row r="18" spans="1:53" x14ac:dyDescent="0.25">
      <c r="A18">
        <v>36</v>
      </c>
      <c r="B18" t="str">
        <f>Q_excludedPpts!A37</f>
        <v>Ctr</v>
      </c>
      <c r="C18">
        <f>SUM(H18:AC18)</f>
        <v>18</v>
      </c>
      <c r="D18" s="3" t="str">
        <f t="shared" si="0"/>
        <v/>
      </c>
      <c r="E18" s="3">
        <f t="shared" si="1"/>
        <v>0.26163333333333333</v>
      </c>
      <c r="F18">
        <f>Q_excludedPpts!B37</f>
        <v>15.698</v>
      </c>
      <c r="H18">
        <f>Q_excludedPpts!U37</f>
        <v>1</v>
      </c>
      <c r="I18">
        <f>Q_excludedPpts!V37</f>
        <v>1</v>
      </c>
      <c r="J18">
        <f>Q_excludedPpts!W37</f>
        <v>1</v>
      </c>
      <c r="K18">
        <f>Q_excludedPpts!X37</f>
        <v>1</v>
      </c>
      <c r="L18">
        <f>Q_excludedPpts!Y37</f>
        <v>1</v>
      </c>
      <c r="M18">
        <f>Q_excludedPpts!Z37</f>
        <v>1</v>
      </c>
      <c r="N18">
        <f>Q_excludedPpts!AA37</f>
        <v>1</v>
      </c>
      <c r="O18">
        <f>Q_excludedPpts!AB37</f>
        <v>1</v>
      </c>
      <c r="P18">
        <f>Q_excludedPpts!AC37</f>
        <v>0</v>
      </c>
      <c r="Q18">
        <f>Q_excludedPpts!AD37</f>
        <v>1</v>
      </c>
      <c r="R18">
        <f>Q_excludedPpts!AE37</f>
        <v>0</v>
      </c>
      <c r="S18">
        <f>Q_excludedPpts!AF37</f>
        <v>1</v>
      </c>
      <c r="T18">
        <f>Q_excludedPpts!AG37</f>
        <v>1</v>
      </c>
      <c r="U18">
        <f>Q_excludedPpts!AH37</f>
        <v>0</v>
      </c>
      <c r="V18">
        <f>Q_excludedPpts!AI37</f>
        <v>1</v>
      </c>
      <c r="W18">
        <f>Q_excludedPpts!AJ37</f>
        <v>1</v>
      </c>
      <c r="X18">
        <f>Q_excludedPpts!AK37</f>
        <v>0</v>
      </c>
      <c r="Y18">
        <f>Q_excludedPpts!AL37</f>
        <v>1</v>
      </c>
      <c r="Z18">
        <f>Q_excludedPpts!AM37</f>
        <v>1</v>
      </c>
      <c r="AA18">
        <f>Q_excludedPpts!AN37</f>
        <v>1</v>
      </c>
      <c r="AB18">
        <f>Q_excludedPpts!AO37</f>
        <v>1</v>
      </c>
      <c r="AC18">
        <f>Q_excludedPpts!AP37</f>
        <v>1</v>
      </c>
      <c r="AE18" t="s">
        <v>264</v>
      </c>
      <c r="AF18" s="2">
        <f>AVERAGE(AF17:BA17)</f>
        <v>2.4816967366387544E-2</v>
      </c>
    </row>
    <row r="19" spans="1:53" x14ac:dyDescent="0.25">
      <c r="A19">
        <v>37</v>
      </c>
      <c r="B19" t="str">
        <f>Q_excludedPpts!A38</f>
        <v>Ctr</v>
      </c>
      <c r="C19">
        <f>SUM(H19:AC19)</f>
        <v>19</v>
      </c>
      <c r="D19" s="3" t="str">
        <f t="shared" si="0"/>
        <v/>
      </c>
      <c r="E19" s="3">
        <f t="shared" si="1"/>
        <v>1.6366000000000001</v>
      </c>
      <c r="F19">
        <f>Q_excludedPpts!B38</f>
        <v>98.195999999999998</v>
      </c>
      <c r="H19">
        <f>Q_excludedPpts!U38</f>
        <v>1</v>
      </c>
      <c r="I19">
        <f>Q_excludedPpts!V38</f>
        <v>1</v>
      </c>
      <c r="J19">
        <f>Q_excludedPpts!W38</f>
        <v>1</v>
      </c>
      <c r="K19">
        <f>Q_excludedPpts!X38</f>
        <v>1</v>
      </c>
      <c r="L19">
        <f>Q_excludedPpts!Y38</f>
        <v>1</v>
      </c>
      <c r="M19">
        <f>Q_excludedPpts!Z38</f>
        <v>1</v>
      </c>
      <c r="N19">
        <f>Q_excludedPpts!AA38</f>
        <v>1</v>
      </c>
      <c r="O19">
        <f>Q_excludedPpts!AB38</f>
        <v>1</v>
      </c>
      <c r="P19">
        <f>Q_excludedPpts!AC38</f>
        <v>0</v>
      </c>
      <c r="Q19">
        <f>Q_excludedPpts!AD38</f>
        <v>1</v>
      </c>
      <c r="R19">
        <f>Q_excludedPpts!AE38</f>
        <v>1</v>
      </c>
      <c r="S19">
        <f>Q_excludedPpts!AF38</f>
        <v>1</v>
      </c>
      <c r="T19">
        <f>Q_excludedPpts!AG38</f>
        <v>1</v>
      </c>
      <c r="U19">
        <f>Q_excludedPpts!AH38</f>
        <v>0</v>
      </c>
      <c r="V19">
        <f>Q_excludedPpts!AI38</f>
        <v>1</v>
      </c>
      <c r="W19">
        <f>Q_excludedPpts!AJ38</f>
        <v>1</v>
      </c>
      <c r="X19">
        <f>Q_excludedPpts!AK38</f>
        <v>0</v>
      </c>
      <c r="Y19">
        <f>Q_excludedPpts!AL38</f>
        <v>1</v>
      </c>
      <c r="Z19">
        <f>Q_excludedPpts!AM38</f>
        <v>1</v>
      </c>
      <c r="AA19">
        <f>Q_excludedPpts!AN38</f>
        <v>1</v>
      </c>
      <c r="AB19">
        <f>Q_excludedPpts!AO38</f>
        <v>1</v>
      </c>
      <c r="AC19">
        <f>Q_excludedPpts!AP38</f>
        <v>1</v>
      </c>
      <c r="AE19" t="s">
        <v>265</v>
      </c>
      <c r="AF19" s="2">
        <f>MIN(AF17:BA17)</f>
        <v>-0.11672174487772635</v>
      </c>
    </row>
    <row r="20" spans="1:53" x14ac:dyDescent="0.25">
      <c r="A20">
        <v>39</v>
      </c>
      <c r="B20" t="str">
        <f>Q_excludedPpts!A40</f>
        <v>Ctr</v>
      </c>
      <c r="C20">
        <f>SUM(H20:AC20)</f>
        <v>18</v>
      </c>
      <c r="D20" s="3" t="str">
        <f t="shared" si="0"/>
        <v/>
      </c>
      <c r="E20" s="3">
        <f t="shared" si="1"/>
        <v>0.64101666666666668</v>
      </c>
      <c r="F20">
        <f>Q_excludedPpts!B40</f>
        <v>38.460999999999999</v>
      </c>
      <c r="H20">
        <f>Q_excludedPpts!U40</f>
        <v>1</v>
      </c>
      <c r="I20">
        <f>Q_excludedPpts!V40</f>
        <v>1</v>
      </c>
      <c r="J20">
        <f>Q_excludedPpts!W40</f>
        <v>1</v>
      </c>
      <c r="K20">
        <f>Q_excludedPpts!X40</f>
        <v>1</v>
      </c>
      <c r="L20">
        <f>Q_excludedPpts!Y40</f>
        <v>1</v>
      </c>
      <c r="M20">
        <f>Q_excludedPpts!Z40</f>
        <v>0</v>
      </c>
      <c r="N20">
        <f>Q_excludedPpts!AA40</f>
        <v>1</v>
      </c>
      <c r="O20">
        <f>Q_excludedPpts!AB40</f>
        <v>0</v>
      </c>
      <c r="P20">
        <f>Q_excludedPpts!AC40</f>
        <v>1</v>
      </c>
      <c r="Q20">
        <f>Q_excludedPpts!AD40</f>
        <v>1</v>
      </c>
      <c r="R20">
        <f>Q_excludedPpts!AE40</f>
        <v>1</v>
      </c>
      <c r="S20">
        <f>Q_excludedPpts!AF40</f>
        <v>0</v>
      </c>
      <c r="T20">
        <f>Q_excludedPpts!AG40</f>
        <v>1</v>
      </c>
      <c r="U20">
        <f>Q_excludedPpts!AH40</f>
        <v>1</v>
      </c>
      <c r="V20">
        <f>Q_excludedPpts!AI40</f>
        <v>1</v>
      </c>
      <c r="W20">
        <f>Q_excludedPpts!AJ40</f>
        <v>1</v>
      </c>
      <c r="X20">
        <f>Q_excludedPpts!AK40</f>
        <v>1</v>
      </c>
      <c r="Y20">
        <f>Q_excludedPpts!AL40</f>
        <v>0</v>
      </c>
      <c r="Z20">
        <f>Q_excludedPpts!AM40</f>
        <v>1</v>
      </c>
      <c r="AA20">
        <f>Q_excludedPpts!AN40</f>
        <v>1</v>
      </c>
      <c r="AB20">
        <f>Q_excludedPpts!AO40</f>
        <v>1</v>
      </c>
      <c r="AC20">
        <f>Q_excludedPpts!AP40</f>
        <v>1</v>
      </c>
      <c r="AE20" t="s">
        <v>266</v>
      </c>
      <c r="AF20" s="2">
        <f>MAX(AF17:BA17)</f>
        <v>0.13258426966292125</v>
      </c>
    </row>
    <row r="21" spans="1:53" x14ac:dyDescent="0.25">
      <c r="A21">
        <v>40</v>
      </c>
      <c r="B21" t="str">
        <f>Q_excludedPpts!A41</f>
        <v>Ctr</v>
      </c>
      <c r="C21">
        <f>SUM(H21:AC21)</f>
        <v>16</v>
      </c>
      <c r="D21" s="3" t="str">
        <f t="shared" si="0"/>
        <v/>
      </c>
      <c r="E21" s="3">
        <f t="shared" si="1"/>
        <v>1.4676166666666668</v>
      </c>
      <c r="F21">
        <f>Q_excludedPpts!B41</f>
        <v>88.057000000000002</v>
      </c>
      <c r="H21">
        <f>Q_excludedPpts!U41</f>
        <v>0</v>
      </c>
      <c r="I21">
        <f>Q_excludedPpts!V41</f>
        <v>1</v>
      </c>
      <c r="J21">
        <f>Q_excludedPpts!W41</f>
        <v>1</v>
      </c>
      <c r="K21">
        <f>Q_excludedPpts!X41</f>
        <v>1</v>
      </c>
      <c r="L21">
        <f>Q_excludedPpts!Y41</f>
        <v>1</v>
      </c>
      <c r="M21">
        <f>Q_excludedPpts!Z41</f>
        <v>1</v>
      </c>
      <c r="N21">
        <f>Q_excludedPpts!AA41</f>
        <v>1</v>
      </c>
      <c r="O21">
        <f>Q_excludedPpts!AB41</f>
        <v>1</v>
      </c>
      <c r="P21">
        <f>Q_excludedPpts!AC41</f>
        <v>1</v>
      </c>
      <c r="Q21">
        <f>Q_excludedPpts!AD41</f>
        <v>1</v>
      </c>
      <c r="R21">
        <f>Q_excludedPpts!AE41</f>
        <v>1</v>
      </c>
      <c r="S21">
        <f>Q_excludedPpts!AF41</f>
        <v>0</v>
      </c>
      <c r="T21">
        <f>Q_excludedPpts!AG41</f>
        <v>1</v>
      </c>
      <c r="U21">
        <f>Q_excludedPpts!AH41</f>
        <v>0</v>
      </c>
      <c r="V21">
        <f>Q_excludedPpts!AI41</f>
        <v>1</v>
      </c>
      <c r="W21">
        <f>Q_excludedPpts!AJ41</f>
        <v>0</v>
      </c>
      <c r="X21">
        <f>Q_excludedPpts!AK41</f>
        <v>1</v>
      </c>
      <c r="Y21">
        <f>Q_excludedPpts!AL41</f>
        <v>1</v>
      </c>
      <c r="Z21">
        <f>Q_excludedPpts!AM41</f>
        <v>0</v>
      </c>
      <c r="AA21">
        <f>Q_excludedPpts!AN41</f>
        <v>1</v>
      </c>
      <c r="AB21">
        <f>Q_excludedPpts!AO41</f>
        <v>0</v>
      </c>
      <c r="AC21">
        <f>Q_excludedPpts!AP41</f>
        <v>1</v>
      </c>
    </row>
    <row r="22" spans="1:53" x14ac:dyDescent="0.25">
      <c r="A22">
        <v>41</v>
      </c>
      <c r="B22" t="str">
        <f>Q_excludedPpts!A42</f>
        <v>Ctr</v>
      </c>
      <c r="C22">
        <f>SUM(H22:AC22)</f>
        <v>18</v>
      </c>
      <c r="D22" s="3" t="str">
        <f t="shared" si="0"/>
        <v/>
      </c>
      <c r="E22" s="3">
        <f t="shared" si="1"/>
        <v>0.8716166666666666</v>
      </c>
      <c r="F22">
        <f>Q_excludedPpts!B42</f>
        <v>52.296999999999997</v>
      </c>
      <c r="H22">
        <f>Q_excludedPpts!U42</f>
        <v>1</v>
      </c>
      <c r="I22">
        <f>Q_excludedPpts!V42</f>
        <v>1</v>
      </c>
      <c r="J22">
        <f>Q_excludedPpts!W42</f>
        <v>1</v>
      </c>
      <c r="K22">
        <f>Q_excludedPpts!X42</f>
        <v>1</v>
      </c>
      <c r="L22">
        <f>Q_excludedPpts!Y42</f>
        <v>1</v>
      </c>
      <c r="M22">
        <f>Q_excludedPpts!Z42</f>
        <v>1</v>
      </c>
      <c r="N22">
        <f>Q_excludedPpts!AA42</f>
        <v>0</v>
      </c>
      <c r="O22">
        <f>Q_excludedPpts!AB42</f>
        <v>1</v>
      </c>
      <c r="P22">
        <f>Q_excludedPpts!AC42</f>
        <v>1</v>
      </c>
      <c r="Q22">
        <f>Q_excludedPpts!AD42</f>
        <v>1</v>
      </c>
      <c r="R22">
        <f>Q_excludedPpts!AE42</f>
        <v>1</v>
      </c>
      <c r="S22">
        <f>Q_excludedPpts!AF42</f>
        <v>0</v>
      </c>
      <c r="T22">
        <f>Q_excludedPpts!AG42</f>
        <v>1</v>
      </c>
      <c r="U22">
        <f>Q_excludedPpts!AH42</f>
        <v>0</v>
      </c>
      <c r="V22">
        <f>Q_excludedPpts!AI42</f>
        <v>1</v>
      </c>
      <c r="W22">
        <f>Q_excludedPpts!AJ42</f>
        <v>1</v>
      </c>
      <c r="X22">
        <f>Q_excludedPpts!AK42</f>
        <v>1</v>
      </c>
      <c r="Y22">
        <f>Q_excludedPpts!AL42</f>
        <v>0</v>
      </c>
      <c r="Z22">
        <f>Q_excludedPpts!AM42</f>
        <v>1</v>
      </c>
      <c r="AA22">
        <f>Q_excludedPpts!AN42</f>
        <v>1</v>
      </c>
      <c r="AB22">
        <f>Q_excludedPpts!AO42</f>
        <v>1</v>
      </c>
      <c r="AC22">
        <f>Q_excludedPpts!AP42</f>
        <v>1</v>
      </c>
    </row>
    <row r="23" spans="1:53" x14ac:dyDescent="0.25">
      <c r="A23">
        <v>46</v>
      </c>
      <c r="B23" t="str">
        <f>Q_excludedPpts!A47</f>
        <v>Ctr</v>
      </c>
      <c r="C23">
        <f>SUM(H23:AC23)</f>
        <v>17</v>
      </c>
      <c r="D23" s="3" t="str">
        <f t="shared" si="0"/>
        <v/>
      </c>
      <c r="E23" s="3">
        <f t="shared" si="1"/>
        <v>0.47194999999999998</v>
      </c>
      <c r="F23">
        <f>Q_excludedPpts!B47</f>
        <v>28.317</v>
      </c>
      <c r="H23">
        <f>Q_excludedPpts!U47</f>
        <v>1</v>
      </c>
      <c r="I23">
        <f>Q_excludedPpts!V47</f>
        <v>1</v>
      </c>
      <c r="J23">
        <f>Q_excludedPpts!W47</f>
        <v>1</v>
      </c>
      <c r="K23">
        <f>Q_excludedPpts!X47</f>
        <v>1</v>
      </c>
      <c r="L23">
        <f>Q_excludedPpts!Y47</f>
        <v>1</v>
      </c>
      <c r="M23">
        <f>Q_excludedPpts!Z47</f>
        <v>1</v>
      </c>
      <c r="N23">
        <f>Q_excludedPpts!AA47</f>
        <v>1</v>
      </c>
      <c r="O23">
        <f>Q_excludedPpts!AB47</f>
        <v>1</v>
      </c>
      <c r="P23">
        <f>Q_excludedPpts!AC47</f>
        <v>0</v>
      </c>
      <c r="Q23">
        <f>Q_excludedPpts!AD47</f>
        <v>0</v>
      </c>
      <c r="R23">
        <f>Q_excludedPpts!AE47</f>
        <v>1</v>
      </c>
      <c r="S23">
        <f>Q_excludedPpts!AF47</f>
        <v>0</v>
      </c>
      <c r="T23">
        <f>Q_excludedPpts!AG47</f>
        <v>1</v>
      </c>
      <c r="U23">
        <f>Q_excludedPpts!AH47</f>
        <v>0</v>
      </c>
      <c r="V23">
        <f>Q_excludedPpts!AI47</f>
        <v>1</v>
      </c>
      <c r="W23">
        <f>Q_excludedPpts!AJ47</f>
        <v>1</v>
      </c>
      <c r="X23">
        <f>Q_excludedPpts!AK47</f>
        <v>1</v>
      </c>
      <c r="Y23">
        <f>Q_excludedPpts!AL47</f>
        <v>0</v>
      </c>
      <c r="Z23">
        <f>Q_excludedPpts!AM47</f>
        <v>1</v>
      </c>
      <c r="AA23">
        <f>Q_excludedPpts!AN47</f>
        <v>1</v>
      </c>
      <c r="AB23">
        <f>Q_excludedPpts!AO47</f>
        <v>1</v>
      </c>
      <c r="AC23">
        <f>Q_excludedPpts!AP47</f>
        <v>1</v>
      </c>
    </row>
    <row r="24" spans="1:53" x14ac:dyDescent="0.25">
      <c r="A24">
        <v>47</v>
      </c>
      <c r="B24" t="str">
        <f>Q_excludedPpts!A48</f>
        <v>Ctr</v>
      </c>
      <c r="C24">
        <f>SUM(H24:AC24)</f>
        <v>20</v>
      </c>
      <c r="D24" s="3" t="str">
        <f t="shared" si="0"/>
        <v/>
      </c>
      <c r="E24" s="3">
        <f t="shared" si="1"/>
        <v>0.43998333333333334</v>
      </c>
      <c r="F24">
        <f>Q_excludedPpts!B48</f>
        <v>26.399000000000001</v>
      </c>
      <c r="H24">
        <f>Q_excludedPpts!U48</f>
        <v>1</v>
      </c>
      <c r="I24">
        <f>Q_excludedPpts!V48</f>
        <v>1</v>
      </c>
      <c r="J24">
        <f>Q_excludedPpts!W48</f>
        <v>1</v>
      </c>
      <c r="K24">
        <f>Q_excludedPpts!X48</f>
        <v>1</v>
      </c>
      <c r="L24">
        <f>Q_excludedPpts!Y48</f>
        <v>1</v>
      </c>
      <c r="M24">
        <f>Q_excludedPpts!Z48</f>
        <v>1</v>
      </c>
      <c r="N24">
        <f>Q_excludedPpts!AA48</f>
        <v>1</v>
      </c>
      <c r="O24">
        <f>Q_excludedPpts!AB48</f>
        <v>1</v>
      </c>
      <c r="P24">
        <f>Q_excludedPpts!AC48</f>
        <v>1</v>
      </c>
      <c r="Q24">
        <f>Q_excludedPpts!AD48</f>
        <v>1</v>
      </c>
      <c r="R24">
        <f>Q_excludedPpts!AE48</f>
        <v>1</v>
      </c>
      <c r="S24">
        <f>Q_excludedPpts!AF48</f>
        <v>1</v>
      </c>
      <c r="T24">
        <f>Q_excludedPpts!AG48</f>
        <v>1</v>
      </c>
      <c r="U24">
        <f>Q_excludedPpts!AH48</f>
        <v>0</v>
      </c>
      <c r="V24">
        <f>Q_excludedPpts!AI48</f>
        <v>1</v>
      </c>
      <c r="W24">
        <f>Q_excludedPpts!AJ48</f>
        <v>1</v>
      </c>
      <c r="X24">
        <f>Q_excludedPpts!AK48</f>
        <v>1</v>
      </c>
      <c r="Y24">
        <f>Q_excludedPpts!AL48</f>
        <v>0</v>
      </c>
      <c r="Z24">
        <f>Q_excludedPpts!AM48</f>
        <v>1</v>
      </c>
      <c r="AA24">
        <f>Q_excludedPpts!AN48</f>
        <v>1</v>
      </c>
      <c r="AB24">
        <f>Q_excludedPpts!AO48</f>
        <v>1</v>
      </c>
      <c r="AC24">
        <f>Q_excludedPpts!AP48</f>
        <v>1</v>
      </c>
    </row>
    <row r="25" spans="1:53" x14ac:dyDescent="0.25">
      <c r="A25">
        <v>49</v>
      </c>
      <c r="B25" t="str">
        <f>Q_excludedPpts!A50</f>
        <v>Ctr</v>
      </c>
      <c r="C25">
        <f>SUM(H25:AC25)</f>
        <v>16</v>
      </c>
      <c r="D25" s="3" t="str">
        <f t="shared" si="0"/>
        <v/>
      </c>
      <c r="E25" s="3">
        <f t="shared" si="1"/>
        <v>3.3699833333333333</v>
      </c>
      <c r="F25">
        <f>Q_excludedPpts!B50</f>
        <v>202.19900000000001</v>
      </c>
      <c r="H25">
        <f>Q_excludedPpts!U50</f>
        <v>1</v>
      </c>
      <c r="I25">
        <f>Q_excludedPpts!V50</f>
        <v>1</v>
      </c>
      <c r="J25">
        <f>Q_excludedPpts!W50</f>
        <v>1</v>
      </c>
      <c r="K25">
        <f>Q_excludedPpts!X50</f>
        <v>1</v>
      </c>
      <c r="L25">
        <f>Q_excludedPpts!Y50</f>
        <v>1</v>
      </c>
      <c r="M25">
        <f>Q_excludedPpts!Z50</f>
        <v>1</v>
      </c>
      <c r="N25">
        <f>Q_excludedPpts!AA50</f>
        <v>0</v>
      </c>
      <c r="O25">
        <f>Q_excludedPpts!AB50</f>
        <v>1</v>
      </c>
      <c r="P25">
        <f>Q_excludedPpts!AC50</f>
        <v>0</v>
      </c>
      <c r="Q25">
        <f>Q_excludedPpts!AD50</f>
        <v>1</v>
      </c>
      <c r="R25">
        <f>Q_excludedPpts!AE50</f>
        <v>1</v>
      </c>
      <c r="S25">
        <f>Q_excludedPpts!AF50</f>
        <v>1</v>
      </c>
      <c r="T25">
        <f>Q_excludedPpts!AG50</f>
        <v>1</v>
      </c>
      <c r="U25">
        <f>Q_excludedPpts!AH50</f>
        <v>0</v>
      </c>
      <c r="V25">
        <f>Q_excludedPpts!AI50</f>
        <v>1</v>
      </c>
      <c r="W25">
        <f>Q_excludedPpts!AJ50</f>
        <v>1</v>
      </c>
      <c r="X25">
        <f>Q_excludedPpts!AK50</f>
        <v>0</v>
      </c>
      <c r="Y25">
        <f>Q_excludedPpts!AL50</f>
        <v>1</v>
      </c>
      <c r="Z25">
        <f>Q_excludedPpts!AM50</f>
        <v>0</v>
      </c>
      <c r="AA25">
        <f>Q_excludedPpts!AN50</f>
        <v>1</v>
      </c>
      <c r="AB25">
        <f>Q_excludedPpts!AO50</f>
        <v>1</v>
      </c>
      <c r="AC25">
        <f>Q_excludedPpts!AP50</f>
        <v>0</v>
      </c>
    </row>
    <row r="26" spans="1:53" x14ac:dyDescent="0.25">
      <c r="A26">
        <v>50</v>
      </c>
      <c r="B26" t="str">
        <f>Q_excludedPpts!A51</f>
        <v>Ctr</v>
      </c>
      <c r="C26">
        <f>SUM(H26:AC26)</f>
        <v>20</v>
      </c>
      <c r="D26" s="3" t="str">
        <f t="shared" si="0"/>
        <v/>
      </c>
      <c r="E26" s="3">
        <f t="shared" si="1"/>
        <v>5.9527833333333326</v>
      </c>
      <c r="F26">
        <f>Q_excludedPpts!B51</f>
        <v>357.16699999999997</v>
      </c>
      <c r="H26">
        <f>Q_excludedPpts!U51</f>
        <v>1</v>
      </c>
      <c r="I26">
        <f>Q_excludedPpts!V51</f>
        <v>1</v>
      </c>
      <c r="J26">
        <f>Q_excludedPpts!W51</f>
        <v>1</v>
      </c>
      <c r="K26">
        <f>Q_excludedPpts!X51</f>
        <v>1</v>
      </c>
      <c r="L26">
        <f>Q_excludedPpts!Y51</f>
        <v>1</v>
      </c>
      <c r="M26">
        <f>Q_excludedPpts!Z51</f>
        <v>1</v>
      </c>
      <c r="N26">
        <f>Q_excludedPpts!AA51</f>
        <v>1</v>
      </c>
      <c r="O26">
        <f>Q_excludedPpts!AB51</f>
        <v>1</v>
      </c>
      <c r="P26">
        <f>Q_excludedPpts!AC51</f>
        <v>1</v>
      </c>
      <c r="Q26">
        <f>Q_excludedPpts!AD51</f>
        <v>1</v>
      </c>
      <c r="R26">
        <f>Q_excludedPpts!AE51</f>
        <v>1</v>
      </c>
      <c r="S26">
        <f>Q_excludedPpts!AF51</f>
        <v>1</v>
      </c>
      <c r="T26">
        <f>Q_excludedPpts!AG51</f>
        <v>1</v>
      </c>
      <c r="U26">
        <f>Q_excludedPpts!AH51</f>
        <v>0</v>
      </c>
      <c r="V26">
        <f>Q_excludedPpts!AI51</f>
        <v>1</v>
      </c>
      <c r="W26">
        <f>Q_excludedPpts!AJ51</f>
        <v>1</v>
      </c>
      <c r="X26">
        <f>Q_excludedPpts!AK51</f>
        <v>1</v>
      </c>
      <c r="Y26">
        <f>Q_excludedPpts!AL51</f>
        <v>0</v>
      </c>
      <c r="Z26">
        <f>Q_excludedPpts!AM51</f>
        <v>1</v>
      </c>
      <c r="AA26">
        <f>Q_excludedPpts!AN51</f>
        <v>1</v>
      </c>
      <c r="AB26">
        <f>Q_excludedPpts!AO51</f>
        <v>1</v>
      </c>
      <c r="AC26">
        <f>Q_excludedPpts!AP51</f>
        <v>1</v>
      </c>
    </row>
    <row r="27" spans="1:53" x14ac:dyDescent="0.25">
      <c r="A27">
        <v>51</v>
      </c>
      <c r="B27" t="str">
        <f>Q_excludedPpts!A52</f>
        <v>Ctr</v>
      </c>
      <c r="C27">
        <f>SUM(H27:AC27)</f>
        <v>17</v>
      </c>
      <c r="D27" s="3" t="str">
        <f t="shared" si="0"/>
        <v/>
      </c>
      <c r="E27" s="3">
        <f t="shared" si="1"/>
        <v>0.87149999999999994</v>
      </c>
      <c r="F27">
        <f>Q_excludedPpts!B52</f>
        <v>52.29</v>
      </c>
      <c r="H27">
        <f>Q_excludedPpts!U52</f>
        <v>1</v>
      </c>
      <c r="I27">
        <f>Q_excludedPpts!V52</f>
        <v>1</v>
      </c>
      <c r="J27">
        <f>Q_excludedPpts!W52</f>
        <v>1</v>
      </c>
      <c r="K27">
        <f>Q_excludedPpts!X52</f>
        <v>1</v>
      </c>
      <c r="L27">
        <f>Q_excludedPpts!Y52</f>
        <v>1</v>
      </c>
      <c r="M27">
        <f>Q_excludedPpts!Z52</f>
        <v>1</v>
      </c>
      <c r="N27">
        <f>Q_excludedPpts!AA52</f>
        <v>1</v>
      </c>
      <c r="O27">
        <f>Q_excludedPpts!AB52</f>
        <v>1</v>
      </c>
      <c r="P27">
        <f>Q_excludedPpts!AC52</f>
        <v>1</v>
      </c>
      <c r="Q27">
        <f>Q_excludedPpts!AD52</f>
        <v>1</v>
      </c>
      <c r="R27">
        <f>Q_excludedPpts!AE52</f>
        <v>1</v>
      </c>
      <c r="S27">
        <f>Q_excludedPpts!AF52</f>
        <v>1</v>
      </c>
      <c r="T27">
        <f>Q_excludedPpts!AG52</f>
        <v>1</v>
      </c>
      <c r="U27">
        <f>Q_excludedPpts!AH52</f>
        <v>0</v>
      </c>
      <c r="V27">
        <f>Q_excludedPpts!AI52</f>
        <v>0</v>
      </c>
      <c r="W27">
        <f>Q_excludedPpts!AJ52</f>
        <v>1</v>
      </c>
      <c r="X27">
        <f>Q_excludedPpts!AK52</f>
        <v>1</v>
      </c>
      <c r="Y27">
        <f>Q_excludedPpts!AL52</f>
        <v>0</v>
      </c>
      <c r="Z27">
        <f>Q_excludedPpts!AM52</f>
        <v>0</v>
      </c>
      <c r="AA27">
        <f>Q_excludedPpts!AN52</f>
        <v>1</v>
      </c>
      <c r="AB27">
        <f>Q_excludedPpts!AO52</f>
        <v>1</v>
      </c>
      <c r="AC27">
        <f>Q_excludedPpts!AP52</f>
        <v>0</v>
      </c>
    </row>
    <row r="28" spans="1:53" x14ac:dyDescent="0.25">
      <c r="A28">
        <v>53</v>
      </c>
      <c r="B28" t="str">
        <f>Q_excludedPpts!A54</f>
        <v>Ctr</v>
      </c>
      <c r="C28">
        <f>SUM(H28:AC28)</f>
        <v>19</v>
      </c>
      <c r="D28" s="3" t="str">
        <f t="shared" si="0"/>
        <v/>
      </c>
      <c r="E28" s="3">
        <f t="shared" si="1"/>
        <v>5.7807833333333329</v>
      </c>
      <c r="F28">
        <f>Q_excludedPpts!B54</f>
        <v>346.84699999999998</v>
      </c>
      <c r="H28">
        <f>Q_excludedPpts!U54</f>
        <v>1</v>
      </c>
      <c r="I28">
        <f>Q_excludedPpts!V54</f>
        <v>1</v>
      </c>
      <c r="J28">
        <f>Q_excludedPpts!W54</f>
        <v>1</v>
      </c>
      <c r="K28">
        <f>Q_excludedPpts!X54</f>
        <v>1</v>
      </c>
      <c r="L28">
        <f>Q_excludedPpts!Y54</f>
        <v>1</v>
      </c>
      <c r="M28">
        <f>Q_excludedPpts!Z54</f>
        <v>1</v>
      </c>
      <c r="N28">
        <f>Q_excludedPpts!AA54</f>
        <v>1</v>
      </c>
      <c r="O28">
        <f>Q_excludedPpts!AB54</f>
        <v>1</v>
      </c>
      <c r="P28">
        <f>Q_excludedPpts!AC54</f>
        <v>1</v>
      </c>
      <c r="Q28">
        <f>Q_excludedPpts!AD54</f>
        <v>1</v>
      </c>
      <c r="R28">
        <f>Q_excludedPpts!AE54</f>
        <v>1</v>
      </c>
      <c r="S28">
        <f>Q_excludedPpts!AF54</f>
        <v>0</v>
      </c>
      <c r="T28">
        <f>Q_excludedPpts!AG54</f>
        <v>1</v>
      </c>
      <c r="U28">
        <f>Q_excludedPpts!AH54</f>
        <v>1</v>
      </c>
      <c r="V28">
        <f>Q_excludedPpts!AI54</f>
        <v>1</v>
      </c>
      <c r="W28">
        <f>Q_excludedPpts!AJ54</f>
        <v>1</v>
      </c>
      <c r="X28">
        <f>Q_excludedPpts!AK54</f>
        <v>1</v>
      </c>
      <c r="Y28">
        <f>Q_excludedPpts!AL54</f>
        <v>0</v>
      </c>
      <c r="Z28">
        <f>Q_excludedPpts!AM54</f>
        <v>1</v>
      </c>
      <c r="AA28">
        <f>Q_excludedPpts!AN54</f>
        <v>1</v>
      </c>
      <c r="AB28">
        <f>Q_excludedPpts!AO54</f>
        <v>1</v>
      </c>
      <c r="AC28">
        <f>Q_excludedPpts!AP54</f>
        <v>0</v>
      </c>
    </row>
    <row r="29" spans="1:53" x14ac:dyDescent="0.25">
      <c r="A29">
        <v>55</v>
      </c>
      <c r="B29" t="str">
        <f>Q_excludedPpts!A56</f>
        <v>Ctr</v>
      </c>
      <c r="C29">
        <f>SUM(H29:AC29)</f>
        <v>19</v>
      </c>
      <c r="D29" s="3" t="str">
        <f t="shared" si="0"/>
        <v/>
      </c>
      <c r="E29" s="3">
        <f t="shared" si="1"/>
        <v>0.66323333333333323</v>
      </c>
      <c r="F29">
        <f>Q_excludedPpts!B56</f>
        <v>39.793999999999997</v>
      </c>
      <c r="H29">
        <f>Q_excludedPpts!U56</f>
        <v>1</v>
      </c>
      <c r="I29">
        <f>Q_excludedPpts!V56</f>
        <v>1</v>
      </c>
      <c r="J29">
        <f>Q_excludedPpts!W56</f>
        <v>1</v>
      </c>
      <c r="K29">
        <f>Q_excludedPpts!X56</f>
        <v>1</v>
      </c>
      <c r="L29">
        <f>Q_excludedPpts!Y56</f>
        <v>1</v>
      </c>
      <c r="M29">
        <f>Q_excludedPpts!Z56</f>
        <v>1</v>
      </c>
      <c r="N29">
        <f>Q_excludedPpts!AA56</f>
        <v>0</v>
      </c>
      <c r="O29">
        <f>Q_excludedPpts!AB56</f>
        <v>1</v>
      </c>
      <c r="P29">
        <f>Q_excludedPpts!AC56</f>
        <v>1</v>
      </c>
      <c r="Q29">
        <f>Q_excludedPpts!AD56</f>
        <v>0</v>
      </c>
      <c r="R29">
        <f>Q_excludedPpts!AE56</f>
        <v>1</v>
      </c>
      <c r="S29">
        <f>Q_excludedPpts!AF56</f>
        <v>1</v>
      </c>
      <c r="T29">
        <f>Q_excludedPpts!AG56</f>
        <v>1</v>
      </c>
      <c r="U29">
        <f>Q_excludedPpts!AH56</f>
        <v>1</v>
      </c>
      <c r="V29">
        <f>Q_excludedPpts!AI56</f>
        <v>1</v>
      </c>
      <c r="W29">
        <f>Q_excludedPpts!AJ56</f>
        <v>0</v>
      </c>
      <c r="X29">
        <f>Q_excludedPpts!AK56</f>
        <v>1</v>
      </c>
      <c r="Y29">
        <f>Q_excludedPpts!AL56</f>
        <v>1</v>
      </c>
      <c r="Z29">
        <f>Q_excludedPpts!AM56</f>
        <v>1</v>
      </c>
      <c r="AA29">
        <f>Q_excludedPpts!AN56</f>
        <v>1</v>
      </c>
      <c r="AB29">
        <f>Q_excludedPpts!AO56</f>
        <v>1</v>
      </c>
      <c r="AC29">
        <f>Q_excludedPpts!AP56</f>
        <v>1</v>
      </c>
    </row>
    <row r="30" spans="1:53" x14ac:dyDescent="0.25">
      <c r="A30">
        <v>59</v>
      </c>
      <c r="B30" t="str">
        <f>Q_excludedPpts!A60</f>
        <v>Ctr</v>
      </c>
      <c r="C30">
        <f>SUM(H30:AC30)</f>
        <v>14</v>
      </c>
      <c r="D30" s="3" t="str">
        <f t="shared" si="0"/>
        <v/>
      </c>
      <c r="E30" s="3">
        <f t="shared" si="1"/>
        <v>4.0983333333333336</v>
      </c>
      <c r="F30">
        <f>Q_excludedPpts!B60</f>
        <v>245.9</v>
      </c>
      <c r="H30">
        <f>Q_excludedPpts!U60</f>
        <v>1</v>
      </c>
      <c r="I30">
        <f>Q_excludedPpts!V60</f>
        <v>0</v>
      </c>
      <c r="J30">
        <f>Q_excludedPpts!W60</f>
        <v>1</v>
      </c>
      <c r="K30">
        <f>Q_excludedPpts!X60</f>
        <v>1</v>
      </c>
      <c r="L30">
        <f>Q_excludedPpts!Y60</f>
        <v>1</v>
      </c>
      <c r="M30">
        <f>Q_excludedPpts!Z60</f>
        <v>1</v>
      </c>
      <c r="N30">
        <f>Q_excludedPpts!AA60</f>
        <v>0</v>
      </c>
      <c r="O30">
        <f>Q_excludedPpts!AB60</f>
        <v>0</v>
      </c>
      <c r="P30">
        <f>Q_excludedPpts!AC60</f>
        <v>0</v>
      </c>
      <c r="Q30">
        <f>Q_excludedPpts!AD60</f>
        <v>1</v>
      </c>
      <c r="R30">
        <f>Q_excludedPpts!AE60</f>
        <v>1</v>
      </c>
      <c r="S30">
        <f>Q_excludedPpts!AF60</f>
        <v>1</v>
      </c>
      <c r="T30">
        <f>Q_excludedPpts!AG60</f>
        <v>0</v>
      </c>
      <c r="U30">
        <f>Q_excludedPpts!AH60</f>
        <v>0</v>
      </c>
      <c r="V30">
        <f>Q_excludedPpts!AI60</f>
        <v>1</v>
      </c>
      <c r="W30">
        <f>Q_excludedPpts!AJ60</f>
        <v>0</v>
      </c>
      <c r="X30">
        <f>Q_excludedPpts!AK60</f>
        <v>1</v>
      </c>
      <c r="Y30">
        <f>Q_excludedPpts!AL60</f>
        <v>1</v>
      </c>
      <c r="Z30">
        <f>Q_excludedPpts!AM60</f>
        <v>1</v>
      </c>
      <c r="AA30">
        <f>Q_excludedPpts!AN60</f>
        <v>1</v>
      </c>
      <c r="AB30">
        <f>Q_excludedPpts!AO60</f>
        <v>0</v>
      </c>
      <c r="AC30">
        <f>Q_excludedPpts!AP60</f>
        <v>1</v>
      </c>
    </row>
    <row r="31" spans="1:53" x14ac:dyDescent="0.25">
      <c r="A31">
        <v>61</v>
      </c>
      <c r="B31" t="str">
        <f>Q_excludedPpts!A62</f>
        <v>Ctr</v>
      </c>
      <c r="C31">
        <f>SUM(H31:AC31)</f>
        <v>17</v>
      </c>
      <c r="D31" s="3" t="str">
        <f t="shared" si="0"/>
        <v/>
      </c>
      <c r="E31" s="3">
        <f t="shared" si="1"/>
        <v>1.6632500000000001</v>
      </c>
      <c r="F31">
        <f>Q_excludedPpts!B62</f>
        <v>99.795000000000002</v>
      </c>
      <c r="H31">
        <f>Q_excludedPpts!U62</f>
        <v>1</v>
      </c>
      <c r="I31">
        <f>Q_excludedPpts!V62</f>
        <v>1</v>
      </c>
      <c r="J31">
        <f>Q_excludedPpts!W62</f>
        <v>1</v>
      </c>
      <c r="K31">
        <f>Q_excludedPpts!X62</f>
        <v>1</v>
      </c>
      <c r="L31">
        <f>Q_excludedPpts!Y62</f>
        <v>1</v>
      </c>
      <c r="M31">
        <f>Q_excludedPpts!Z62</f>
        <v>1</v>
      </c>
      <c r="N31">
        <f>Q_excludedPpts!AA62</f>
        <v>1</v>
      </c>
      <c r="O31">
        <f>Q_excludedPpts!AB62</f>
        <v>1</v>
      </c>
      <c r="P31">
        <f>Q_excludedPpts!AC62</f>
        <v>1</v>
      </c>
      <c r="Q31">
        <f>Q_excludedPpts!AD62</f>
        <v>1</v>
      </c>
      <c r="R31">
        <f>Q_excludedPpts!AE62</f>
        <v>1</v>
      </c>
      <c r="S31">
        <f>Q_excludedPpts!AF62</f>
        <v>1</v>
      </c>
      <c r="T31">
        <f>Q_excludedPpts!AG62</f>
        <v>1</v>
      </c>
      <c r="U31">
        <f>Q_excludedPpts!AH62</f>
        <v>1</v>
      </c>
      <c r="V31">
        <f>Q_excludedPpts!AI62</f>
        <v>1</v>
      </c>
      <c r="W31">
        <f>Q_excludedPpts!AJ62</f>
        <v>0</v>
      </c>
      <c r="X31">
        <f>Q_excludedPpts!AK62</f>
        <v>0</v>
      </c>
      <c r="Y31">
        <f>Q_excludedPpts!AL62</f>
        <v>0</v>
      </c>
      <c r="Z31">
        <f>Q_excludedPpts!AM62</f>
        <v>0</v>
      </c>
      <c r="AA31">
        <f>Q_excludedPpts!AN62</f>
        <v>1</v>
      </c>
      <c r="AB31">
        <f>Q_excludedPpts!AO62</f>
        <v>0</v>
      </c>
      <c r="AC31">
        <f>Q_excludedPpts!AP62</f>
        <v>1</v>
      </c>
    </row>
    <row r="32" spans="1:53" x14ac:dyDescent="0.25">
      <c r="A32">
        <v>65</v>
      </c>
      <c r="B32" t="str">
        <f>Q_excludedPpts!A66</f>
        <v>Ctr</v>
      </c>
      <c r="C32">
        <f>SUM(H32:AC32)</f>
        <v>19</v>
      </c>
      <c r="D32" s="3" t="str">
        <f t="shared" si="0"/>
        <v/>
      </c>
      <c r="E32" s="3">
        <f t="shared" si="1"/>
        <v>4.2466166666666663</v>
      </c>
      <c r="F32">
        <f>Q_excludedPpts!B66</f>
        <v>254.797</v>
      </c>
      <c r="H32">
        <f>Q_excludedPpts!U66</f>
        <v>1</v>
      </c>
      <c r="I32">
        <f>Q_excludedPpts!V66</f>
        <v>1</v>
      </c>
      <c r="J32">
        <f>Q_excludedPpts!W66</f>
        <v>1</v>
      </c>
      <c r="K32">
        <f>Q_excludedPpts!X66</f>
        <v>1</v>
      </c>
      <c r="L32">
        <f>Q_excludedPpts!Y66</f>
        <v>1</v>
      </c>
      <c r="M32">
        <f>Q_excludedPpts!Z66</f>
        <v>1</v>
      </c>
      <c r="N32">
        <f>Q_excludedPpts!AA66</f>
        <v>1</v>
      </c>
      <c r="O32">
        <f>Q_excludedPpts!AB66</f>
        <v>0</v>
      </c>
      <c r="P32">
        <f>Q_excludedPpts!AC66</f>
        <v>1</v>
      </c>
      <c r="Q32">
        <f>Q_excludedPpts!AD66</f>
        <v>1</v>
      </c>
      <c r="R32">
        <f>Q_excludedPpts!AE66</f>
        <v>1</v>
      </c>
      <c r="S32">
        <f>Q_excludedPpts!AF66</f>
        <v>1</v>
      </c>
      <c r="T32">
        <f>Q_excludedPpts!AG66</f>
        <v>1</v>
      </c>
      <c r="U32">
        <f>Q_excludedPpts!AH66</f>
        <v>0</v>
      </c>
      <c r="V32">
        <f>Q_excludedPpts!AI66</f>
        <v>1</v>
      </c>
      <c r="W32">
        <f>Q_excludedPpts!AJ66</f>
        <v>1</v>
      </c>
      <c r="X32">
        <f>Q_excludedPpts!AK66</f>
        <v>1</v>
      </c>
      <c r="Y32">
        <f>Q_excludedPpts!AL66</f>
        <v>0</v>
      </c>
      <c r="Z32">
        <f>Q_excludedPpts!AM66</f>
        <v>1</v>
      </c>
      <c r="AA32">
        <f>Q_excludedPpts!AN66</f>
        <v>1</v>
      </c>
      <c r="AB32">
        <f>Q_excludedPpts!AO66</f>
        <v>1</v>
      </c>
      <c r="AC32">
        <f>Q_excludedPpts!AP66</f>
        <v>1</v>
      </c>
    </row>
    <row r="33" spans="1:29" x14ac:dyDescent="0.25">
      <c r="A33">
        <v>70</v>
      </c>
      <c r="B33" t="str">
        <f>Q_excludedPpts!A71</f>
        <v>Ctr</v>
      </c>
      <c r="C33">
        <f>SUM(H33:AC33)</f>
        <v>16</v>
      </c>
      <c r="D33" s="3" t="str">
        <f t="shared" si="0"/>
        <v/>
      </c>
      <c r="E33" s="3">
        <f t="shared" si="1"/>
        <v>0.44924999999999998</v>
      </c>
      <c r="F33">
        <f>Q_excludedPpts!B71</f>
        <v>26.954999999999998</v>
      </c>
      <c r="H33">
        <f>Q_excludedPpts!U71</f>
        <v>1</v>
      </c>
      <c r="I33">
        <f>Q_excludedPpts!V71</f>
        <v>1</v>
      </c>
      <c r="J33">
        <f>Q_excludedPpts!W71</f>
        <v>1</v>
      </c>
      <c r="K33">
        <f>Q_excludedPpts!X71</f>
        <v>1</v>
      </c>
      <c r="L33">
        <f>Q_excludedPpts!Y71</f>
        <v>1</v>
      </c>
      <c r="M33">
        <f>Q_excludedPpts!Z71</f>
        <v>1</v>
      </c>
      <c r="N33">
        <f>Q_excludedPpts!AA71</f>
        <v>0</v>
      </c>
      <c r="O33">
        <f>Q_excludedPpts!AB71</f>
        <v>1</v>
      </c>
      <c r="P33">
        <f>Q_excludedPpts!AC71</f>
        <v>0</v>
      </c>
      <c r="Q33">
        <f>Q_excludedPpts!AD71</f>
        <v>1</v>
      </c>
      <c r="R33">
        <f>Q_excludedPpts!AE71</f>
        <v>0</v>
      </c>
      <c r="S33">
        <f>Q_excludedPpts!AF71</f>
        <v>1</v>
      </c>
      <c r="T33">
        <f>Q_excludedPpts!AG71</f>
        <v>1</v>
      </c>
      <c r="U33">
        <f>Q_excludedPpts!AH71</f>
        <v>1</v>
      </c>
      <c r="V33">
        <f>Q_excludedPpts!AI71</f>
        <v>1</v>
      </c>
      <c r="W33">
        <f>Q_excludedPpts!AJ71</f>
        <v>1</v>
      </c>
      <c r="X33">
        <f>Q_excludedPpts!AK71</f>
        <v>1</v>
      </c>
      <c r="Y33">
        <f>Q_excludedPpts!AL71</f>
        <v>0</v>
      </c>
      <c r="Z33">
        <f>Q_excludedPpts!AM71</f>
        <v>0</v>
      </c>
      <c r="AA33">
        <f>Q_excludedPpts!AN71</f>
        <v>1</v>
      </c>
      <c r="AB33">
        <f>Q_excludedPpts!AO71</f>
        <v>1</v>
      </c>
      <c r="AC33">
        <f>Q_excludedPpts!AP71</f>
        <v>0</v>
      </c>
    </row>
    <row r="34" spans="1:29" x14ac:dyDescent="0.25">
      <c r="A34">
        <v>72</v>
      </c>
      <c r="B34" t="str">
        <f>Q_excludedPpts!A73</f>
        <v>Ctr</v>
      </c>
      <c r="C34">
        <f>SUM(H34:AC34)</f>
        <v>17</v>
      </c>
      <c r="D34" s="3" t="str">
        <f t="shared" si="0"/>
        <v/>
      </c>
      <c r="E34" s="3">
        <f t="shared" si="1"/>
        <v>14.529633333333333</v>
      </c>
      <c r="F34">
        <f>Q_excludedPpts!B73</f>
        <v>871.77800000000002</v>
      </c>
      <c r="H34">
        <f>Q_excludedPpts!U73</f>
        <v>1</v>
      </c>
      <c r="I34">
        <f>Q_excludedPpts!V73</f>
        <v>1</v>
      </c>
      <c r="J34">
        <f>Q_excludedPpts!W73</f>
        <v>1</v>
      </c>
      <c r="K34">
        <f>Q_excludedPpts!X73</f>
        <v>1</v>
      </c>
      <c r="L34">
        <f>Q_excludedPpts!Y73</f>
        <v>1</v>
      </c>
      <c r="M34">
        <f>Q_excludedPpts!Z73</f>
        <v>1</v>
      </c>
      <c r="N34">
        <f>Q_excludedPpts!AA73</f>
        <v>1</v>
      </c>
      <c r="O34">
        <f>Q_excludedPpts!AB73</f>
        <v>1</v>
      </c>
      <c r="P34">
        <f>Q_excludedPpts!AC73</f>
        <v>1</v>
      </c>
      <c r="Q34">
        <f>Q_excludedPpts!AD73</f>
        <v>0</v>
      </c>
      <c r="R34">
        <f>Q_excludedPpts!AE73</f>
        <v>1</v>
      </c>
      <c r="S34">
        <f>Q_excludedPpts!AF73</f>
        <v>1</v>
      </c>
      <c r="T34">
        <f>Q_excludedPpts!AG73</f>
        <v>1</v>
      </c>
      <c r="U34">
        <f>Q_excludedPpts!AH73</f>
        <v>0</v>
      </c>
      <c r="V34">
        <f>Q_excludedPpts!AI73</f>
        <v>1</v>
      </c>
      <c r="W34">
        <f>Q_excludedPpts!AJ73</f>
        <v>1</v>
      </c>
      <c r="X34">
        <f>Q_excludedPpts!AK73</f>
        <v>1</v>
      </c>
      <c r="Y34">
        <f>Q_excludedPpts!AL73</f>
        <v>0</v>
      </c>
      <c r="Z34">
        <f>Q_excludedPpts!AM73</f>
        <v>0</v>
      </c>
      <c r="AA34">
        <f>Q_excludedPpts!AN73</f>
        <v>1</v>
      </c>
      <c r="AB34">
        <f>Q_excludedPpts!AO73</f>
        <v>1</v>
      </c>
      <c r="AC34">
        <f>Q_excludedPpts!AP73</f>
        <v>0</v>
      </c>
    </row>
    <row r="35" spans="1:29" x14ac:dyDescent="0.25">
      <c r="A35">
        <v>73</v>
      </c>
      <c r="B35" t="str">
        <f>Q_excludedPpts!A74</f>
        <v>Ctr</v>
      </c>
      <c r="C35">
        <f>SUM(H35:AC35)</f>
        <v>20</v>
      </c>
      <c r="D35" s="3" t="str">
        <f t="shared" si="0"/>
        <v/>
      </c>
      <c r="E35" s="3">
        <f t="shared" si="1"/>
        <v>0.36661666666666665</v>
      </c>
      <c r="F35">
        <f>Q_excludedPpts!B74</f>
        <v>21.997</v>
      </c>
      <c r="H35">
        <f>Q_excludedPpts!U74</f>
        <v>1</v>
      </c>
      <c r="I35">
        <f>Q_excludedPpts!V74</f>
        <v>1</v>
      </c>
      <c r="J35">
        <f>Q_excludedPpts!W74</f>
        <v>1</v>
      </c>
      <c r="K35">
        <f>Q_excludedPpts!X74</f>
        <v>1</v>
      </c>
      <c r="L35">
        <f>Q_excludedPpts!Y74</f>
        <v>1</v>
      </c>
      <c r="M35">
        <f>Q_excludedPpts!Z74</f>
        <v>1</v>
      </c>
      <c r="N35">
        <f>Q_excludedPpts!AA74</f>
        <v>1</v>
      </c>
      <c r="O35">
        <f>Q_excludedPpts!AB74</f>
        <v>1</v>
      </c>
      <c r="P35">
        <f>Q_excludedPpts!AC74</f>
        <v>0</v>
      </c>
      <c r="Q35">
        <f>Q_excludedPpts!AD74</f>
        <v>0</v>
      </c>
      <c r="R35">
        <f>Q_excludedPpts!AE74</f>
        <v>1</v>
      </c>
      <c r="S35">
        <f>Q_excludedPpts!AF74</f>
        <v>1</v>
      </c>
      <c r="T35">
        <f>Q_excludedPpts!AG74</f>
        <v>1</v>
      </c>
      <c r="U35">
        <f>Q_excludedPpts!AH74</f>
        <v>1</v>
      </c>
      <c r="V35">
        <f>Q_excludedPpts!AI74</f>
        <v>1</v>
      </c>
      <c r="W35">
        <f>Q_excludedPpts!AJ74</f>
        <v>1</v>
      </c>
      <c r="X35">
        <f>Q_excludedPpts!AK74</f>
        <v>1</v>
      </c>
      <c r="Y35">
        <f>Q_excludedPpts!AL74</f>
        <v>1</v>
      </c>
      <c r="Z35">
        <f>Q_excludedPpts!AM74</f>
        <v>1</v>
      </c>
      <c r="AA35">
        <f>Q_excludedPpts!AN74</f>
        <v>1</v>
      </c>
      <c r="AB35">
        <f>Q_excludedPpts!AO74</f>
        <v>1</v>
      </c>
      <c r="AC35">
        <f>Q_excludedPpts!AP74</f>
        <v>1</v>
      </c>
    </row>
    <row r="36" spans="1:29" x14ac:dyDescent="0.25">
      <c r="A36">
        <v>76</v>
      </c>
      <c r="B36" t="str">
        <f>Q_excludedPpts!A77</f>
        <v>Ctr</v>
      </c>
      <c r="C36">
        <f>SUM(H36:AC36)</f>
        <v>11</v>
      </c>
      <c r="D36" s="3" t="str">
        <f t="shared" si="0"/>
        <v/>
      </c>
      <c r="E36" s="3">
        <f t="shared" si="1"/>
        <v>0.27588333333333337</v>
      </c>
      <c r="F36">
        <f>Q_excludedPpts!B77</f>
        <v>16.553000000000001</v>
      </c>
      <c r="H36">
        <f>Q_excludedPpts!U77</f>
        <v>1</v>
      </c>
      <c r="I36">
        <f>Q_excludedPpts!V77</f>
        <v>1</v>
      </c>
      <c r="J36">
        <f>Q_excludedPpts!W77</f>
        <v>1</v>
      </c>
      <c r="K36">
        <f>Q_excludedPpts!X77</f>
        <v>0</v>
      </c>
      <c r="L36">
        <f>Q_excludedPpts!Y77</f>
        <v>0</v>
      </c>
      <c r="M36">
        <f>Q_excludedPpts!Z77</f>
        <v>0</v>
      </c>
      <c r="N36">
        <f>Q_excludedPpts!AA77</f>
        <v>0</v>
      </c>
      <c r="O36">
        <f>Q_excludedPpts!AB77</f>
        <v>1</v>
      </c>
      <c r="P36">
        <f>Q_excludedPpts!AC77</f>
        <v>0</v>
      </c>
      <c r="Q36">
        <f>Q_excludedPpts!AD77</f>
        <v>1</v>
      </c>
      <c r="R36">
        <f>Q_excludedPpts!AE77</f>
        <v>1</v>
      </c>
      <c r="S36">
        <f>Q_excludedPpts!AF77</f>
        <v>1</v>
      </c>
      <c r="T36">
        <f>Q_excludedPpts!AG77</f>
        <v>1</v>
      </c>
      <c r="U36">
        <f>Q_excludedPpts!AH77</f>
        <v>0</v>
      </c>
      <c r="V36">
        <f>Q_excludedPpts!AI77</f>
        <v>0</v>
      </c>
      <c r="W36">
        <f>Q_excludedPpts!AJ77</f>
        <v>0</v>
      </c>
      <c r="X36">
        <f>Q_excludedPpts!AK77</f>
        <v>1</v>
      </c>
      <c r="Y36">
        <f>Q_excludedPpts!AL77</f>
        <v>0</v>
      </c>
      <c r="Z36">
        <f>Q_excludedPpts!AM77</f>
        <v>1</v>
      </c>
      <c r="AA36">
        <f>Q_excludedPpts!AN77</f>
        <v>1</v>
      </c>
      <c r="AB36">
        <f>Q_excludedPpts!AO77</f>
        <v>0</v>
      </c>
      <c r="AC36">
        <f>Q_excludedPpts!AP77</f>
        <v>0</v>
      </c>
    </row>
    <row r="37" spans="1:29" x14ac:dyDescent="0.25">
      <c r="A37">
        <v>77</v>
      </c>
      <c r="B37" t="str">
        <f>Q_excludedPpts!A78</f>
        <v>Ctr</v>
      </c>
      <c r="C37">
        <f>SUM(H37:AC37)</f>
        <v>14</v>
      </c>
      <c r="D37" s="3" t="str">
        <f t="shared" si="0"/>
        <v/>
      </c>
      <c r="E37" s="3">
        <f t="shared" si="1"/>
        <v>0.60071666666666668</v>
      </c>
      <c r="F37">
        <f>Q_excludedPpts!B78</f>
        <v>36.042999999999999</v>
      </c>
      <c r="H37">
        <f>Q_excludedPpts!U78</f>
        <v>1</v>
      </c>
      <c r="I37">
        <f>Q_excludedPpts!V78</f>
        <v>1</v>
      </c>
      <c r="J37">
        <f>Q_excludedPpts!W78</f>
        <v>1</v>
      </c>
      <c r="K37">
        <f>Q_excludedPpts!X78</f>
        <v>1</v>
      </c>
      <c r="L37">
        <f>Q_excludedPpts!Y78</f>
        <v>1</v>
      </c>
      <c r="M37">
        <f>Q_excludedPpts!Z78</f>
        <v>1</v>
      </c>
      <c r="N37">
        <f>Q_excludedPpts!AA78</f>
        <v>0</v>
      </c>
      <c r="O37">
        <f>Q_excludedPpts!AB78</f>
        <v>1</v>
      </c>
      <c r="P37">
        <f>Q_excludedPpts!AC78</f>
        <v>0</v>
      </c>
      <c r="Q37">
        <f>Q_excludedPpts!AD78</f>
        <v>1</v>
      </c>
      <c r="R37">
        <f>Q_excludedPpts!AE78</f>
        <v>0</v>
      </c>
      <c r="S37">
        <f>Q_excludedPpts!AF78</f>
        <v>0</v>
      </c>
      <c r="T37">
        <f>Q_excludedPpts!AG78</f>
        <v>0</v>
      </c>
      <c r="U37">
        <f>Q_excludedPpts!AH78</f>
        <v>0</v>
      </c>
      <c r="V37">
        <f>Q_excludedPpts!AI78</f>
        <v>1</v>
      </c>
      <c r="W37">
        <f>Q_excludedPpts!AJ78</f>
        <v>0</v>
      </c>
      <c r="X37">
        <f>Q_excludedPpts!AK78</f>
        <v>1</v>
      </c>
      <c r="Y37">
        <f>Q_excludedPpts!AL78</f>
        <v>0</v>
      </c>
      <c r="Z37">
        <f>Q_excludedPpts!AM78</f>
        <v>1</v>
      </c>
      <c r="AA37">
        <f>Q_excludedPpts!AN78</f>
        <v>1</v>
      </c>
      <c r="AB37">
        <f>Q_excludedPpts!AO78</f>
        <v>1</v>
      </c>
      <c r="AC37">
        <f>Q_excludedPpts!AP78</f>
        <v>1</v>
      </c>
    </row>
    <row r="38" spans="1:29" x14ac:dyDescent="0.25">
      <c r="A38">
        <v>78</v>
      </c>
      <c r="B38" t="str">
        <f>Q_excludedPpts!A79</f>
        <v>Ctr</v>
      </c>
      <c r="C38">
        <f>SUM(H38:AC38)</f>
        <v>18</v>
      </c>
      <c r="D38" s="3" t="str">
        <f t="shared" si="0"/>
        <v/>
      </c>
      <c r="E38" s="3">
        <f t="shared" si="1"/>
        <v>0.38204999999999995</v>
      </c>
      <c r="F38">
        <f>Q_excludedPpts!B79</f>
        <v>22.922999999999998</v>
      </c>
      <c r="H38">
        <f>Q_excludedPpts!U79</f>
        <v>1</v>
      </c>
      <c r="I38">
        <f>Q_excludedPpts!V79</f>
        <v>1</v>
      </c>
      <c r="J38">
        <f>Q_excludedPpts!W79</f>
        <v>1</v>
      </c>
      <c r="K38">
        <f>Q_excludedPpts!X79</f>
        <v>1</v>
      </c>
      <c r="L38">
        <f>Q_excludedPpts!Y79</f>
        <v>1</v>
      </c>
      <c r="M38">
        <f>Q_excludedPpts!Z79</f>
        <v>1</v>
      </c>
      <c r="N38">
        <f>Q_excludedPpts!AA79</f>
        <v>1</v>
      </c>
      <c r="O38">
        <f>Q_excludedPpts!AB79</f>
        <v>1</v>
      </c>
      <c r="P38">
        <f>Q_excludedPpts!AC79</f>
        <v>1</v>
      </c>
      <c r="Q38">
        <f>Q_excludedPpts!AD79</f>
        <v>1</v>
      </c>
      <c r="R38">
        <f>Q_excludedPpts!AE79</f>
        <v>1</v>
      </c>
      <c r="S38">
        <f>Q_excludedPpts!AF79</f>
        <v>1</v>
      </c>
      <c r="T38">
        <f>Q_excludedPpts!AG79</f>
        <v>1</v>
      </c>
      <c r="U38">
        <f>Q_excludedPpts!AH79</f>
        <v>1</v>
      </c>
      <c r="V38">
        <f>Q_excludedPpts!AI79</f>
        <v>1</v>
      </c>
      <c r="W38">
        <f>Q_excludedPpts!AJ79</f>
        <v>0</v>
      </c>
      <c r="X38">
        <f>Q_excludedPpts!AK79</f>
        <v>1</v>
      </c>
      <c r="Y38">
        <f>Q_excludedPpts!AL79</f>
        <v>0</v>
      </c>
      <c r="Z38">
        <f>Q_excludedPpts!AM79</f>
        <v>1</v>
      </c>
      <c r="AA38">
        <f>Q_excludedPpts!AN79</f>
        <v>1</v>
      </c>
      <c r="AB38">
        <f>Q_excludedPpts!AO79</f>
        <v>0</v>
      </c>
      <c r="AC38">
        <f>Q_excludedPpts!AP79</f>
        <v>0</v>
      </c>
    </row>
    <row r="39" spans="1:29" x14ac:dyDescent="0.25">
      <c r="A39">
        <v>79</v>
      </c>
      <c r="B39" t="str">
        <f>Q_excludedPpts!A80</f>
        <v>Ctr</v>
      </c>
      <c r="C39">
        <f>SUM(H39:AC39)</f>
        <v>14</v>
      </c>
      <c r="D39" s="3" t="str">
        <f t="shared" si="0"/>
        <v/>
      </c>
      <c r="E39" s="3">
        <f t="shared" si="1"/>
        <v>1.0165333333333333</v>
      </c>
      <c r="F39">
        <f>Q_excludedPpts!B80</f>
        <v>60.991999999999997</v>
      </c>
      <c r="H39">
        <f>Q_excludedPpts!U80</f>
        <v>1</v>
      </c>
      <c r="I39">
        <f>Q_excludedPpts!V80</f>
        <v>1</v>
      </c>
      <c r="J39">
        <f>Q_excludedPpts!W80</f>
        <v>1</v>
      </c>
      <c r="K39">
        <f>Q_excludedPpts!X80</f>
        <v>1</v>
      </c>
      <c r="L39">
        <f>Q_excludedPpts!Y80</f>
        <v>1</v>
      </c>
      <c r="M39">
        <f>Q_excludedPpts!Z80</f>
        <v>1</v>
      </c>
      <c r="N39">
        <f>Q_excludedPpts!AA80</f>
        <v>1</v>
      </c>
      <c r="O39">
        <f>Q_excludedPpts!AB80</f>
        <v>0</v>
      </c>
      <c r="P39">
        <f>Q_excludedPpts!AC80</f>
        <v>0</v>
      </c>
      <c r="Q39">
        <f>Q_excludedPpts!AD80</f>
        <v>0</v>
      </c>
      <c r="R39">
        <f>Q_excludedPpts!AE80</f>
        <v>1</v>
      </c>
      <c r="S39">
        <f>Q_excludedPpts!AF80</f>
        <v>1</v>
      </c>
      <c r="T39">
        <f>Q_excludedPpts!AG80</f>
        <v>1</v>
      </c>
      <c r="U39">
        <f>Q_excludedPpts!AH80</f>
        <v>1</v>
      </c>
      <c r="V39">
        <f>Q_excludedPpts!AI80</f>
        <v>0</v>
      </c>
      <c r="W39">
        <f>Q_excludedPpts!AJ80</f>
        <v>1</v>
      </c>
      <c r="X39">
        <f>Q_excludedPpts!AK80</f>
        <v>0</v>
      </c>
      <c r="Y39">
        <f>Q_excludedPpts!AL80</f>
        <v>0</v>
      </c>
      <c r="Z39">
        <f>Q_excludedPpts!AM80</f>
        <v>0</v>
      </c>
      <c r="AA39">
        <f>Q_excludedPpts!AN80</f>
        <v>1</v>
      </c>
      <c r="AB39">
        <f>Q_excludedPpts!AO80</f>
        <v>1</v>
      </c>
      <c r="AC39">
        <f>Q_excludedPpts!AP80</f>
        <v>0</v>
      </c>
    </row>
    <row r="40" spans="1:29" x14ac:dyDescent="0.25">
      <c r="A40">
        <v>80</v>
      </c>
      <c r="B40" t="str">
        <f>Q_excludedPpts!A81</f>
        <v>Ctr</v>
      </c>
      <c r="C40">
        <f>SUM(H40:AC40)</f>
        <v>16</v>
      </c>
      <c r="D40" s="3" t="str">
        <f t="shared" si="0"/>
        <v/>
      </c>
      <c r="E40" s="3">
        <f t="shared" si="1"/>
        <v>0.42336666666666667</v>
      </c>
      <c r="F40">
        <f>Q_excludedPpts!B81</f>
        <v>25.402000000000001</v>
      </c>
      <c r="H40">
        <f>Q_excludedPpts!U81</f>
        <v>1</v>
      </c>
      <c r="I40">
        <f>Q_excludedPpts!V81</f>
        <v>1</v>
      </c>
      <c r="J40">
        <f>Q_excludedPpts!W81</f>
        <v>1</v>
      </c>
      <c r="K40">
        <f>Q_excludedPpts!X81</f>
        <v>1</v>
      </c>
      <c r="L40">
        <f>Q_excludedPpts!Y81</f>
        <v>1</v>
      </c>
      <c r="M40">
        <f>Q_excludedPpts!Z81</f>
        <v>1</v>
      </c>
      <c r="N40">
        <f>Q_excludedPpts!AA81</f>
        <v>1</v>
      </c>
      <c r="O40">
        <f>Q_excludedPpts!AB81</f>
        <v>0</v>
      </c>
      <c r="P40">
        <f>Q_excludedPpts!AC81</f>
        <v>1</v>
      </c>
      <c r="Q40">
        <f>Q_excludedPpts!AD81</f>
        <v>0</v>
      </c>
      <c r="R40">
        <f>Q_excludedPpts!AE81</f>
        <v>1</v>
      </c>
      <c r="S40">
        <f>Q_excludedPpts!AF81</f>
        <v>1</v>
      </c>
      <c r="T40">
        <f>Q_excludedPpts!AG81</f>
        <v>0</v>
      </c>
      <c r="U40">
        <f>Q_excludedPpts!AH81</f>
        <v>1</v>
      </c>
      <c r="V40">
        <f>Q_excludedPpts!AI81</f>
        <v>1</v>
      </c>
      <c r="W40">
        <f>Q_excludedPpts!AJ81</f>
        <v>1</v>
      </c>
      <c r="X40">
        <f>Q_excludedPpts!AK81</f>
        <v>1</v>
      </c>
      <c r="Y40">
        <f>Q_excludedPpts!AL81</f>
        <v>0</v>
      </c>
      <c r="Z40">
        <f>Q_excludedPpts!AM81</f>
        <v>0</v>
      </c>
      <c r="AA40">
        <f>Q_excludedPpts!AN81</f>
        <v>1</v>
      </c>
      <c r="AB40">
        <f>Q_excludedPpts!AO81</f>
        <v>1</v>
      </c>
      <c r="AC40">
        <f>Q_excludedPpts!AP81</f>
        <v>0</v>
      </c>
    </row>
    <row r="41" spans="1:29" x14ac:dyDescent="0.25">
      <c r="A41">
        <v>84</v>
      </c>
      <c r="B41" t="str">
        <f>Q_excludedPpts!A85</f>
        <v>Ctr</v>
      </c>
      <c r="C41">
        <f>SUM(H41:AC41)</f>
        <v>17</v>
      </c>
      <c r="D41" s="3" t="str">
        <f t="shared" si="0"/>
        <v/>
      </c>
      <c r="E41" s="3">
        <f t="shared" si="1"/>
        <v>0.44406666666666667</v>
      </c>
      <c r="F41">
        <f>Q_excludedPpts!B85</f>
        <v>26.643999999999998</v>
      </c>
      <c r="H41">
        <f>Q_excludedPpts!U85</f>
        <v>1</v>
      </c>
      <c r="I41">
        <f>Q_excludedPpts!V85</f>
        <v>1</v>
      </c>
      <c r="J41">
        <f>Q_excludedPpts!W85</f>
        <v>1</v>
      </c>
      <c r="K41">
        <f>Q_excludedPpts!X85</f>
        <v>1</v>
      </c>
      <c r="L41">
        <f>Q_excludedPpts!Y85</f>
        <v>0</v>
      </c>
      <c r="M41">
        <f>Q_excludedPpts!Z85</f>
        <v>1</v>
      </c>
      <c r="N41">
        <f>Q_excludedPpts!AA85</f>
        <v>1</v>
      </c>
      <c r="O41">
        <f>Q_excludedPpts!AB85</f>
        <v>1</v>
      </c>
      <c r="P41">
        <f>Q_excludedPpts!AC85</f>
        <v>0</v>
      </c>
      <c r="Q41">
        <f>Q_excludedPpts!AD85</f>
        <v>1</v>
      </c>
      <c r="R41">
        <f>Q_excludedPpts!AE85</f>
        <v>1</v>
      </c>
      <c r="S41">
        <f>Q_excludedPpts!AF85</f>
        <v>1</v>
      </c>
      <c r="T41">
        <f>Q_excludedPpts!AG85</f>
        <v>0</v>
      </c>
      <c r="U41">
        <f>Q_excludedPpts!AH85</f>
        <v>0</v>
      </c>
      <c r="V41">
        <f>Q_excludedPpts!AI85</f>
        <v>1</v>
      </c>
      <c r="W41">
        <f>Q_excludedPpts!AJ85</f>
        <v>1</v>
      </c>
      <c r="X41">
        <f>Q_excludedPpts!AK85</f>
        <v>1</v>
      </c>
      <c r="Y41">
        <f>Q_excludedPpts!AL85</f>
        <v>0</v>
      </c>
      <c r="Z41">
        <f>Q_excludedPpts!AM85</f>
        <v>1</v>
      </c>
      <c r="AA41">
        <f>Q_excludedPpts!AN85</f>
        <v>1</v>
      </c>
      <c r="AB41">
        <f>Q_excludedPpts!AO85</f>
        <v>1</v>
      </c>
      <c r="AC41">
        <f>Q_excludedPpts!AP85</f>
        <v>1</v>
      </c>
    </row>
    <row r="42" spans="1:29" x14ac:dyDescent="0.25">
      <c r="A42">
        <v>86</v>
      </c>
      <c r="B42" t="str">
        <f>Q_excludedPpts!A87</f>
        <v>Ctr</v>
      </c>
      <c r="C42">
        <f>SUM(H42:AC42)</f>
        <v>17</v>
      </c>
      <c r="D42" s="3" t="str">
        <f t="shared" si="0"/>
        <v/>
      </c>
      <c r="E42" s="3">
        <f t="shared" si="1"/>
        <v>0.35568333333333335</v>
      </c>
      <c r="F42">
        <f>Q_excludedPpts!B87</f>
        <v>21.341000000000001</v>
      </c>
      <c r="H42">
        <f>Q_excludedPpts!U87</f>
        <v>1</v>
      </c>
      <c r="I42">
        <f>Q_excludedPpts!V87</f>
        <v>1</v>
      </c>
      <c r="J42">
        <f>Q_excludedPpts!W87</f>
        <v>1</v>
      </c>
      <c r="K42">
        <f>Q_excludedPpts!X87</f>
        <v>1</v>
      </c>
      <c r="L42">
        <f>Q_excludedPpts!Y87</f>
        <v>1</v>
      </c>
      <c r="M42">
        <f>Q_excludedPpts!Z87</f>
        <v>1</v>
      </c>
      <c r="N42">
        <f>Q_excludedPpts!AA87</f>
        <v>0</v>
      </c>
      <c r="O42">
        <f>Q_excludedPpts!AB87</f>
        <v>1</v>
      </c>
      <c r="P42">
        <f>Q_excludedPpts!AC87</f>
        <v>1</v>
      </c>
      <c r="Q42">
        <f>Q_excludedPpts!AD87</f>
        <v>1</v>
      </c>
      <c r="R42">
        <f>Q_excludedPpts!AE87</f>
        <v>0</v>
      </c>
      <c r="S42">
        <f>Q_excludedPpts!AF87</f>
        <v>0</v>
      </c>
      <c r="T42">
        <f>Q_excludedPpts!AG87</f>
        <v>1</v>
      </c>
      <c r="U42">
        <f>Q_excludedPpts!AH87</f>
        <v>1</v>
      </c>
      <c r="V42">
        <f>Q_excludedPpts!AI87</f>
        <v>1</v>
      </c>
      <c r="W42">
        <f>Q_excludedPpts!AJ87</f>
        <v>1</v>
      </c>
      <c r="X42">
        <f>Q_excludedPpts!AK87</f>
        <v>1</v>
      </c>
      <c r="Y42">
        <f>Q_excludedPpts!AL87</f>
        <v>0</v>
      </c>
      <c r="Z42">
        <f>Q_excludedPpts!AM87</f>
        <v>0</v>
      </c>
      <c r="AA42">
        <f>Q_excludedPpts!AN87</f>
        <v>1</v>
      </c>
      <c r="AB42">
        <f>Q_excludedPpts!AO87</f>
        <v>1</v>
      </c>
      <c r="AC42">
        <f>Q_excludedPpts!AP87</f>
        <v>1</v>
      </c>
    </row>
    <row r="43" spans="1:29" x14ac:dyDescent="0.25">
      <c r="A43">
        <v>89</v>
      </c>
      <c r="B43" t="str">
        <f>Q_excludedPpts!A90</f>
        <v>Ctr</v>
      </c>
      <c r="C43">
        <f>SUM(H43:AC43)</f>
        <v>19</v>
      </c>
      <c r="D43" s="3" t="str">
        <f t="shared" si="0"/>
        <v/>
      </c>
      <c r="E43" s="3">
        <f t="shared" si="1"/>
        <v>0.37964999999999999</v>
      </c>
      <c r="F43">
        <f>Q_excludedPpts!B90</f>
        <v>22.779</v>
      </c>
      <c r="H43">
        <f>Q_excludedPpts!U90</f>
        <v>1</v>
      </c>
      <c r="I43">
        <f>Q_excludedPpts!V90</f>
        <v>1</v>
      </c>
      <c r="J43">
        <f>Q_excludedPpts!W90</f>
        <v>1</v>
      </c>
      <c r="K43">
        <f>Q_excludedPpts!X90</f>
        <v>1</v>
      </c>
      <c r="L43">
        <f>Q_excludedPpts!Y90</f>
        <v>1</v>
      </c>
      <c r="M43">
        <f>Q_excludedPpts!Z90</f>
        <v>1</v>
      </c>
      <c r="N43">
        <f>Q_excludedPpts!AA90</f>
        <v>1</v>
      </c>
      <c r="O43">
        <f>Q_excludedPpts!AB90</f>
        <v>1</v>
      </c>
      <c r="P43">
        <f>Q_excludedPpts!AC90</f>
        <v>0</v>
      </c>
      <c r="Q43">
        <f>Q_excludedPpts!AD90</f>
        <v>1</v>
      </c>
      <c r="R43">
        <f>Q_excludedPpts!AE90</f>
        <v>1</v>
      </c>
      <c r="S43">
        <f>Q_excludedPpts!AF90</f>
        <v>1</v>
      </c>
      <c r="T43">
        <f>Q_excludedPpts!AG90</f>
        <v>1</v>
      </c>
      <c r="U43">
        <f>Q_excludedPpts!AH90</f>
        <v>1</v>
      </c>
      <c r="V43">
        <f>Q_excludedPpts!AI90</f>
        <v>1</v>
      </c>
      <c r="W43">
        <f>Q_excludedPpts!AJ90</f>
        <v>1</v>
      </c>
      <c r="X43">
        <f>Q_excludedPpts!AK90</f>
        <v>1</v>
      </c>
      <c r="Y43">
        <f>Q_excludedPpts!AL90</f>
        <v>0</v>
      </c>
      <c r="Z43">
        <f>Q_excludedPpts!AM90</f>
        <v>0</v>
      </c>
      <c r="AA43">
        <f>Q_excludedPpts!AN90</f>
        <v>1</v>
      </c>
      <c r="AB43">
        <f>Q_excludedPpts!AO90</f>
        <v>1</v>
      </c>
      <c r="AC43">
        <f>Q_excludedPpts!AP90</f>
        <v>1</v>
      </c>
    </row>
    <row r="44" spans="1:29" x14ac:dyDescent="0.25">
      <c r="A44">
        <v>90</v>
      </c>
      <c r="B44" t="str">
        <f>Q_excludedPpts!A91</f>
        <v>Ctr</v>
      </c>
      <c r="C44">
        <f>SUM(H44:AC44)</f>
        <v>14</v>
      </c>
      <c r="D44" s="3" t="str">
        <f t="shared" si="0"/>
        <v/>
      </c>
      <c r="E44" s="3">
        <f t="shared" si="1"/>
        <v>0.81015000000000004</v>
      </c>
      <c r="F44">
        <f>Q_excludedPpts!B91</f>
        <v>48.609000000000002</v>
      </c>
      <c r="H44">
        <f>Q_excludedPpts!U91</f>
        <v>1</v>
      </c>
      <c r="I44">
        <f>Q_excludedPpts!V91</f>
        <v>1</v>
      </c>
      <c r="J44">
        <f>Q_excludedPpts!W91</f>
        <v>1</v>
      </c>
      <c r="K44">
        <f>Q_excludedPpts!X91</f>
        <v>1</v>
      </c>
      <c r="L44">
        <f>Q_excludedPpts!Y91</f>
        <v>1</v>
      </c>
      <c r="M44">
        <f>Q_excludedPpts!Z91</f>
        <v>1</v>
      </c>
      <c r="N44">
        <f>Q_excludedPpts!AA91</f>
        <v>1</v>
      </c>
      <c r="O44">
        <f>Q_excludedPpts!AB91</f>
        <v>0</v>
      </c>
      <c r="P44">
        <f>Q_excludedPpts!AC91</f>
        <v>0</v>
      </c>
      <c r="Q44">
        <f>Q_excludedPpts!AD91</f>
        <v>1</v>
      </c>
      <c r="R44">
        <f>Q_excludedPpts!AE91</f>
        <v>0</v>
      </c>
      <c r="S44">
        <f>Q_excludedPpts!AF91</f>
        <v>0</v>
      </c>
      <c r="T44">
        <f>Q_excludedPpts!AG91</f>
        <v>0</v>
      </c>
      <c r="U44">
        <f>Q_excludedPpts!AH91</f>
        <v>0</v>
      </c>
      <c r="V44">
        <f>Q_excludedPpts!AI91</f>
        <v>1</v>
      </c>
      <c r="W44">
        <f>Q_excludedPpts!AJ91</f>
        <v>1</v>
      </c>
      <c r="X44">
        <f>Q_excludedPpts!AK91</f>
        <v>1</v>
      </c>
      <c r="Y44">
        <f>Q_excludedPpts!AL91</f>
        <v>1</v>
      </c>
      <c r="Z44">
        <f>Q_excludedPpts!AM91</f>
        <v>0</v>
      </c>
      <c r="AA44">
        <f>Q_excludedPpts!AN91</f>
        <v>1</v>
      </c>
      <c r="AB44">
        <f>Q_excludedPpts!AO91</f>
        <v>1</v>
      </c>
      <c r="AC44">
        <f>Q_excludedPpts!AP91</f>
        <v>0</v>
      </c>
    </row>
    <row r="45" spans="1:29" x14ac:dyDescent="0.25">
      <c r="A45">
        <v>91</v>
      </c>
      <c r="B45" t="str">
        <f>Q_excludedPpts!A92</f>
        <v>Ctr</v>
      </c>
      <c r="C45">
        <f>SUM(H45:AC45)</f>
        <v>13</v>
      </c>
      <c r="D45" s="3" t="str">
        <f t="shared" si="0"/>
        <v/>
      </c>
      <c r="E45" s="3">
        <f t="shared" si="1"/>
        <v>0.18001666666666666</v>
      </c>
      <c r="F45">
        <f>Q_excludedPpts!B92</f>
        <v>10.801</v>
      </c>
      <c r="H45">
        <f>Q_excludedPpts!U92</f>
        <v>0</v>
      </c>
      <c r="I45">
        <f>Q_excludedPpts!V92</f>
        <v>1</v>
      </c>
      <c r="J45">
        <f>Q_excludedPpts!W92</f>
        <v>1</v>
      </c>
      <c r="K45">
        <f>Q_excludedPpts!X92</f>
        <v>0</v>
      </c>
      <c r="L45">
        <f>Q_excludedPpts!Y92</f>
        <v>1</v>
      </c>
      <c r="M45">
        <f>Q_excludedPpts!Z92</f>
        <v>0</v>
      </c>
      <c r="N45">
        <f>Q_excludedPpts!AA92</f>
        <v>0</v>
      </c>
      <c r="O45">
        <f>Q_excludedPpts!AB92</f>
        <v>1</v>
      </c>
      <c r="P45">
        <f>Q_excludedPpts!AC92</f>
        <v>0</v>
      </c>
      <c r="Q45">
        <f>Q_excludedPpts!AD92</f>
        <v>1</v>
      </c>
      <c r="R45">
        <f>Q_excludedPpts!AE92</f>
        <v>1</v>
      </c>
      <c r="S45">
        <f>Q_excludedPpts!AF92</f>
        <v>0</v>
      </c>
      <c r="T45">
        <f>Q_excludedPpts!AG92</f>
        <v>0</v>
      </c>
      <c r="U45">
        <f>Q_excludedPpts!AH92</f>
        <v>1</v>
      </c>
      <c r="V45">
        <f>Q_excludedPpts!AI92</f>
        <v>0</v>
      </c>
      <c r="W45">
        <f>Q_excludedPpts!AJ92</f>
        <v>1</v>
      </c>
      <c r="X45">
        <f>Q_excludedPpts!AK92</f>
        <v>1</v>
      </c>
      <c r="Y45">
        <f>Q_excludedPpts!AL92</f>
        <v>1</v>
      </c>
      <c r="Z45">
        <f>Q_excludedPpts!AM92</f>
        <v>1</v>
      </c>
      <c r="AA45">
        <f>Q_excludedPpts!AN92</f>
        <v>1</v>
      </c>
      <c r="AB45">
        <f>Q_excludedPpts!AO92</f>
        <v>0</v>
      </c>
      <c r="AC45">
        <f>Q_excludedPpts!AP92</f>
        <v>1</v>
      </c>
    </row>
    <row r="46" spans="1:29" x14ac:dyDescent="0.25">
      <c r="A46">
        <v>92</v>
      </c>
      <c r="B46" t="str">
        <f>Q_excludedPpts!A93</f>
        <v>Ctr</v>
      </c>
      <c r="C46">
        <f>SUM(H46:AC46)</f>
        <v>14</v>
      </c>
      <c r="D46" s="3" t="str">
        <f t="shared" si="0"/>
        <v/>
      </c>
      <c r="E46" s="3">
        <f t="shared" si="1"/>
        <v>0.55049999999999999</v>
      </c>
      <c r="F46">
        <f>Q_excludedPpts!B93</f>
        <v>33.03</v>
      </c>
      <c r="H46">
        <f>Q_excludedPpts!U93</f>
        <v>1</v>
      </c>
      <c r="I46">
        <f>Q_excludedPpts!V93</f>
        <v>1</v>
      </c>
      <c r="J46">
        <f>Q_excludedPpts!W93</f>
        <v>1</v>
      </c>
      <c r="K46">
        <f>Q_excludedPpts!X93</f>
        <v>0</v>
      </c>
      <c r="L46">
        <f>Q_excludedPpts!Y93</f>
        <v>1</v>
      </c>
      <c r="M46">
        <f>Q_excludedPpts!Z93</f>
        <v>1</v>
      </c>
      <c r="N46">
        <f>Q_excludedPpts!AA93</f>
        <v>0</v>
      </c>
      <c r="O46">
        <f>Q_excludedPpts!AB93</f>
        <v>1</v>
      </c>
      <c r="P46">
        <f>Q_excludedPpts!AC93</f>
        <v>1</v>
      </c>
      <c r="Q46">
        <f>Q_excludedPpts!AD93</f>
        <v>0</v>
      </c>
      <c r="R46">
        <f>Q_excludedPpts!AE93</f>
        <v>1</v>
      </c>
      <c r="S46">
        <f>Q_excludedPpts!AF93</f>
        <v>1</v>
      </c>
      <c r="T46">
        <f>Q_excludedPpts!AG93</f>
        <v>1</v>
      </c>
      <c r="U46">
        <f>Q_excludedPpts!AH93</f>
        <v>0</v>
      </c>
      <c r="V46">
        <f>Q_excludedPpts!AI93</f>
        <v>1</v>
      </c>
      <c r="W46">
        <f>Q_excludedPpts!AJ93</f>
        <v>1</v>
      </c>
      <c r="X46">
        <f>Q_excludedPpts!AK93</f>
        <v>0</v>
      </c>
      <c r="Y46">
        <f>Q_excludedPpts!AL93</f>
        <v>0</v>
      </c>
      <c r="Z46">
        <f>Q_excludedPpts!AM93</f>
        <v>0</v>
      </c>
      <c r="AA46">
        <f>Q_excludedPpts!AN93</f>
        <v>1</v>
      </c>
      <c r="AB46">
        <f>Q_excludedPpts!AO93</f>
        <v>0</v>
      </c>
      <c r="AC46">
        <f>Q_excludedPpts!AP93</f>
        <v>1</v>
      </c>
    </row>
    <row r="47" spans="1:29" x14ac:dyDescent="0.25">
      <c r="A47">
        <v>93</v>
      </c>
      <c r="B47" t="str">
        <f>Q_excludedPpts!A94</f>
        <v>Ctr</v>
      </c>
      <c r="C47">
        <f>SUM(H47:AC47)</f>
        <v>15</v>
      </c>
      <c r="D47" s="3" t="str">
        <f t="shared" si="0"/>
        <v/>
      </c>
      <c r="E47" s="3">
        <f t="shared" si="1"/>
        <v>6.1390833333333337</v>
      </c>
      <c r="F47">
        <f>Q_excludedPpts!B94</f>
        <v>368.34500000000003</v>
      </c>
      <c r="H47">
        <f>Q_excludedPpts!U94</f>
        <v>1</v>
      </c>
      <c r="I47">
        <f>Q_excludedPpts!V94</f>
        <v>1</v>
      </c>
      <c r="J47">
        <f>Q_excludedPpts!W94</f>
        <v>1</v>
      </c>
      <c r="K47">
        <f>Q_excludedPpts!X94</f>
        <v>1</v>
      </c>
      <c r="L47">
        <f>Q_excludedPpts!Y94</f>
        <v>1</v>
      </c>
      <c r="M47">
        <f>Q_excludedPpts!Z94</f>
        <v>0</v>
      </c>
      <c r="N47">
        <f>Q_excludedPpts!AA94</f>
        <v>0</v>
      </c>
      <c r="O47">
        <f>Q_excludedPpts!AB94</f>
        <v>1</v>
      </c>
      <c r="P47">
        <f>Q_excludedPpts!AC94</f>
        <v>0</v>
      </c>
      <c r="Q47">
        <f>Q_excludedPpts!AD94</f>
        <v>1</v>
      </c>
      <c r="R47">
        <f>Q_excludedPpts!AE94</f>
        <v>0</v>
      </c>
      <c r="S47">
        <f>Q_excludedPpts!AF94</f>
        <v>1</v>
      </c>
      <c r="T47">
        <f>Q_excludedPpts!AG94</f>
        <v>1</v>
      </c>
      <c r="U47">
        <f>Q_excludedPpts!AH94</f>
        <v>0</v>
      </c>
      <c r="V47">
        <f>Q_excludedPpts!AI94</f>
        <v>1</v>
      </c>
      <c r="W47">
        <f>Q_excludedPpts!AJ94</f>
        <v>1</v>
      </c>
      <c r="X47">
        <f>Q_excludedPpts!AK94</f>
        <v>1</v>
      </c>
      <c r="Y47">
        <f>Q_excludedPpts!AL94</f>
        <v>0</v>
      </c>
      <c r="Z47">
        <f>Q_excludedPpts!AM94</f>
        <v>0</v>
      </c>
      <c r="AA47">
        <f>Q_excludedPpts!AN94</f>
        <v>1</v>
      </c>
      <c r="AB47">
        <f>Q_excludedPpts!AO94</f>
        <v>1</v>
      </c>
      <c r="AC47">
        <f>Q_excludedPpts!AP94</f>
        <v>1</v>
      </c>
    </row>
    <row r="48" spans="1:29" x14ac:dyDescent="0.25">
      <c r="A48">
        <v>95</v>
      </c>
      <c r="B48" t="str">
        <f>Q_excludedPpts!A96</f>
        <v>Ctr</v>
      </c>
      <c r="C48">
        <f>SUM(H48:AC48)</f>
        <v>14</v>
      </c>
      <c r="D48" s="3" t="str">
        <f t="shared" si="0"/>
        <v/>
      </c>
      <c r="E48" s="3">
        <f t="shared" si="1"/>
        <v>7.2851333333333335</v>
      </c>
      <c r="F48">
        <f>Q_excludedPpts!B96</f>
        <v>437.108</v>
      </c>
      <c r="H48">
        <f>Q_excludedPpts!U96</f>
        <v>1</v>
      </c>
      <c r="I48">
        <f>Q_excludedPpts!V96</f>
        <v>0</v>
      </c>
      <c r="J48">
        <f>Q_excludedPpts!W96</f>
        <v>1</v>
      </c>
      <c r="K48">
        <f>Q_excludedPpts!X96</f>
        <v>1</v>
      </c>
      <c r="L48">
        <f>Q_excludedPpts!Y96</f>
        <v>1</v>
      </c>
      <c r="M48">
        <f>Q_excludedPpts!Z96</f>
        <v>0</v>
      </c>
      <c r="N48">
        <f>Q_excludedPpts!AA96</f>
        <v>0</v>
      </c>
      <c r="O48">
        <f>Q_excludedPpts!AB96</f>
        <v>1</v>
      </c>
      <c r="P48">
        <f>Q_excludedPpts!AC96</f>
        <v>1</v>
      </c>
      <c r="Q48">
        <f>Q_excludedPpts!AD96</f>
        <v>1</v>
      </c>
      <c r="R48">
        <f>Q_excludedPpts!AE96</f>
        <v>1</v>
      </c>
      <c r="S48">
        <f>Q_excludedPpts!AF96</f>
        <v>0</v>
      </c>
      <c r="T48">
        <f>Q_excludedPpts!AG96</f>
        <v>1</v>
      </c>
      <c r="U48">
        <f>Q_excludedPpts!AH96</f>
        <v>0</v>
      </c>
      <c r="V48">
        <f>Q_excludedPpts!AI96</f>
        <v>1</v>
      </c>
      <c r="W48">
        <f>Q_excludedPpts!AJ96</f>
        <v>1</v>
      </c>
      <c r="X48">
        <f>Q_excludedPpts!AK96</f>
        <v>1</v>
      </c>
      <c r="Y48">
        <f>Q_excludedPpts!AL96</f>
        <v>0</v>
      </c>
      <c r="Z48">
        <f>Q_excludedPpts!AM96</f>
        <v>0</v>
      </c>
      <c r="AA48">
        <f>Q_excludedPpts!AN96</f>
        <v>1</v>
      </c>
      <c r="AB48">
        <f>Q_excludedPpts!AO96</f>
        <v>1</v>
      </c>
      <c r="AC48">
        <f>Q_excludedPpts!AP96</f>
        <v>0</v>
      </c>
    </row>
    <row r="49" spans="1:29" x14ac:dyDescent="0.25">
      <c r="A49">
        <v>97</v>
      </c>
      <c r="B49" t="str">
        <f>Q_excludedPpts!A98</f>
        <v>Ctr</v>
      </c>
      <c r="C49">
        <f>SUM(H49:AC49)</f>
        <v>21</v>
      </c>
      <c r="D49" s="3" t="str">
        <f t="shared" si="0"/>
        <v/>
      </c>
      <c r="E49" s="3">
        <f t="shared" si="1"/>
        <v>9.2275666666666663</v>
      </c>
      <c r="F49">
        <f>Q_excludedPpts!B98</f>
        <v>553.654</v>
      </c>
      <c r="H49">
        <f>Q_excludedPpts!U98</f>
        <v>1</v>
      </c>
      <c r="I49">
        <f>Q_excludedPpts!V98</f>
        <v>1</v>
      </c>
      <c r="J49">
        <f>Q_excludedPpts!W98</f>
        <v>1</v>
      </c>
      <c r="K49">
        <f>Q_excludedPpts!X98</f>
        <v>1</v>
      </c>
      <c r="L49">
        <f>Q_excludedPpts!Y98</f>
        <v>1</v>
      </c>
      <c r="M49">
        <f>Q_excludedPpts!Z98</f>
        <v>1</v>
      </c>
      <c r="N49">
        <f>Q_excludedPpts!AA98</f>
        <v>1</v>
      </c>
      <c r="O49">
        <f>Q_excludedPpts!AB98</f>
        <v>1</v>
      </c>
      <c r="P49">
        <f>Q_excludedPpts!AC98</f>
        <v>0</v>
      </c>
      <c r="Q49">
        <f>Q_excludedPpts!AD98</f>
        <v>1</v>
      </c>
      <c r="R49">
        <f>Q_excludedPpts!AE98</f>
        <v>1</v>
      </c>
      <c r="S49">
        <f>Q_excludedPpts!AF98</f>
        <v>1</v>
      </c>
      <c r="T49">
        <f>Q_excludedPpts!AG98</f>
        <v>1</v>
      </c>
      <c r="U49">
        <f>Q_excludedPpts!AH98</f>
        <v>1</v>
      </c>
      <c r="V49">
        <f>Q_excludedPpts!AI98</f>
        <v>1</v>
      </c>
      <c r="W49">
        <f>Q_excludedPpts!AJ98</f>
        <v>1</v>
      </c>
      <c r="X49">
        <f>Q_excludedPpts!AK98</f>
        <v>1</v>
      </c>
      <c r="Y49">
        <f>Q_excludedPpts!AL98</f>
        <v>1</v>
      </c>
      <c r="Z49">
        <f>Q_excludedPpts!AM98</f>
        <v>1</v>
      </c>
      <c r="AA49">
        <f>Q_excludedPpts!AN98</f>
        <v>1</v>
      </c>
      <c r="AB49">
        <f>Q_excludedPpts!AO98</f>
        <v>1</v>
      </c>
      <c r="AC49">
        <f>Q_excludedPpts!AP98</f>
        <v>1</v>
      </c>
    </row>
    <row r="50" spans="1:29" x14ac:dyDescent="0.25">
      <c r="A50">
        <v>98</v>
      </c>
      <c r="B50" t="str">
        <f>Q_excludedPpts!A99</f>
        <v>Ctr</v>
      </c>
      <c r="C50">
        <f>SUM(H50:AC50)</f>
        <v>14</v>
      </c>
      <c r="D50" s="3" t="str">
        <f t="shared" si="0"/>
        <v/>
      </c>
      <c r="E50" s="3">
        <f t="shared" si="1"/>
        <v>0.86360000000000003</v>
      </c>
      <c r="F50">
        <f>Q_excludedPpts!B99</f>
        <v>51.816000000000003</v>
      </c>
      <c r="H50">
        <f>Q_excludedPpts!U99</f>
        <v>1</v>
      </c>
      <c r="I50">
        <f>Q_excludedPpts!V99</f>
        <v>1</v>
      </c>
      <c r="J50">
        <f>Q_excludedPpts!W99</f>
        <v>1</v>
      </c>
      <c r="K50">
        <f>Q_excludedPpts!X99</f>
        <v>1</v>
      </c>
      <c r="L50">
        <f>Q_excludedPpts!Y99</f>
        <v>0</v>
      </c>
      <c r="M50">
        <f>Q_excludedPpts!Z99</f>
        <v>1</v>
      </c>
      <c r="N50">
        <f>Q_excludedPpts!AA99</f>
        <v>1</v>
      </c>
      <c r="O50">
        <f>Q_excludedPpts!AB99</f>
        <v>0</v>
      </c>
      <c r="P50">
        <f>Q_excludedPpts!AC99</f>
        <v>0</v>
      </c>
      <c r="Q50">
        <f>Q_excludedPpts!AD99</f>
        <v>1</v>
      </c>
      <c r="R50">
        <f>Q_excludedPpts!AE99</f>
        <v>1</v>
      </c>
      <c r="S50">
        <f>Q_excludedPpts!AF99</f>
        <v>1</v>
      </c>
      <c r="T50">
        <f>Q_excludedPpts!AG99</f>
        <v>1</v>
      </c>
      <c r="U50">
        <f>Q_excludedPpts!AH99</f>
        <v>0</v>
      </c>
      <c r="V50">
        <f>Q_excludedPpts!AI99</f>
        <v>1</v>
      </c>
      <c r="W50">
        <f>Q_excludedPpts!AJ99</f>
        <v>1</v>
      </c>
      <c r="X50">
        <f>Q_excludedPpts!AK99</f>
        <v>1</v>
      </c>
      <c r="Y50">
        <f>Q_excludedPpts!AL99</f>
        <v>0</v>
      </c>
      <c r="Z50">
        <f>Q_excludedPpts!AM99</f>
        <v>0</v>
      </c>
      <c r="AA50">
        <f>Q_excludedPpts!AN99</f>
        <v>1</v>
      </c>
      <c r="AB50">
        <f>Q_excludedPpts!AO99</f>
        <v>0</v>
      </c>
      <c r="AC50">
        <f>Q_excludedPpts!AP99</f>
        <v>0</v>
      </c>
    </row>
    <row r="51" spans="1:29" x14ac:dyDescent="0.25">
      <c r="A51">
        <v>100</v>
      </c>
      <c r="B51" t="str">
        <f>Q_excludedPpts!A101</f>
        <v>Ctr</v>
      </c>
      <c r="C51">
        <f>SUM(H51:AC51)</f>
        <v>20</v>
      </c>
      <c r="D51" s="3" t="str">
        <f t="shared" si="0"/>
        <v/>
      </c>
      <c r="E51" s="3">
        <f t="shared" si="1"/>
        <v>0.16743333333333332</v>
      </c>
      <c r="F51">
        <f>Q_excludedPpts!B101</f>
        <v>10.045999999999999</v>
      </c>
      <c r="H51">
        <f>Q_excludedPpts!U101</f>
        <v>1</v>
      </c>
      <c r="I51">
        <f>Q_excludedPpts!V101</f>
        <v>1</v>
      </c>
      <c r="J51">
        <f>Q_excludedPpts!W101</f>
        <v>1</v>
      </c>
      <c r="K51">
        <f>Q_excludedPpts!X101</f>
        <v>1</v>
      </c>
      <c r="L51">
        <f>Q_excludedPpts!Y101</f>
        <v>1</v>
      </c>
      <c r="M51">
        <f>Q_excludedPpts!Z101</f>
        <v>1</v>
      </c>
      <c r="N51">
        <f>Q_excludedPpts!AA101</f>
        <v>1</v>
      </c>
      <c r="O51">
        <f>Q_excludedPpts!AB101</f>
        <v>1</v>
      </c>
      <c r="P51">
        <f>Q_excludedPpts!AC101</f>
        <v>1</v>
      </c>
      <c r="Q51">
        <f>Q_excludedPpts!AD101</f>
        <v>1</v>
      </c>
      <c r="R51">
        <f>Q_excludedPpts!AE101</f>
        <v>1</v>
      </c>
      <c r="S51">
        <f>Q_excludedPpts!AF101</f>
        <v>1</v>
      </c>
      <c r="T51">
        <f>Q_excludedPpts!AG101</f>
        <v>1</v>
      </c>
      <c r="U51">
        <f>Q_excludedPpts!AH101</f>
        <v>0</v>
      </c>
      <c r="V51">
        <f>Q_excludedPpts!AI101</f>
        <v>1</v>
      </c>
      <c r="W51">
        <f>Q_excludedPpts!AJ101</f>
        <v>1</v>
      </c>
      <c r="X51">
        <f>Q_excludedPpts!AK101</f>
        <v>1</v>
      </c>
      <c r="Y51">
        <f>Q_excludedPpts!AL101</f>
        <v>0</v>
      </c>
      <c r="Z51">
        <f>Q_excludedPpts!AM101</f>
        <v>1</v>
      </c>
      <c r="AA51">
        <f>Q_excludedPpts!AN101</f>
        <v>1</v>
      </c>
      <c r="AB51">
        <f>Q_excludedPpts!AO101</f>
        <v>1</v>
      </c>
      <c r="AC51">
        <f>Q_excludedPpts!AP101</f>
        <v>1</v>
      </c>
    </row>
    <row r="52" spans="1:29" x14ac:dyDescent="0.25">
      <c r="A52">
        <v>103</v>
      </c>
      <c r="B52" t="str">
        <f>Q_excludedPpts!A104</f>
        <v>Ctr</v>
      </c>
      <c r="C52">
        <f>SUM(H52:AC52)</f>
        <v>16</v>
      </c>
      <c r="D52" s="3" t="str">
        <f t="shared" si="0"/>
        <v/>
      </c>
      <c r="E52" s="3">
        <f t="shared" si="1"/>
        <v>0.60293333333333332</v>
      </c>
      <c r="F52">
        <f>Q_excludedPpts!B104</f>
        <v>36.176000000000002</v>
      </c>
      <c r="H52">
        <f>Q_excludedPpts!U104</f>
        <v>1</v>
      </c>
      <c r="I52">
        <f>Q_excludedPpts!V104</f>
        <v>1</v>
      </c>
      <c r="J52">
        <f>Q_excludedPpts!W104</f>
        <v>1</v>
      </c>
      <c r="K52">
        <f>Q_excludedPpts!X104</f>
        <v>1</v>
      </c>
      <c r="L52">
        <f>Q_excludedPpts!Y104</f>
        <v>1</v>
      </c>
      <c r="M52">
        <f>Q_excludedPpts!Z104</f>
        <v>1</v>
      </c>
      <c r="N52">
        <f>Q_excludedPpts!AA104</f>
        <v>0</v>
      </c>
      <c r="O52">
        <f>Q_excludedPpts!AB104</f>
        <v>1</v>
      </c>
      <c r="P52">
        <f>Q_excludedPpts!AC104</f>
        <v>0</v>
      </c>
      <c r="Q52">
        <f>Q_excludedPpts!AD104</f>
        <v>1</v>
      </c>
      <c r="R52">
        <f>Q_excludedPpts!AE104</f>
        <v>1</v>
      </c>
      <c r="S52">
        <f>Q_excludedPpts!AF104</f>
        <v>1</v>
      </c>
      <c r="T52">
        <f>Q_excludedPpts!AG104</f>
        <v>1</v>
      </c>
      <c r="U52">
        <f>Q_excludedPpts!AH104</f>
        <v>0</v>
      </c>
      <c r="V52">
        <f>Q_excludedPpts!AI104</f>
        <v>1</v>
      </c>
      <c r="W52">
        <f>Q_excludedPpts!AJ104</f>
        <v>1</v>
      </c>
      <c r="X52">
        <f>Q_excludedPpts!AK104</f>
        <v>0</v>
      </c>
      <c r="Y52">
        <f>Q_excludedPpts!AL104</f>
        <v>0</v>
      </c>
      <c r="Z52">
        <f>Q_excludedPpts!AM104</f>
        <v>0</v>
      </c>
      <c r="AA52">
        <f>Q_excludedPpts!AN104</f>
        <v>1</v>
      </c>
      <c r="AB52">
        <f>Q_excludedPpts!AO104</f>
        <v>1</v>
      </c>
      <c r="AC52">
        <f>Q_excludedPpts!AP104</f>
        <v>1</v>
      </c>
    </row>
    <row r="53" spans="1:29" x14ac:dyDescent="0.25">
      <c r="A53">
        <v>104</v>
      </c>
      <c r="B53" t="str">
        <f>Q_excludedPpts!A105</f>
        <v>Ctr</v>
      </c>
      <c r="C53">
        <f>SUM(H53:AC53)</f>
        <v>14</v>
      </c>
      <c r="D53" s="3" t="str">
        <f t="shared" si="0"/>
        <v/>
      </c>
      <c r="E53" s="3">
        <f t="shared" si="1"/>
        <v>0.55708333333333326</v>
      </c>
      <c r="F53">
        <f>Q_excludedPpts!B105</f>
        <v>33.424999999999997</v>
      </c>
      <c r="H53">
        <f>Q_excludedPpts!U105</f>
        <v>1</v>
      </c>
      <c r="I53">
        <f>Q_excludedPpts!V105</f>
        <v>1</v>
      </c>
      <c r="J53">
        <f>Q_excludedPpts!W105</f>
        <v>1</v>
      </c>
      <c r="K53">
        <f>Q_excludedPpts!X105</f>
        <v>1</v>
      </c>
      <c r="L53" t="str">
        <f>Q_excludedPpts!Y105</f>
        <v>NA</v>
      </c>
      <c r="M53">
        <f>Q_excludedPpts!Z105</f>
        <v>1</v>
      </c>
      <c r="N53">
        <f>Q_excludedPpts!AA105</f>
        <v>0</v>
      </c>
      <c r="O53">
        <f>Q_excludedPpts!AB105</f>
        <v>0</v>
      </c>
      <c r="P53">
        <f>Q_excludedPpts!AC105</f>
        <v>0</v>
      </c>
      <c r="Q53">
        <f>Q_excludedPpts!AD105</f>
        <v>0</v>
      </c>
      <c r="R53">
        <f>Q_excludedPpts!AE105</f>
        <v>1</v>
      </c>
      <c r="S53">
        <f>Q_excludedPpts!AF105</f>
        <v>0</v>
      </c>
      <c r="T53">
        <f>Q_excludedPpts!AG105</f>
        <v>0</v>
      </c>
      <c r="U53">
        <f>Q_excludedPpts!AH105</f>
        <v>1</v>
      </c>
      <c r="V53">
        <f>Q_excludedPpts!AI105</f>
        <v>1</v>
      </c>
      <c r="W53">
        <f>Q_excludedPpts!AJ105</f>
        <v>1</v>
      </c>
      <c r="X53">
        <f>Q_excludedPpts!AK105</f>
        <v>1</v>
      </c>
      <c r="Y53">
        <f>Q_excludedPpts!AL105</f>
        <v>0</v>
      </c>
      <c r="Z53">
        <f>Q_excludedPpts!AM105</f>
        <v>1</v>
      </c>
      <c r="AA53">
        <f>Q_excludedPpts!AN105</f>
        <v>1</v>
      </c>
      <c r="AB53">
        <f>Q_excludedPpts!AO105</f>
        <v>1</v>
      </c>
      <c r="AC53">
        <f>Q_excludedPpts!AP105</f>
        <v>1</v>
      </c>
    </row>
    <row r="54" spans="1:29" x14ac:dyDescent="0.25">
      <c r="A54">
        <v>106</v>
      </c>
      <c r="B54" t="str">
        <f>Q_excludedPpts!A107</f>
        <v>Ctr</v>
      </c>
      <c r="C54">
        <f>SUM(H54:AC54)</f>
        <v>15</v>
      </c>
      <c r="D54" s="3" t="str">
        <f t="shared" si="0"/>
        <v/>
      </c>
      <c r="E54" s="3">
        <f t="shared" si="1"/>
        <v>4.8364000000000003</v>
      </c>
      <c r="F54">
        <f>Q_excludedPpts!B107</f>
        <v>290.18400000000003</v>
      </c>
      <c r="H54">
        <f>Q_excludedPpts!U107</f>
        <v>1</v>
      </c>
      <c r="I54">
        <f>Q_excludedPpts!V107</f>
        <v>1</v>
      </c>
      <c r="J54">
        <f>Q_excludedPpts!W107</f>
        <v>1</v>
      </c>
      <c r="K54">
        <f>Q_excludedPpts!X107</f>
        <v>1</v>
      </c>
      <c r="L54">
        <f>Q_excludedPpts!Y107</f>
        <v>1</v>
      </c>
      <c r="M54">
        <f>Q_excludedPpts!Z107</f>
        <v>1</v>
      </c>
      <c r="N54">
        <f>Q_excludedPpts!AA107</f>
        <v>1</v>
      </c>
      <c r="O54">
        <f>Q_excludedPpts!AB107</f>
        <v>0</v>
      </c>
      <c r="P54">
        <f>Q_excludedPpts!AC107</f>
        <v>0</v>
      </c>
      <c r="Q54">
        <f>Q_excludedPpts!AD107</f>
        <v>1</v>
      </c>
      <c r="R54">
        <f>Q_excludedPpts!AE107</f>
        <v>1</v>
      </c>
      <c r="S54">
        <f>Q_excludedPpts!AF107</f>
        <v>1</v>
      </c>
      <c r="T54">
        <f>Q_excludedPpts!AG107</f>
        <v>1</v>
      </c>
      <c r="U54">
        <f>Q_excludedPpts!AH107</f>
        <v>0</v>
      </c>
      <c r="V54">
        <f>Q_excludedPpts!AI107</f>
        <v>1</v>
      </c>
      <c r="W54">
        <f>Q_excludedPpts!AJ107</f>
        <v>1</v>
      </c>
      <c r="X54">
        <f>Q_excludedPpts!AK107</f>
        <v>0</v>
      </c>
      <c r="Y54">
        <f>Q_excludedPpts!AL107</f>
        <v>0</v>
      </c>
      <c r="Z54">
        <f>Q_excludedPpts!AM107</f>
        <v>1</v>
      </c>
      <c r="AA54">
        <f>Q_excludedPpts!AN107</f>
        <v>1</v>
      </c>
      <c r="AB54">
        <f>Q_excludedPpts!AO107</f>
        <v>0</v>
      </c>
      <c r="AC54">
        <f>Q_excludedPpts!AP107</f>
        <v>0</v>
      </c>
    </row>
    <row r="55" spans="1:29" x14ac:dyDescent="0.25">
      <c r="A55">
        <v>109</v>
      </c>
      <c r="B55" t="str">
        <f>Q_excludedPpts!A110</f>
        <v>Ctr</v>
      </c>
      <c r="C55">
        <f>SUM(H55:AC55)</f>
        <v>19</v>
      </c>
      <c r="D55" s="3" t="str">
        <f t="shared" si="0"/>
        <v/>
      </c>
      <c r="E55" s="3">
        <f t="shared" si="1"/>
        <v>2.3845000000000001</v>
      </c>
      <c r="F55">
        <f>Q_excludedPpts!B110</f>
        <v>143.07</v>
      </c>
      <c r="H55">
        <f>Q_excludedPpts!U110</f>
        <v>1</v>
      </c>
      <c r="I55">
        <f>Q_excludedPpts!V110</f>
        <v>1</v>
      </c>
      <c r="J55">
        <f>Q_excludedPpts!W110</f>
        <v>1</v>
      </c>
      <c r="K55">
        <f>Q_excludedPpts!X110</f>
        <v>1</v>
      </c>
      <c r="L55">
        <f>Q_excludedPpts!Y110</f>
        <v>1</v>
      </c>
      <c r="M55">
        <f>Q_excludedPpts!Z110</f>
        <v>1</v>
      </c>
      <c r="N55">
        <f>Q_excludedPpts!AA110</f>
        <v>0</v>
      </c>
      <c r="O55">
        <f>Q_excludedPpts!AB110</f>
        <v>1</v>
      </c>
      <c r="P55">
        <f>Q_excludedPpts!AC110</f>
        <v>1</v>
      </c>
      <c r="Q55">
        <f>Q_excludedPpts!AD110</f>
        <v>1</v>
      </c>
      <c r="R55">
        <f>Q_excludedPpts!AE110</f>
        <v>1</v>
      </c>
      <c r="S55">
        <f>Q_excludedPpts!AF110</f>
        <v>1</v>
      </c>
      <c r="T55">
        <f>Q_excludedPpts!AG110</f>
        <v>1</v>
      </c>
      <c r="U55">
        <f>Q_excludedPpts!AH110</f>
        <v>0</v>
      </c>
      <c r="V55">
        <f>Q_excludedPpts!AI110</f>
        <v>1</v>
      </c>
      <c r="W55">
        <f>Q_excludedPpts!AJ110</f>
        <v>1</v>
      </c>
      <c r="X55">
        <f>Q_excludedPpts!AK110</f>
        <v>1</v>
      </c>
      <c r="Y55">
        <f>Q_excludedPpts!AL110</f>
        <v>0</v>
      </c>
      <c r="Z55">
        <f>Q_excludedPpts!AM110</f>
        <v>1</v>
      </c>
      <c r="AA55">
        <f>Q_excludedPpts!AN110</f>
        <v>1</v>
      </c>
      <c r="AB55">
        <f>Q_excludedPpts!AO110</f>
        <v>1</v>
      </c>
      <c r="AC55">
        <f>Q_excludedPpts!AP110</f>
        <v>1</v>
      </c>
    </row>
    <row r="56" spans="1:29" x14ac:dyDescent="0.25">
      <c r="A56">
        <v>113</v>
      </c>
      <c r="B56" t="str">
        <f>Q_excludedPpts!A114</f>
        <v>Ctr</v>
      </c>
      <c r="C56">
        <f>SUM(H56:AC56)</f>
        <v>19</v>
      </c>
      <c r="D56" s="3" t="str">
        <f t="shared" si="0"/>
        <v/>
      </c>
      <c r="E56" s="3">
        <f t="shared" si="1"/>
        <v>7.6419333333333332</v>
      </c>
      <c r="F56">
        <f>Q_excludedPpts!B114</f>
        <v>458.51600000000002</v>
      </c>
      <c r="H56">
        <f>Q_excludedPpts!U114</f>
        <v>1</v>
      </c>
      <c r="I56">
        <f>Q_excludedPpts!V114</f>
        <v>1</v>
      </c>
      <c r="J56">
        <f>Q_excludedPpts!W114</f>
        <v>1</v>
      </c>
      <c r="K56">
        <f>Q_excludedPpts!X114</f>
        <v>1</v>
      </c>
      <c r="L56">
        <f>Q_excludedPpts!Y114</f>
        <v>1</v>
      </c>
      <c r="M56">
        <f>Q_excludedPpts!Z114</f>
        <v>1</v>
      </c>
      <c r="N56">
        <f>Q_excludedPpts!AA114</f>
        <v>1</v>
      </c>
      <c r="O56">
        <f>Q_excludedPpts!AB114</f>
        <v>1</v>
      </c>
      <c r="P56">
        <f>Q_excludedPpts!AC114</f>
        <v>1</v>
      </c>
      <c r="Q56">
        <f>Q_excludedPpts!AD114</f>
        <v>1</v>
      </c>
      <c r="R56">
        <f>Q_excludedPpts!AE114</f>
        <v>1</v>
      </c>
      <c r="S56">
        <f>Q_excludedPpts!AF114</f>
        <v>0</v>
      </c>
      <c r="T56">
        <f>Q_excludedPpts!AG114</f>
        <v>1</v>
      </c>
      <c r="U56">
        <f>Q_excludedPpts!AH114</f>
        <v>0</v>
      </c>
      <c r="V56">
        <f>Q_excludedPpts!AI114</f>
        <v>1</v>
      </c>
      <c r="W56">
        <f>Q_excludedPpts!AJ114</f>
        <v>1</v>
      </c>
      <c r="X56">
        <f>Q_excludedPpts!AK114</f>
        <v>1</v>
      </c>
      <c r="Y56">
        <f>Q_excludedPpts!AL114</f>
        <v>0</v>
      </c>
      <c r="Z56">
        <f>Q_excludedPpts!AM114</f>
        <v>1</v>
      </c>
      <c r="AA56">
        <f>Q_excludedPpts!AN114</f>
        <v>1</v>
      </c>
      <c r="AB56">
        <f>Q_excludedPpts!AO114</f>
        <v>1</v>
      </c>
      <c r="AC56">
        <f>Q_excludedPpts!AP114</f>
        <v>1</v>
      </c>
    </row>
    <row r="57" spans="1:29" x14ac:dyDescent="0.25">
      <c r="A57">
        <v>116</v>
      </c>
      <c r="B57" t="str">
        <f>Q_excludedPpts!A117</f>
        <v>Ctr</v>
      </c>
      <c r="C57">
        <f>SUM(H57:AC57)</f>
        <v>21</v>
      </c>
      <c r="D57" s="3" t="str">
        <f t="shared" si="0"/>
        <v/>
      </c>
      <c r="E57" s="3">
        <f t="shared" si="1"/>
        <v>0.7664333333333333</v>
      </c>
      <c r="F57">
        <f>Q_excludedPpts!B117</f>
        <v>45.985999999999997</v>
      </c>
      <c r="H57">
        <f>Q_excludedPpts!U117</f>
        <v>1</v>
      </c>
      <c r="I57">
        <f>Q_excludedPpts!V117</f>
        <v>1</v>
      </c>
      <c r="J57">
        <f>Q_excludedPpts!W117</f>
        <v>1</v>
      </c>
      <c r="K57">
        <f>Q_excludedPpts!X117</f>
        <v>1</v>
      </c>
      <c r="L57">
        <f>Q_excludedPpts!Y117</f>
        <v>1</v>
      </c>
      <c r="M57">
        <f>Q_excludedPpts!Z117</f>
        <v>1</v>
      </c>
      <c r="N57">
        <f>Q_excludedPpts!AA117</f>
        <v>1</v>
      </c>
      <c r="O57">
        <f>Q_excludedPpts!AB117</f>
        <v>1</v>
      </c>
      <c r="P57">
        <f>Q_excludedPpts!AC117</f>
        <v>1</v>
      </c>
      <c r="Q57">
        <f>Q_excludedPpts!AD117</f>
        <v>1</v>
      </c>
      <c r="R57">
        <f>Q_excludedPpts!AE117</f>
        <v>1</v>
      </c>
      <c r="S57">
        <f>Q_excludedPpts!AF117</f>
        <v>1</v>
      </c>
      <c r="T57">
        <f>Q_excludedPpts!AG117</f>
        <v>1</v>
      </c>
      <c r="U57">
        <f>Q_excludedPpts!AH117</f>
        <v>0</v>
      </c>
      <c r="V57">
        <f>Q_excludedPpts!AI117</f>
        <v>1</v>
      </c>
      <c r="W57">
        <f>Q_excludedPpts!AJ117</f>
        <v>1</v>
      </c>
      <c r="X57">
        <f>Q_excludedPpts!AK117</f>
        <v>1</v>
      </c>
      <c r="Y57">
        <f>Q_excludedPpts!AL117</f>
        <v>1</v>
      </c>
      <c r="Z57">
        <f>Q_excludedPpts!AM117</f>
        <v>1</v>
      </c>
      <c r="AA57">
        <f>Q_excludedPpts!AN117</f>
        <v>1</v>
      </c>
      <c r="AB57">
        <f>Q_excludedPpts!AO117</f>
        <v>1</v>
      </c>
      <c r="AC57">
        <f>Q_excludedPpts!AP117</f>
        <v>1</v>
      </c>
    </row>
    <row r="58" spans="1:29" x14ac:dyDescent="0.25">
      <c r="A58">
        <v>117</v>
      </c>
      <c r="B58" t="str">
        <f>Q_excludedPpts!A118</f>
        <v>Ctr</v>
      </c>
      <c r="C58">
        <f>SUM(H58:AC58)</f>
        <v>15</v>
      </c>
      <c r="D58" s="3" t="str">
        <f t="shared" si="0"/>
        <v/>
      </c>
      <c r="E58" s="3">
        <f t="shared" si="1"/>
        <v>0.4705833333333333</v>
      </c>
      <c r="F58">
        <f>Q_excludedPpts!B118</f>
        <v>28.234999999999999</v>
      </c>
      <c r="H58">
        <f>Q_excludedPpts!U118</f>
        <v>1</v>
      </c>
      <c r="I58">
        <f>Q_excludedPpts!V118</f>
        <v>1</v>
      </c>
      <c r="J58">
        <f>Q_excludedPpts!W118</f>
        <v>1</v>
      </c>
      <c r="K58">
        <f>Q_excludedPpts!X118</f>
        <v>1</v>
      </c>
      <c r="L58">
        <f>Q_excludedPpts!Y118</f>
        <v>1</v>
      </c>
      <c r="M58">
        <f>Q_excludedPpts!Z118</f>
        <v>1</v>
      </c>
      <c r="N58">
        <f>Q_excludedPpts!AA118</f>
        <v>0</v>
      </c>
      <c r="O58">
        <f>Q_excludedPpts!AB118</f>
        <v>0</v>
      </c>
      <c r="P58">
        <f>Q_excludedPpts!AC118</f>
        <v>0</v>
      </c>
      <c r="Q58">
        <f>Q_excludedPpts!AD118</f>
        <v>1</v>
      </c>
      <c r="R58">
        <f>Q_excludedPpts!AE118</f>
        <v>1</v>
      </c>
      <c r="S58">
        <f>Q_excludedPpts!AF118</f>
        <v>1</v>
      </c>
      <c r="T58">
        <f>Q_excludedPpts!AG118</f>
        <v>1</v>
      </c>
      <c r="U58">
        <f>Q_excludedPpts!AH118</f>
        <v>0</v>
      </c>
      <c r="V58">
        <f>Q_excludedPpts!AI118</f>
        <v>1</v>
      </c>
      <c r="W58">
        <f>Q_excludedPpts!AJ118</f>
        <v>1</v>
      </c>
      <c r="X58">
        <f>Q_excludedPpts!AK118</f>
        <v>0</v>
      </c>
      <c r="Y58">
        <f>Q_excludedPpts!AL118</f>
        <v>0</v>
      </c>
      <c r="Z58">
        <f>Q_excludedPpts!AM118</f>
        <v>1</v>
      </c>
      <c r="AA58">
        <f>Q_excludedPpts!AN118</f>
        <v>1</v>
      </c>
      <c r="AB58">
        <f>Q_excludedPpts!AO118</f>
        <v>0</v>
      </c>
      <c r="AC58">
        <f>Q_excludedPpts!AP118</f>
        <v>1</v>
      </c>
    </row>
    <row r="59" spans="1:29" x14ac:dyDescent="0.25">
      <c r="A59">
        <v>120</v>
      </c>
      <c r="B59" t="str">
        <f>Q_excludedPpts!A121</f>
        <v>Ctr</v>
      </c>
      <c r="C59">
        <f>SUM(H59:AC59)</f>
        <v>19</v>
      </c>
      <c r="D59" s="3" t="str">
        <f t="shared" si="0"/>
        <v/>
      </c>
      <c r="E59" s="3">
        <f t="shared" si="1"/>
        <v>0.72296666666666665</v>
      </c>
      <c r="F59">
        <f>Q_excludedPpts!B121</f>
        <v>43.378</v>
      </c>
      <c r="H59">
        <f>Q_excludedPpts!U121</f>
        <v>1</v>
      </c>
      <c r="I59">
        <f>Q_excludedPpts!V121</f>
        <v>1</v>
      </c>
      <c r="J59">
        <f>Q_excludedPpts!W121</f>
        <v>1</v>
      </c>
      <c r="K59">
        <f>Q_excludedPpts!X121</f>
        <v>1</v>
      </c>
      <c r="L59">
        <f>Q_excludedPpts!Y121</f>
        <v>1</v>
      </c>
      <c r="M59">
        <f>Q_excludedPpts!Z121</f>
        <v>1</v>
      </c>
      <c r="N59">
        <f>Q_excludedPpts!AA121</f>
        <v>1</v>
      </c>
      <c r="O59">
        <f>Q_excludedPpts!AB121</f>
        <v>1</v>
      </c>
      <c r="P59">
        <f>Q_excludedPpts!AC121</f>
        <v>1</v>
      </c>
      <c r="Q59">
        <f>Q_excludedPpts!AD121</f>
        <v>1</v>
      </c>
      <c r="R59">
        <f>Q_excludedPpts!AE121</f>
        <v>1</v>
      </c>
      <c r="S59">
        <f>Q_excludedPpts!AF121</f>
        <v>1</v>
      </c>
      <c r="T59">
        <f>Q_excludedPpts!AG121</f>
        <v>1</v>
      </c>
      <c r="U59">
        <f>Q_excludedPpts!AH121</f>
        <v>0</v>
      </c>
      <c r="V59">
        <f>Q_excludedPpts!AI121</f>
        <v>1</v>
      </c>
      <c r="W59">
        <f>Q_excludedPpts!AJ121</f>
        <v>1</v>
      </c>
      <c r="X59">
        <f>Q_excludedPpts!AK121</f>
        <v>0</v>
      </c>
      <c r="Y59">
        <f>Q_excludedPpts!AL121</f>
        <v>0</v>
      </c>
      <c r="Z59">
        <f>Q_excludedPpts!AM121</f>
        <v>1</v>
      </c>
      <c r="AA59">
        <f>Q_excludedPpts!AN121</f>
        <v>1</v>
      </c>
      <c r="AB59">
        <f>Q_excludedPpts!AO121</f>
        <v>1</v>
      </c>
      <c r="AC59">
        <f>Q_excludedPpts!AP121</f>
        <v>1</v>
      </c>
    </row>
    <row r="60" spans="1:29" x14ac:dyDescent="0.25">
      <c r="A60">
        <v>121</v>
      </c>
      <c r="B60" t="str">
        <f>Q_excludedPpts!A122</f>
        <v>Ctr</v>
      </c>
      <c r="C60">
        <f>SUM(H60:AC60)</f>
        <v>17</v>
      </c>
      <c r="D60" s="3" t="str">
        <f t="shared" si="0"/>
        <v/>
      </c>
      <c r="E60" s="3">
        <f t="shared" si="1"/>
        <v>0.29854999999999998</v>
      </c>
      <c r="F60">
        <f>Q_excludedPpts!B122</f>
        <v>17.913</v>
      </c>
      <c r="H60">
        <f>Q_excludedPpts!U122</f>
        <v>1</v>
      </c>
      <c r="I60">
        <f>Q_excludedPpts!V122</f>
        <v>1</v>
      </c>
      <c r="J60">
        <f>Q_excludedPpts!W122</f>
        <v>1</v>
      </c>
      <c r="K60">
        <f>Q_excludedPpts!X122</f>
        <v>1</v>
      </c>
      <c r="L60">
        <f>Q_excludedPpts!Y122</f>
        <v>1</v>
      </c>
      <c r="M60">
        <f>Q_excludedPpts!Z122</f>
        <v>1</v>
      </c>
      <c r="N60">
        <f>Q_excludedPpts!AA122</f>
        <v>0</v>
      </c>
      <c r="O60">
        <f>Q_excludedPpts!AB122</f>
        <v>1</v>
      </c>
      <c r="P60">
        <f>Q_excludedPpts!AC122</f>
        <v>1</v>
      </c>
      <c r="Q60">
        <f>Q_excludedPpts!AD122</f>
        <v>1</v>
      </c>
      <c r="R60">
        <f>Q_excludedPpts!AE122</f>
        <v>1</v>
      </c>
      <c r="S60">
        <f>Q_excludedPpts!AF122</f>
        <v>0</v>
      </c>
      <c r="T60">
        <f>Q_excludedPpts!AG122</f>
        <v>1</v>
      </c>
      <c r="U60">
        <f>Q_excludedPpts!AH122</f>
        <v>1</v>
      </c>
      <c r="V60">
        <f>Q_excludedPpts!AI122</f>
        <v>1</v>
      </c>
      <c r="W60">
        <f>Q_excludedPpts!AJ122</f>
        <v>1</v>
      </c>
      <c r="X60">
        <f>Q_excludedPpts!AK122</f>
        <v>0</v>
      </c>
      <c r="Y60">
        <f>Q_excludedPpts!AL122</f>
        <v>0</v>
      </c>
      <c r="Z60">
        <f>Q_excludedPpts!AM122</f>
        <v>0</v>
      </c>
      <c r="AA60">
        <f>Q_excludedPpts!AN122</f>
        <v>1</v>
      </c>
      <c r="AB60">
        <f>Q_excludedPpts!AO122</f>
        <v>1</v>
      </c>
      <c r="AC60">
        <f>Q_excludedPpts!AP122</f>
        <v>1</v>
      </c>
    </row>
    <row r="61" spans="1:29" x14ac:dyDescent="0.25">
      <c r="A61">
        <v>123</v>
      </c>
      <c r="B61" t="str">
        <f>Q_excludedPpts!A124</f>
        <v>Ctr</v>
      </c>
      <c r="C61">
        <f>SUM(H61:AC61)</f>
        <v>19</v>
      </c>
      <c r="D61" s="3" t="str">
        <f t="shared" si="0"/>
        <v/>
      </c>
      <c r="E61" s="3">
        <f t="shared" si="1"/>
        <v>5.3145833333333332</v>
      </c>
      <c r="F61">
        <f>Q_excludedPpts!B124</f>
        <v>318.875</v>
      </c>
      <c r="H61">
        <f>Q_excludedPpts!U124</f>
        <v>1</v>
      </c>
      <c r="I61">
        <f>Q_excludedPpts!V124</f>
        <v>1</v>
      </c>
      <c r="J61">
        <f>Q_excludedPpts!W124</f>
        <v>1</v>
      </c>
      <c r="K61">
        <f>Q_excludedPpts!X124</f>
        <v>1</v>
      </c>
      <c r="L61">
        <f>Q_excludedPpts!Y124</f>
        <v>1</v>
      </c>
      <c r="M61">
        <f>Q_excludedPpts!Z124</f>
        <v>1</v>
      </c>
      <c r="N61">
        <f>Q_excludedPpts!AA124</f>
        <v>1</v>
      </c>
      <c r="O61">
        <f>Q_excludedPpts!AB124</f>
        <v>1</v>
      </c>
      <c r="P61">
        <f>Q_excludedPpts!AC124</f>
        <v>1</v>
      </c>
      <c r="Q61">
        <f>Q_excludedPpts!AD124</f>
        <v>0</v>
      </c>
      <c r="R61">
        <f>Q_excludedPpts!AE124</f>
        <v>1</v>
      </c>
      <c r="S61">
        <f>Q_excludedPpts!AF124</f>
        <v>1</v>
      </c>
      <c r="T61">
        <f>Q_excludedPpts!AG124</f>
        <v>1</v>
      </c>
      <c r="U61">
        <f>Q_excludedPpts!AH124</f>
        <v>1</v>
      </c>
      <c r="V61">
        <f>Q_excludedPpts!AI124</f>
        <v>1</v>
      </c>
      <c r="W61">
        <f>Q_excludedPpts!AJ124</f>
        <v>1</v>
      </c>
      <c r="X61">
        <f>Q_excludedPpts!AK124</f>
        <v>1</v>
      </c>
      <c r="Y61">
        <f>Q_excludedPpts!AL124</f>
        <v>0</v>
      </c>
      <c r="Z61">
        <f>Q_excludedPpts!AM124</f>
        <v>1</v>
      </c>
      <c r="AA61">
        <f>Q_excludedPpts!AN124</f>
        <v>1</v>
      </c>
      <c r="AB61">
        <f>Q_excludedPpts!AO124</f>
        <v>1</v>
      </c>
      <c r="AC61">
        <f>Q_excludedPpts!AP124</f>
        <v>0</v>
      </c>
    </row>
    <row r="62" spans="1:29" x14ac:dyDescent="0.25">
      <c r="A62">
        <v>124</v>
      </c>
      <c r="B62" t="str">
        <f>Q_excludedPpts!A125</f>
        <v>Ctr</v>
      </c>
      <c r="C62">
        <f>SUM(H62:AC62)</f>
        <v>17</v>
      </c>
      <c r="D62" s="3" t="str">
        <f t="shared" si="0"/>
        <v/>
      </c>
      <c r="E62" s="3">
        <f t="shared" si="1"/>
        <v>0.65028333333333344</v>
      </c>
      <c r="F62">
        <f>Q_excludedPpts!B125</f>
        <v>39.017000000000003</v>
      </c>
      <c r="H62">
        <f>Q_excludedPpts!U125</f>
        <v>1</v>
      </c>
      <c r="I62">
        <f>Q_excludedPpts!V125</f>
        <v>1</v>
      </c>
      <c r="J62">
        <f>Q_excludedPpts!W125</f>
        <v>1</v>
      </c>
      <c r="K62">
        <f>Q_excludedPpts!X125</f>
        <v>1</v>
      </c>
      <c r="L62">
        <f>Q_excludedPpts!Y125</f>
        <v>1</v>
      </c>
      <c r="M62">
        <f>Q_excludedPpts!Z125</f>
        <v>1</v>
      </c>
      <c r="N62">
        <f>Q_excludedPpts!AA125</f>
        <v>1</v>
      </c>
      <c r="O62">
        <f>Q_excludedPpts!AB125</f>
        <v>1</v>
      </c>
      <c r="P62">
        <f>Q_excludedPpts!AC125</f>
        <v>1</v>
      </c>
      <c r="Q62">
        <f>Q_excludedPpts!AD125</f>
        <v>1</v>
      </c>
      <c r="R62">
        <f>Q_excludedPpts!AE125</f>
        <v>0</v>
      </c>
      <c r="S62">
        <f>Q_excludedPpts!AF125</f>
        <v>1</v>
      </c>
      <c r="T62">
        <f>Q_excludedPpts!AG125</f>
        <v>1</v>
      </c>
      <c r="U62">
        <f>Q_excludedPpts!AH125</f>
        <v>0</v>
      </c>
      <c r="V62">
        <f>Q_excludedPpts!AI125</f>
        <v>1</v>
      </c>
      <c r="W62">
        <f>Q_excludedPpts!AJ125</f>
        <v>1</v>
      </c>
      <c r="X62">
        <f>Q_excludedPpts!AK125</f>
        <v>0</v>
      </c>
      <c r="Y62">
        <f>Q_excludedPpts!AL125</f>
        <v>0</v>
      </c>
      <c r="Z62">
        <f>Q_excludedPpts!AM125</f>
        <v>1</v>
      </c>
      <c r="AA62">
        <f>Q_excludedPpts!AN125</f>
        <v>1</v>
      </c>
      <c r="AB62">
        <f>Q_excludedPpts!AO125</f>
        <v>1</v>
      </c>
      <c r="AC62">
        <f>Q_excludedPpts!AP125</f>
        <v>0</v>
      </c>
    </row>
    <row r="63" spans="1:29" x14ac:dyDescent="0.25">
      <c r="A63">
        <v>126</v>
      </c>
      <c r="B63" t="str">
        <f>Q_excludedPpts!A127</f>
        <v>Ctr</v>
      </c>
      <c r="C63">
        <f>SUM(H63:AC63)</f>
        <v>20</v>
      </c>
      <c r="D63" s="3" t="str">
        <f t="shared" si="0"/>
        <v/>
      </c>
      <c r="E63" s="3">
        <f t="shared" si="1"/>
        <v>0.52318333333333333</v>
      </c>
      <c r="F63">
        <f>Q_excludedPpts!B127</f>
        <v>31.390999999999998</v>
      </c>
      <c r="H63">
        <f>Q_excludedPpts!U127</f>
        <v>1</v>
      </c>
      <c r="I63">
        <f>Q_excludedPpts!V127</f>
        <v>1</v>
      </c>
      <c r="J63">
        <f>Q_excludedPpts!W127</f>
        <v>1</v>
      </c>
      <c r="K63">
        <f>Q_excludedPpts!X127</f>
        <v>1</v>
      </c>
      <c r="L63">
        <f>Q_excludedPpts!Y127</f>
        <v>1</v>
      </c>
      <c r="M63">
        <f>Q_excludedPpts!Z127</f>
        <v>1</v>
      </c>
      <c r="N63">
        <f>Q_excludedPpts!AA127</f>
        <v>1</v>
      </c>
      <c r="O63">
        <f>Q_excludedPpts!AB127</f>
        <v>1</v>
      </c>
      <c r="P63">
        <f>Q_excludedPpts!AC127</f>
        <v>1</v>
      </c>
      <c r="Q63">
        <f>Q_excludedPpts!AD127</f>
        <v>1</v>
      </c>
      <c r="R63">
        <f>Q_excludedPpts!AE127</f>
        <v>1</v>
      </c>
      <c r="S63">
        <f>Q_excludedPpts!AF127</f>
        <v>1</v>
      </c>
      <c r="T63">
        <f>Q_excludedPpts!AG127</f>
        <v>1</v>
      </c>
      <c r="U63">
        <f>Q_excludedPpts!AH127</f>
        <v>1</v>
      </c>
      <c r="V63">
        <f>Q_excludedPpts!AI127</f>
        <v>1</v>
      </c>
      <c r="W63">
        <f>Q_excludedPpts!AJ127</f>
        <v>1</v>
      </c>
      <c r="X63">
        <f>Q_excludedPpts!AK127</f>
        <v>0</v>
      </c>
      <c r="Y63">
        <f>Q_excludedPpts!AL127</f>
        <v>0</v>
      </c>
      <c r="Z63">
        <f>Q_excludedPpts!AM127</f>
        <v>1</v>
      </c>
      <c r="AA63">
        <f>Q_excludedPpts!AN127</f>
        <v>1</v>
      </c>
      <c r="AB63">
        <f>Q_excludedPpts!AO127</f>
        <v>1</v>
      </c>
      <c r="AC63">
        <f>Q_excludedPpts!AP127</f>
        <v>1</v>
      </c>
    </row>
    <row r="64" spans="1:29" x14ac:dyDescent="0.25">
      <c r="A64">
        <v>127</v>
      </c>
      <c r="B64" t="str">
        <f>Q_excludedPpts!A128</f>
        <v>Ctr</v>
      </c>
      <c r="C64">
        <f>SUM(H64:AC64)</f>
        <v>12</v>
      </c>
      <c r="D64" s="3" t="str">
        <f t="shared" si="0"/>
        <v/>
      </c>
      <c r="E64" s="3">
        <f t="shared" si="1"/>
        <v>0.32894999999999996</v>
      </c>
      <c r="F64">
        <f>Q_excludedPpts!B128</f>
        <v>19.736999999999998</v>
      </c>
      <c r="H64">
        <f>Q_excludedPpts!U128</f>
        <v>1</v>
      </c>
      <c r="I64">
        <f>Q_excludedPpts!V128</f>
        <v>0</v>
      </c>
      <c r="J64">
        <f>Q_excludedPpts!W128</f>
        <v>1</v>
      </c>
      <c r="K64">
        <f>Q_excludedPpts!X128</f>
        <v>1</v>
      </c>
      <c r="L64">
        <f>Q_excludedPpts!Y128</f>
        <v>1</v>
      </c>
      <c r="M64">
        <f>Q_excludedPpts!Z128</f>
        <v>1</v>
      </c>
      <c r="N64">
        <f>Q_excludedPpts!AA128</f>
        <v>0</v>
      </c>
      <c r="O64">
        <f>Q_excludedPpts!AB128</f>
        <v>0</v>
      </c>
      <c r="P64">
        <f>Q_excludedPpts!AC128</f>
        <v>0</v>
      </c>
      <c r="Q64">
        <f>Q_excludedPpts!AD128</f>
        <v>0</v>
      </c>
      <c r="R64">
        <f>Q_excludedPpts!AE128</f>
        <v>1</v>
      </c>
      <c r="S64">
        <f>Q_excludedPpts!AF128</f>
        <v>0</v>
      </c>
      <c r="T64">
        <f>Q_excludedPpts!AG128</f>
        <v>0</v>
      </c>
      <c r="U64">
        <f>Q_excludedPpts!AH128</f>
        <v>0</v>
      </c>
      <c r="V64">
        <f>Q_excludedPpts!AI128</f>
        <v>1</v>
      </c>
      <c r="W64">
        <f>Q_excludedPpts!AJ128</f>
        <v>1</v>
      </c>
      <c r="X64">
        <f>Q_excludedPpts!AK128</f>
        <v>1</v>
      </c>
      <c r="Y64">
        <f>Q_excludedPpts!AL128</f>
        <v>0</v>
      </c>
      <c r="Z64">
        <f>Q_excludedPpts!AM128</f>
        <v>1</v>
      </c>
      <c r="AA64">
        <f>Q_excludedPpts!AN128</f>
        <v>1</v>
      </c>
      <c r="AB64">
        <f>Q_excludedPpts!AO128</f>
        <v>0</v>
      </c>
      <c r="AC64">
        <f>Q_excludedPpts!AP128</f>
        <v>1</v>
      </c>
    </row>
    <row r="65" spans="1:29" x14ac:dyDescent="0.25">
      <c r="A65">
        <v>129</v>
      </c>
      <c r="B65" t="str">
        <f>Q_excludedPpts!A130</f>
        <v>Ctr</v>
      </c>
      <c r="C65">
        <f>SUM(H65:AC65)</f>
        <v>17</v>
      </c>
      <c r="D65" s="3" t="str">
        <f t="shared" si="0"/>
        <v/>
      </c>
      <c r="E65" s="3">
        <f t="shared" si="1"/>
        <v>0.55976666666666663</v>
      </c>
      <c r="F65">
        <f>Q_excludedPpts!B130</f>
        <v>33.585999999999999</v>
      </c>
      <c r="H65">
        <f>Q_excludedPpts!U130</f>
        <v>1</v>
      </c>
      <c r="I65">
        <f>Q_excludedPpts!V130</f>
        <v>0</v>
      </c>
      <c r="J65">
        <f>Q_excludedPpts!W130</f>
        <v>1</v>
      </c>
      <c r="K65">
        <f>Q_excludedPpts!X130</f>
        <v>1</v>
      </c>
      <c r="L65">
        <f>Q_excludedPpts!Y130</f>
        <v>1</v>
      </c>
      <c r="M65">
        <f>Q_excludedPpts!Z130</f>
        <v>1</v>
      </c>
      <c r="N65">
        <f>Q_excludedPpts!AA130</f>
        <v>1</v>
      </c>
      <c r="O65">
        <f>Q_excludedPpts!AB130</f>
        <v>1</v>
      </c>
      <c r="P65">
        <f>Q_excludedPpts!AC130</f>
        <v>1</v>
      </c>
      <c r="Q65">
        <f>Q_excludedPpts!AD130</f>
        <v>1</v>
      </c>
      <c r="R65">
        <f>Q_excludedPpts!AE130</f>
        <v>1</v>
      </c>
      <c r="S65">
        <f>Q_excludedPpts!AF130</f>
        <v>1</v>
      </c>
      <c r="T65">
        <f>Q_excludedPpts!AG130</f>
        <v>1</v>
      </c>
      <c r="U65">
        <f>Q_excludedPpts!AH130</f>
        <v>0</v>
      </c>
      <c r="V65">
        <f>Q_excludedPpts!AI130</f>
        <v>1</v>
      </c>
      <c r="W65">
        <f>Q_excludedPpts!AJ130</f>
        <v>0</v>
      </c>
      <c r="X65">
        <f>Q_excludedPpts!AK130</f>
        <v>1</v>
      </c>
      <c r="Y65">
        <f>Q_excludedPpts!AL130</f>
        <v>0</v>
      </c>
      <c r="Z65">
        <f>Q_excludedPpts!AM130</f>
        <v>1</v>
      </c>
      <c r="AA65">
        <f>Q_excludedPpts!AN130</f>
        <v>1</v>
      </c>
      <c r="AB65">
        <f>Q_excludedPpts!AO130</f>
        <v>0</v>
      </c>
      <c r="AC65">
        <f>Q_excludedPpts!AP130</f>
        <v>1</v>
      </c>
    </row>
    <row r="66" spans="1:29" x14ac:dyDescent="0.25">
      <c r="A66">
        <v>130</v>
      </c>
      <c r="B66" t="str">
        <f>Q_excludedPpts!A131</f>
        <v>Ctr</v>
      </c>
      <c r="C66">
        <f>SUM(H66:AC66)</f>
        <v>20</v>
      </c>
      <c r="D66" s="3" t="str">
        <f t="shared" si="0"/>
        <v/>
      </c>
      <c r="E66" s="3">
        <f t="shared" si="1"/>
        <v>7.4631499999999997</v>
      </c>
      <c r="F66">
        <f>Q_excludedPpts!B131</f>
        <v>447.78899999999999</v>
      </c>
      <c r="H66">
        <f>Q_excludedPpts!U131</f>
        <v>1</v>
      </c>
      <c r="I66">
        <f>Q_excludedPpts!V131</f>
        <v>1</v>
      </c>
      <c r="J66">
        <f>Q_excludedPpts!W131</f>
        <v>1</v>
      </c>
      <c r="K66">
        <f>Q_excludedPpts!X131</f>
        <v>1</v>
      </c>
      <c r="L66">
        <f>Q_excludedPpts!Y131</f>
        <v>1</v>
      </c>
      <c r="M66">
        <f>Q_excludedPpts!Z131</f>
        <v>1</v>
      </c>
      <c r="N66">
        <f>Q_excludedPpts!AA131</f>
        <v>1</v>
      </c>
      <c r="O66">
        <f>Q_excludedPpts!AB131</f>
        <v>1</v>
      </c>
      <c r="P66">
        <f>Q_excludedPpts!AC131</f>
        <v>0</v>
      </c>
      <c r="Q66">
        <f>Q_excludedPpts!AD131</f>
        <v>1</v>
      </c>
      <c r="R66">
        <f>Q_excludedPpts!AE131</f>
        <v>1</v>
      </c>
      <c r="S66">
        <f>Q_excludedPpts!AF131</f>
        <v>1</v>
      </c>
      <c r="T66">
        <f>Q_excludedPpts!AG131</f>
        <v>1</v>
      </c>
      <c r="U66">
        <f>Q_excludedPpts!AH131</f>
        <v>0</v>
      </c>
      <c r="V66">
        <f>Q_excludedPpts!AI131</f>
        <v>1</v>
      </c>
      <c r="W66">
        <f>Q_excludedPpts!AJ131</f>
        <v>1</v>
      </c>
      <c r="X66">
        <f>Q_excludedPpts!AK131</f>
        <v>1</v>
      </c>
      <c r="Y66">
        <f>Q_excludedPpts!AL131</f>
        <v>1</v>
      </c>
      <c r="Z66">
        <f>Q_excludedPpts!AM131</f>
        <v>1</v>
      </c>
      <c r="AA66">
        <f>Q_excludedPpts!AN131</f>
        <v>1</v>
      </c>
      <c r="AB66">
        <f>Q_excludedPpts!AO131</f>
        <v>1</v>
      </c>
      <c r="AC66">
        <f>Q_excludedPpts!AP131</f>
        <v>1</v>
      </c>
    </row>
    <row r="67" spans="1:29" x14ac:dyDescent="0.25">
      <c r="A67">
        <v>133</v>
      </c>
      <c r="B67" t="str">
        <f>Q_excludedPpts!A134</f>
        <v>Ctr</v>
      </c>
      <c r="C67">
        <f>SUM(H67:AC67)</f>
        <v>15</v>
      </c>
      <c r="D67" s="3" t="str">
        <f t="shared" ref="D67:D130" si="9">IF(B67="Exp",F67/60,"")</f>
        <v/>
      </c>
      <c r="E67" s="3">
        <f t="shared" ref="E67:E130" si="10">IF(B67="Ctr",F67/60,"")</f>
        <v>10.463799999999999</v>
      </c>
      <c r="F67">
        <f>Q_excludedPpts!B134</f>
        <v>627.82799999999997</v>
      </c>
      <c r="H67">
        <f>Q_excludedPpts!U134</f>
        <v>1</v>
      </c>
      <c r="I67">
        <f>Q_excludedPpts!V134</f>
        <v>1</v>
      </c>
      <c r="J67">
        <f>Q_excludedPpts!W134</f>
        <v>1</v>
      </c>
      <c r="K67">
        <f>Q_excludedPpts!X134</f>
        <v>1</v>
      </c>
      <c r="L67">
        <f>Q_excludedPpts!Y134</f>
        <v>1</v>
      </c>
      <c r="M67">
        <f>Q_excludedPpts!Z134</f>
        <v>1</v>
      </c>
      <c r="N67">
        <f>Q_excludedPpts!AA134</f>
        <v>0</v>
      </c>
      <c r="O67">
        <f>Q_excludedPpts!AB134</f>
        <v>0</v>
      </c>
      <c r="P67">
        <f>Q_excludedPpts!AC134</f>
        <v>1</v>
      </c>
      <c r="Q67">
        <f>Q_excludedPpts!AD134</f>
        <v>1</v>
      </c>
      <c r="R67">
        <f>Q_excludedPpts!AE134</f>
        <v>1</v>
      </c>
      <c r="S67">
        <f>Q_excludedPpts!AF134</f>
        <v>1</v>
      </c>
      <c r="T67">
        <f>Q_excludedPpts!AG134</f>
        <v>1</v>
      </c>
      <c r="U67">
        <f>Q_excludedPpts!AH134</f>
        <v>0</v>
      </c>
      <c r="V67">
        <f>Q_excludedPpts!AI134</f>
        <v>0</v>
      </c>
      <c r="W67">
        <f>Q_excludedPpts!AJ134</f>
        <v>0</v>
      </c>
      <c r="X67">
        <f>Q_excludedPpts!AK134</f>
        <v>1</v>
      </c>
      <c r="Y67">
        <f>Q_excludedPpts!AL134</f>
        <v>0</v>
      </c>
      <c r="Z67">
        <f>Q_excludedPpts!AM134</f>
        <v>1</v>
      </c>
      <c r="AA67">
        <f>Q_excludedPpts!AN134</f>
        <v>1</v>
      </c>
      <c r="AB67">
        <f>Q_excludedPpts!AO134</f>
        <v>1</v>
      </c>
      <c r="AC67">
        <f>Q_excludedPpts!AP134</f>
        <v>0</v>
      </c>
    </row>
    <row r="68" spans="1:29" x14ac:dyDescent="0.25">
      <c r="A68">
        <v>135</v>
      </c>
      <c r="B68" t="str">
        <f>Q_excludedPpts!A136</f>
        <v>Ctr</v>
      </c>
      <c r="C68">
        <f>SUM(H68:AC68)</f>
        <v>17</v>
      </c>
      <c r="D68" s="3" t="str">
        <f t="shared" si="9"/>
        <v/>
      </c>
      <c r="E68" s="3">
        <f t="shared" si="10"/>
        <v>0.32046666666666668</v>
      </c>
      <c r="F68">
        <f>Q_excludedPpts!B136</f>
        <v>19.228000000000002</v>
      </c>
      <c r="H68">
        <f>Q_excludedPpts!U136</f>
        <v>1</v>
      </c>
      <c r="I68">
        <f>Q_excludedPpts!V136</f>
        <v>1</v>
      </c>
      <c r="J68">
        <f>Q_excludedPpts!W136</f>
        <v>1</v>
      </c>
      <c r="K68">
        <f>Q_excludedPpts!X136</f>
        <v>1</v>
      </c>
      <c r="L68">
        <f>Q_excludedPpts!Y136</f>
        <v>1</v>
      </c>
      <c r="M68">
        <f>Q_excludedPpts!Z136</f>
        <v>1</v>
      </c>
      <c r="N68">
        <f>Q_excludedPpts!AA136</f>
        <v>1</v>
      </c>
      <c r="O68">
        <f>Q_excludedPpts!AB136</f>
        <v>1</v>
      </c>
      <c r="P68">
        <f>Q_excludedPpts!AC136</f>
        <v>1</v>
      </c>
      <c r="Q68">
        <f>Q_excludedPpts!AD136</f>
        <v>1</v>
      </c>
      <c r="R68">
        <f>Q_excludedPpts!AE136</f>
        <v>1</v>
      </c>
      <c r="S68">
        <f>Q_excludedPpts!AF136</f>
        <v>0</v>
      </c>
      <c r="T68">
        <f>Q_excludedPpts!AG136</f>
        <v>1</v>
      </c>
      <c r="U68">
        <f>Q_excludedPpts!AH136</f>
        <v>0</v>
      </c>
      <c r="V68">
        <f>Q_excludedPpts!AI136</f>
        <v>1</v>
      </c>
      <c r="W68">
        <f>Q_excludedPpts!AJ136</f>
        <v>1</v>
      </c>
      <c r="X68">
        <f>Q_excludedPpts!AK136</f>
        <v>1</v>
      </c>
      <c r="Y68">
        <f>Q_excludedPpts!AL136</f>
        <v>0</v>
      </c>
      <c r="Z68">
        <f>Q_excludedPpts!AM136</f>
        <v>0</v>
      </c>
      <c r="AA68">
        <f>Q_excludedPpts!AN136</f>
        <v>1</v>
      </c>
      <c r="AB68">
        <f>Q_excludedPpts!AO136</f>
        <v>0</v>
      </c>
      <c r="AC68">
        <f>Q_excludedPpts!AP136</f>
        <v>1</v>
      </c>
    </row>
    <row r="69" spans="1:29" x14ac:dyDescent="0.25">
      <c r="A69">
        <v>137</v>
      </c>
      <c r="B69" t="str">
        <f>Q_excludedPpts!A138</f>
        <v>Ctr</v>
      </c>
      <c r="C69">
        <f>SUM(H69:AC69)</f>
        <v>18</v>
      </c>
      <c r="D69" s="3" t="str">
        <f t="shared" si="9"/>
        <v/>
      </c>
      <c r="E69" s="3">
        <f t="shared" si="10"/>
        <v>3.4379666666666666</v>
      </c>
      <c r="F69">
        <f>Q_excludedPpts!B138</f>
        <v>206.27799999999999</v>
      </c>
      <c r="H69">
        <f>Q_excludedPpts!U138</f>
        <v>1</v>
      </c>
      <c r="I69">
        <f>Q_excludedPpts!V138</f>
        <v>1</v>
      </c>
      <c r="J69">
        <f>Q_excludedPpts!W138</f>
        <v>1</v>
      </c>
      <c r="K69">
        <f>Q_excludedPpts!X138</f>
        <v>1</v>
      </c>
      <c r="L69">
        <f>Q_excludedPpts!Y138</f>
        <v>1</v>
      </c>
      <c r="M69">
        <f>Q_excludedPpts!Z138</f>
        <v>1</v>
      </c>
      <c r="N69">
        <f>Q_excludedPpts!AA138</f>
        <v>1</v>
      </c>
      <c r="O69">
        <f>Q_excludedPpts!AB138</f>
        <v>1</v>
      </c>
      <c r="P69">
        <f>Q_excludedPpts!AC138</f>
        <v>1</v>
      </c>
      <c r="Q69">
        <f>Q_excludedPpts!AD138</f>
        <v>1</v>
      </c>
      <c r="R69">
        <f>Q_excludedPpts!AE138</f>
        <v>1</v>
      </c>
      <c r="S69">
        <f>Q_excludedPpts!AF138</f>
        <v>1</v>
      </c>
      <c r="T69">
        <f>Q_excludedPpts!AG138</f>
        <v>0</v>
      </c>
      <c r="U69">
        <f>Q_excludedPpts!AH138</f>
        <v>0</v>
      </c>
      <c r="V69">
        <f>Q_excludedPpts!AI138</f>
        <v>1</v>
      </c>
      <c r="W69">
        <f>Q_excludedPpts!AJ138</f>
        <v>1</v>
      </c>
      <c r="X69">
        <f>Q_excludedPpts!AK138</f>
        <v>1</v>
      </c>
      <c r="Y69">
        <f>Q_excludedPpts!AL138</f>
        <v>0</v>
      </c>
      <c r="Z69">
        <f>Q_excludedPpts!AM138</f>
        <v>0</v>
      </c>
      <c r="AA69">
        <f>Q_excludedPpts!AN138</f>
        <v>1</v>
      </c>
      <c r="AB69">
        <f>Q_excludedPpts!AO138</f>
        <v>1</v>
      </c>
      <c r="AC69">
        <f>Q_excludedPpts!AP138</f>
        <v>1</v>
      </c>
    </row>
    <row r="70" spans="1:29" x14ac:dyDescent="0.25">
      <c r="A70">
        <v>138</v>
      </c>
      <c r="B70" t="str">
        <f>Q_excludedPpts!A139</f>
        <v>Ctr</v>
      </c>
      <c r="C70">
        <f>SUM(H70:AC70)</f>
        <v>15</v>
      </c>
      <c r="D70" s="3" t="str">
        <f t="shared" si="9"/>
        <v/>
      </c>
      <c r="E70" s="3">
        <f t="shared" si="10"/>
        <v>3.1095166666666665</v>
      </c>
      <c r="F70">
        <f>Q_excludedPpts!B139</f>
        <v>186.571</v>
      </c>
      <c r="H70">
        <f>Q_excludedPpts!U139</f>
        <v>1</v>
      </c>
      <c r="I70">
        <f>Q_excludedPpts!V139</f>
        <v>1</v>
      </c>
      <c r="J70">
        <f>Q_excludedPpts!W139</f>
        <v>1</v>
      </c>
      <c r="K70" t="str">
        <f>Q_excludedPpts!X139</f>
        <v>NA</v>
      </c>
      <c r="L70">
        <f>Q_excludedPpts!Y139</f>
        <v>1</v>
      </c>
      <c r="M70">
        <f>Q_excludedPpts!Z139</f>
        <v>1</v>
      </c>
      <c r="N70">
        <f>Q_excludedPpts!AA139</f>
        <v>1</v>
      </c>
      <c r="O70">
        <f>Q_excludedPpts!AB139</f>
        <v>1</v>
      </c>
      <c r="P70">
        <f>Q_excludedPpts!AC139</f>
        <v>0</v>
      </c>
      <c r="Q70">
        <f>Q_excludedPpts!AD139</f>
        <v>1</v>
      </c>
      <c r="R70">
        <f>Q_excludedPpts!AE139</f>
        <v>1</v>
      </c>
      <c r="S70">
        <f>Q_excludedPpts!AF139</f>
        <v>0</v>
      </c>
      <c r="T70">
        <f>Q_excludedPpts!AG139</f>
        <v>0</v>
      </c>
      <c r="U70">
        <f>Q_excludedPpts!AH139</f>
        <v>0</v>
      </c>
      <c r="V70">
        <f>Q_excludedPpts!AI139</f>
        <v>1</v>
      </c>
      <c r="W70">
        <f>Q_excludedPpts!AJ139</f>
        <v>1</v>
      </c>
      <c r="X70">
        <f>Q_excludedPpts!AK139</f>
        <v>1</v>
      </c>
      <c r="Y70">
        <f>Q_excludedPpts!AL139</f>
        <v>1</v>
      </c>
      <c r="Z70">
        <f>Q_excludedPpts!AM139</f>
        <v>0</v>
      </c>
      <c r="AA70">
        <f>Q_excludedPpts!AN139</f>
        <v>1</v>
      </c>
      <c r="AB70">
        <f>Q_excludedPpts!AO139</f>
        <v>1</v>
      </c>
      <c r="AC70">
        <f>Q_excludedPpts!AP139</f>
        <v>0</v>
      </c>
    </row>
    <row r="71" spans="1:29" x14ac:dyDescent="0.25">
      <c r="A71">
        <v>139</v>
      </c>
      <c r="B71" t="str">
        <f>Q_excludedPpts!A140</f>
        <v>Ctr</v>
      </c>
      <c r="C71">
        <f>SUM(H71:AC71)</f>
        <v>17</v>
      </c>
      <c r="D71" s="3" t="str">
        <f t="shared" si="9"/>
        <v/>
      </c>
      <c r="E71" s="3">
        <f t="shared" si="10"/>
        <v>0.91036666666666666</v>
      </c>
      <c r="F71">
        <f>Q_excludedPpts!B140</f>
        <v>54.622</v>
      </c>
      <c r="H71">
        <f>Q_excludedPpts!U140</f>
        <v>1</v>
      </c>
      <c r="I71">
        <f>Q_excludedPpts!V140</f>
        <v>1</v>
      </c>
      <c r="J71">
        <f>Q_excludedPpts!W140</f>
        <v>1</v>
      </c>
      <c r="K71">
        <f>Q_excludedPpts!X140</f>
        <v>1</v>
      </c>
      <c r="L71">
        <f>Q_excludedPpts!Y140</f>
        <v>1</v>
      </c>
      <c r="M71">
        <f>Q_excludedPpts!Z140</f>
        <v>1</v>
      </c>
      <c r="N71">
        <f>Q_excludedPpts!AA140</f>
        <v>1</v>
      </c>
      <c r="O71">
        <f>Q_excludedPpts!AB140</f>
        <v>1</v>
      </c>
      <c r="P71">
        <f>Q_excludedPpts!AC140</f>
        <v>0</v>
      </c>
      <c r="Q71">
        <f>Q_excludedPpts!AD140</f>
        <v>1</v>
      </c>
      <c r="R71">
        <f>Q_excludedPpts!AE140</f>
        <v>0</v>
      </c>
      <c r="S71">
        <f>Q_excludedPpts!AF140</f>
        <v>1</v>
      </c>
      <c r="T71">
        <f>Q_excludedPpts!AG140</f>
        <v>0</v>
      </c>
      <c r="U71">
        <f>Q_excludedPpts!AH140</f>
        <v>0</v>
      </c>
      <c r="V71">
        <f>Q_excludedPpts!AI140</f>
        <v>1</v>
      </c>
      <c r="W71">
        <f>Q_excludedPpts!AJ140</f>
        <v>1</v>
      </c>
      <c r="X71">
        <f>Q_excludedPpts!AK140</f>
        <v>1</v>
      </c>
      <c r="Y71">
        <f>Q_excludedPpts!AL140</f>
        <v>1</v>
      </c>
      <c r="Z71">
        <f>Q_excludedPpts!AM140</f>
        <v>0</v>
      </c>
      <c r="AA71">
        <f>Q_excludedPpts!AN140</f>
        <v>1</v>
      </c>
      <c r="AB71">
        <f>Q_excludedPpts!AO140</f>
        <v>1</v>
      </c>
      <c r="AC71">
        <f>Q_excludedPpts!AP140</f>
        <v>1</v>
      </c>
    </row>
    <row r="72" spans="1:29" x14ac:dyDescent="0.25">
      <c r="A72">
        <v>142</v>
      </c>
      <c r="B72" t="str">
        <f>Q_excludedPpts!A143</f>
        <v>Ctr</v>
      </c>
      <c r="C72">
        <f>SUM(H72:AC72)</f>
        <v>16</v>
      </c>
      <c r="D72" s="3" t="str">
        <f t="shared" si="9"/>
        <v/>
      </c>
      <c r="E72" s="3">
        <f t="shared" si="10"/>
        <v>6.3952</v>
      </c>
      <c r="F72">
        <f>Q_excludedPpts!B143</f>
        <v>383.71199999999999</v>
      </c>
      <c r="H72">
        <f>Q_excludedPpts!U143</f>
        <v>1</v>
      </c>
      <c r="I72">
        <f>Q_excludedPpts!V143</f>
        <v>1</v>
      </c>
      <c r="J72">
        <f>Q_excludedPpts!W143</f>
        <v>1</v>
      </c>
      <c r="K72">
        <f>Q_excludedPpts!X143</f>
        <v>1</v>
      </c>
      <c r="L72">
        <f>Q_excludedPpts!Y143</f>
        <v>1</v>
      </c>
      <c r="M72">
        <f>Q_excludedPpts!Z143</f>
        <v>1</v>
      </c>
      <c r="N72">
        <f>Q_excludedPpts!AA143</f>
        <v>1</v>
      </c>
      <c r="O72">
        <f>Q_excludedPpts!AB143</f>
        <v>1</v>
      </c>
      <c r="P72">
        <f>Q_excludedPpts!AC143</f>
        <v>1</v>
      </c>
      <c r="Q72">
        <f>Q_excludedPpts!AD143</f>
        <v>1</v>
      </c>
      <c r="R72">
        <f>Q_excludedPpts!AE143</f>
        <v>0</v>
      </c>
      <c r="S72">
        <f>Q_excludedPpts!AF143</f>
        <v>1</v>
      </c>
      <c r="T72">
        <f>Q_excludedPpts!AG143</f>
        <v>1</v>
      </c>
      <c r="U72">
        <f>Q_excludedPpts!AH143</f>
        <v>0</v>
      </c>
      <c r="V72">
        <f>Q_excludedPpts!AI143</f>
        <v>1</v>
      </c>
      <c r="W72">
        <f>Q_excludedPpts!AJ143</f>
        <v>1</v>
      </c>
      <c r="X72">
        <f>Q_excludedPpts!AK143</f>
        <v>0</v>
      </c>
      <c r="Y72">
        <f>Q_excludedPpts!AL143</f>
        <v>0</v>
      </c>
      <c r="Z72">
        <f>Q_excludedPpts!AM143</f>
        <v>0</v>
      </c>
      <c r="AA72">
        <f>Q_excludedPpts!AN143</f>
        <v>1</v>
      </c>
      <c r="AB72">
        <f>Q_excludedPpts!AO143</f>
        <v>0</v>
      </c>
      <c r="AC72">
        <f>Q_excludedPpts!AP143</f>
        <v>1</v>
      </c>
    </row>
    <row r="73" spans="1:29" x14ac:dyDescent="0.25">
      <c r="A73">
        <v>143</v>
      </c>
      <c r="B73" t="str">
        <f>Q_excludedPpts!A144</f>
        <v>Ctr</v>
      </c>
      <c r="C73">
        <f>SUM(H73:AC73)</f>
        <v>17</v>
      </c>
      <c r="D73" s="3" t="str">
        <f t="shared" si="9"/>
        <v/>
      </c>
      <c r="E73" s="3">
        <f t="shared" si="10"/>
        <v>0.29736666666666667</v>
      </c>
      <c r="F73">
        <f>Q_excludedPpts!B144</f>
        <v>17.841999999999999</v>
      </c>
      <c r="H73">
        <f>Q_excludedPpts!U144</f>
        <v>1</v>
      </c>
      <c r="I73">
        <f>Q_excludedPpts!V144</f>
        <v>1</v>
      </c>
      <c r="J73">
        <f>Q_excludedPpts!W144</f>
        <v>1</v>
      </c>
      <c r="K73">
        <f>Q_excludedPpts!X144</f>
        <v>1</v>
      </c>
      <c r="L73">
        <f>Q_excludedPpts!Y144</f>
        <v>0</v>
      </c>
      <c r="M73">
        <f>Q_excludedPpts!Z144</f>
        <v>1</v>
      </c>
      <c r="N73">
        <f>Q_excludedPpts!AA144</f>
        <v>1</v>
      </c>
      <c r="O73">
        <f>Q_excludedPpts!AB144</f>
        <v>1</v>
      </c>
      <c r="P73">
        <f>Q_excludedPpts!AC144</f>
        <v>0</v>
      </c>
      <c r="Q73">
        <f>Q_excludedPpts!AD144</f>
        <v>1</v>
      </c>
      <c r="R73">
        <f>Q_excludedPpts!AE144</f>
        <v>0</v>
      </c>
      <c r="S73">
        <f>Q_excludedPpts!AF144</f>
        <v>1</v>
      </c>
      <c r="T73">
        <f>Q_excludedPpts!AG144</f>
        <v>1</v>
      </c>
      <c r="U73">
        <f>Q_excludedPpts!AH144</f>
        <v>0</v>
      </c>
      <c r="V73">
        <f>Q_excludedPpts!AI144</f>
        <v>1</v>
      </c>
      <c r="W73">
        <f>Q_excludedPpts!AJ144</f>
        <v>1</v>
      </c>
      <c r="X73">
        <f>Q_excludedPpts!AK144</f>
        <v>1</v>
      </c>
      <c r="Y73">
        <f>Q_excludedPpts!AL144</f>
        <v>1</v>
      </c>
      <c r="Z73">
        <f>Q_excludedPpts!AM144</f>
        <v>1</v>
      </c>
      <c r="AA73">
        <f>Q_excludedPpts!AN144</f>
        <v>1</v>
      </c>
      <c r="AB73">
        <f>Q_excludedPpts!AO144</f>
        <v>1</v>
      </c>
      <c r="AC73">
        <f>Q_excludedPpts!AP144</f>
        <v>0</v>
      </c>
    </row>
    <row r="74" spans="1:29" x14ac:dyDescent="0.25">
      <c r="A74">
        <v>149</v>
      </c>
      <c r="B74" t="str">
        <f>Q_excludedPpts!A150</f>
        <v>Ctr</v>
      </c>
      <c r="C74">
        <f>SUM(H74:AC74)</f>
        <v>17</v>
      </c>
      <c r="D74" s="3" t="str">
        <f t="shared" si="9"/>
        <v/>
      </c>
      <c r="E74" s="3">
        <f t="shared" si="10"/>
        <v>1.3503833333333333</v>
      </c>
      <c r="F74">
        <f>Q_excludedPpts!B150</f>
        <v>81.022999999999996</v>
      </c>
      <c r="H74">
        <f>Q_excludedPpts!U150</f>
        <v>0</v>
      </c>
      <c r="I74">
        <f>Q_excludedPpts!V150</f>
        <v>1</v>
      </c>
      <c r="J74">
        <f>Q_excludedPpts!W150</f>
        <v>1</v>
      </c>
      <c r="K74">
        <f>Q_excludedPpts!X150</f>
        <v>1</v>
      </c>
      <c r="L74">
        <f>Q_excludedPpts!Y150</f>
        <v>1</v>
      </c>
      <c r="M74">
        <f>Q_excludedPpts!Z150</f>
        <v>1</v>
      </c>
      <c r="N74">
        <f>Q_excludedPpts!AA150</f>
        <v>1</v>
      </c>
      <c r="O74">
        <f>Q_excludedPpts!AB150</f>
        <v>1</v>
      </c>
      <c r="P74">
        <f>Q_excludedPpts!AC150</f>
        <v>1</v>
      </c>
      <c r="Q74">
        <f>Q_excludedPpts!AD150</f>
        <v>1</v>
      </c>
      <c r="R74">
        <f>Q_excludedPpts!AE150</f>
        <v>1</v>
      </c>
      <c r="S74">
        <f>Q_excludedPpts!AF150</f>
        <v>1</v>
      </c>
      <c r="T74">
        <f>Q_excludedPpts!AG150</f>
        <v>1</v>
      </c>
      <c r="U74">
        <f>Q_excludedPpts!AH150</f>
        <v>0</v>
      </c>
      <c r="V74">
        <f>Q_excludedPpts!AI150</f>
        <v>1</v>
      </c>
      <c r="W74">
        <f>Q_excludedPpts!AJ150</f>
        <v>0</v>
      </c>
      <c r="X74">
        <f>Q_excludedPpts!AK150</f>
        <v>0</v>
      </c>
      <c r="Y74">
        <f>Q_excludedPpts!AL150</f>
        <v>0</v>
      </c>
      <c r="Z74">
        <f>Q_excludedPpts!AM150</f>
        <v>1</v>
      </c>
      <c r="AA74">
        <f>Q_excludedPpts!AN150</f>
        <v>1</v>
      </c>
      <c r="AB74">
        <f>Q_excludedPpts!AO150</f>
        <v>1</v>
      </c>
      <c r="AC74">
        <f>Q_excludedPpts!AP150</f>
        <v>1</v>
      </c>
    </row>
    <row r="75" spans="1:29" x14ac:dyDescent="0.25">
      <c r="A75">
        <v>150</v>
      </c>
      <c r="B75" t="str">
        <f>Q_excludedPpts!A151</f>
        <v>Ctr</v>
      </c>
      <c r="C75">
        <f>SUM(H75:AC75)</f>
        <v>18</v>
      </c>
      <c r="D75" s="3" t="str">
        <f t="shared" si="9"/>
        <v/>
      </c>
      <c r="E75" s="3">
        <f t="shared" si="10"/>
        <v>0.76243333333333341</v>
      </c>
      <c r="F75">
        <f>Q_excludedPpts!B151</f>
        <v>45.746000000000002</v>
      </c>
      <c r="H75">
        <f>Q_excludedPpts!U151</f>
        <v>0</v>
      </c>
      <c r="I75">
        <f>Q_excludedPpts!V151</f>
        <v>1</v>
      </c>
      <c r="J75">
        <f>Q_excludedPpts!W151</f>
        <v>1</v>
      </c>
      <c r="K75">
        <f>Q_excludedPpts!X151</f>
        <v>1</v>
      </c>
      <c r="L75">
        <f>Q_excludedPpts!Y151</f>
        <v>1</v>
      </c>
      <c r="M75">
        <f>Q_excludedPpts!Z151</f>
        <v>1</v>
      </c>
      <c r="N75">
        <f>Q_excludedPpts!AA151</f>
        <v>1</v>
      </c>
      <c r="O75">
        <f>Q_excludedPpts!AB151</f>
        <v>1</v>
      </c>
      <c r="P75">
        <f>Q_excludedPpts!AC151</f>
        <v>1</v>
      </c>
      <c r="Q75">
        <f>Q_excludedPpts!AD151</f>
        <v>1</v>
      </c>
      <c r="R75">
        <f>Q_excludedPpts!AE151</f>
        <v>1</v>
      </c>
      <c r="S75">
        <f>Q_excludedPpts!AF151</f>
        <v>1</v>
      </c>
      <c r="T75">
        <f>Q_excludedPpts!AG151</f>
        <v>1</v>
      </c>
      <c r="U75">
        <f>Q_excludedPpts!AH151</f>
        <v>0</v>
      </c>
      <c r="V75">
        <f>Q_excludedPpts!AI151</f>
        <v>1</v>
      </c>
      <c r="W75">
        <f>Q_excludedPpts!AJ151</f>
        <v>1</v>
      </c>
      <c r="X75">
        <f>Q_excludedPpts!AK151</f>
        <v>1</v>
      </c>
      <c r="Y75">
        <f>Q_excludedPpts!AL151</f>
        <v>0</v>
      </c>
      <c r="Z75">
        <f>Q_excludedPpts!AM151</f>
        <v>0</v>
      </c>
      <c r="AA75">
        <f>Q_excludedPpts!AN151</f>
        <v>1</v>
      </c>
      <c r="AB75">
        <f>Q_excludedPpts!AO151</f>
        <v>1</v>
      </c>
      <c r="AC75">
        <f>Q_excludedPpts!AP151</f>
        <v>1</v>
      </c>
    </row>
    <row r="76" spans="1:29" x14ac:dyDescent="0.25">
      <c r="A76">
        <v>151</v>
      </c>
      <c r="B76" t="str">
        <f>Q_excludedPpts!A152</f>
        <v>Ctr</v>
      </c>
      <c r="C76">
        <f>SUM(H76:AC76)</f>
        <v>18</v>
      </c>
      <c r="D76" s="3" t="str">
        <f t="shared" si="9"/>
        <v/>
      </c>
      <c r="E76" s="3">
        <f t="shared" si="10"/>
        <v>0.31534999999999996</v>
      </c>
      <c r="F76">
        <f>Q_excludedPpts!B152</f>
        <v>18.920999999999999</v>
      </c>
      <c r="H76">
        <f>Q_excludedPpts!U152</f>
        <v>1</v>
      </c>
      <c r="I76">
        <f>Q_excludedPpts!V152</f>
        <v>1</v>
      </c>
      <c r="J76">
        <f>Q_excludedPpts!W152</f>
        <v>1</v>
      </c>
      <c r="K76">
        <f>Q_excludedPpts!X152</f>
        <v>1</v>
      </c>
      <c r="L76">
        <f>Q_excludedPpts!Y152</f>
        <v>1</v>
      </c>
      <c r="M76">
        <f>Q_excludedPpts!Z152</f>
        <v>0</v>
      </c>
      <c r="N76">
        <f>Q_excludedPpts!AA152</f>
        <v>1</v>
      </c>
      <c r="O76">
        <f>Q_excludedPpts!AB152</f>
        <v>0</v>
      </c>
      <c r="P76">
        <f>Q_excludedPpts!AC152</f>
        <v>1</v>
      </c>
      <c r="Q76">
        <f>Q_excludedPpts!AD152</f>
        <v>0</v>
      </c>
      <c r="R76">
        <f>Q_excludedPpts!AE152</f>
        <v>1</v>
      </c>
      <c r="S76">
        <f>Q_excludedPpts!AF152</f>
        <v>1</v>
      </c>
      <c r="T76">
        <f>Q_excludedPpts!AG152</f>
        <v>1</v>
      </c>
      <c r="U76">
        <f>Q_excludedPpts!AH152</f>
        <v>1</v>
      </c>
      <c r="V76">
        <f>Q_excludedPpts!AI152</f>
        <v>1</v>
      </c>
      <c r="W76">
        <f>Q_excludedPpts!AJ152</f>
        <v>1</v>
      </c>
      <c r="X76">
        <f>Q_excludedPpts!AK152</f>
        <v>0</v>
      </c>
      <c r="Y76">
        <f>Q_excludedPpts!AL152</f>
        <v>1</v>
      </c>
      <c r="Z76">
        <f>Q_excludedPpts!AM152</f>
        <v>1</v>
      </c>
      <c r="AA76">
        <f>Q_excludedPpts!AN152</f>
        <v>1</v>
      </c>
      <c r="AB76">
        <f>Q_excludedPpts!AO152</f>
        <v>1</v>
      </c>
      <c r="AC76">
        <f>Q_excludedPpts!AP152</f>
        <v>1</v>
      </c>
    </row>
    <row r="77" spans="1:29" x14ac:dyDescent="0.25">
      <c r="A77">
        <v>153</v>
      </c>
      <c r="B77" t="str">
        <f>Q_excludedPpts!A154</f>
        <v>Ctr</v>
      </c>
      <c r="C77">
        <f>SUM(H77:AC77)</f>
        <v>16</v>
      </c>
      <c r="D77" s="3" t="str">
        <f t="shared" si="9"/>
        <v/>
      </c>
      <c r="E77" s="3">
        <f t="shared" si="10"/>
        <v>7.55945</v>
      </c>
      <c r="F77">
        <f>Q_excludedPpts!B154</f>
        <v>453.56700000000001</v>
      </c>
      <c r="H77">
        <f>Q_excludedPpts!U154</f>
        <v>1</v>
      </c>
      <c r="I77">
        <f>Q_excludedPpts!V154</f>
        <v>1</v>
      </c>
      <c r="J77">
        <f>Q_excludedPpts!W154</f>
        <v>1</v>
      </c>
      <c r="K77">
        <f>Q_excludedPpts!X154</f>
        <v>1</v>
      </c>
      <c r="L77">
        <f>Q_excludedPpts!Y154</f>
        <v>1</v>
      </c>
      <c r="M77">
        <f>Q_excludedPpts!Z154</f>
        <v>0</v>
      </c>
      <c r="N77">
        <f>Q_excludedPpts!AA154</f>
        <v>1</v>
      </c>
      <c r="O77">
        <f>Q_excludedPpts!AB154</f>
        <v>1</v>
      </c>
      <c r="P77">
        <f>Q_excludedPpts!AC154</f>
        <v>0</v>
      </c>
      <c r="Q77">
        <f>Q_excludedPpts!AD154</f>
        <v>1</v>
      </c>
      <c r="R77">
        <f>Q_excludedPpts!AE154</f>
        <v>1</v>
      </c>
      <c r="S77">
        <f>Q_excludedPpts!AF154</f>
        <v>0</v>
      </c>
      <c r="T77">
        <f>Q_excludedPpts!AG154</f>
        <v>1</v>
      </c>
      <c r="U77">
        <f>Q_excludedPpts!AH154</f>
        <v>1</v>
      </c>
      <c r="V77">
        <f>Q_excludedPpts!AI154</f>
        <v>1</v>
      </c>
      <c r="W77">
        <f>Q_excludedPpts!AJ154</f>
        <v>1</v>
      </c>
      <c r="X77">
        <f>Q_excludedPpts!AK154</f>
        <v>1</v>
      </c>
      <c r="Y77">
        <f>Q_excludedPpts!AL154</f>
        <v>0</v>
      </c>
      <c r="Z77">
        <f>Q_excludedPpts!AM154</f>
        <v>0</v>
      </c>
      <c r="AA77">
        <f>Q_excludedPpts!AN154</f>
        <v>1</v>
      </c>
      <c r="AB77">
        <f>Q_excludedPpts!AO154</f>
        <v>1</v>
      </c>
      <c r="AC77">
        <f>Q_excludedPpts!AP154</f>
        <v>0</v>
      </c>
    </row>
    <row r="78" spans="1:29" x14ac:dyDescent="0.25">
      <c r="A78">
        <v>154</v>
      </c>
      <c r="B78" t="str">
        <f>Q_excludedPpts!A155</f>
        <v>Ctr</v>
      </c>
      <c r="C78">
        <f>SUM(H78:AC78)</f>
        <v>17</v>
      </c>
      <c r="D78" s="3" t="str">
        <f t="shared" si="9"/>
        <v/>
      </c>
      <c r="E78" s="3">
        <f t="shared" si="10"/>
        <v>3.8630833333333334</v>
      </c>
      <c r="F78">
        <f>Q_excludedPpts!B155</f>
        <v>231.785</v>
      </c>
      <c r="H78">
        <f>Q_excludedPpts!U155</f>
        <v>1</v>
      </c>
      <c r="I78">
        <f>Q_excludedPpts!V155</f>
        <v>1</v>
      </c>
      <c r="J78">
        <f>Q_excludedPpts!W155</f>
        <v>1</v>
      </c>
      <c r="K78">
        <f>Q_excludedPpts!X155</f>
        <v>1</v>
      </c>
      <c r="L78">
        <f>Q_excludedPpts!Y155</f>
        <v>0</v>
      </c>
      <c r="M78">
        <f>Q_excludedPpts!Z155</f>
        <v>1</v>
      </c>
      <c r="N78">
        <f>Q_excludedPpts!AA155</f>
        <v>0</v>
      </c>
      <c r="O78">
        <f>Q_excludedPpts!AB155</f>
        <v>1</v>
      </c>
      <c r="P78">
        <f>Q_excludedPpts!AC155</f>
        <v>1</v>
      </c>
      <c r="Q78">
        <f>Q_excludedPpts!AD155</f>
        <v>1</v>
      </c>
      <c r="R78">
        <f>Q_excludedPpts!AE155</f>
        <v>1</v>
      </c>
      <c r="S78">
        <f>Q_excludedPpts!AF155</f>
        <v>1</v>
      </c>
      <c r="T78">
        <f>Q_excludedPpts!AG155</f>
        <v>1</v>
      </c>
      <c r="U78">
        <f>Q_excludedPpts!AH155</f>
        <v>0</v>
      </c>
      <c r="V78">
        <f>Q_excludedPpts!AI155</f>
        <v>1</v>
      </c>
      <c r="W78">
        <f>Q_excludedPpts!AJ155</f>
        <v>1</v>
      </c>
      <c r="X78">
        <f>Q_excludedPpts!AK155</f>
        <v>0</v>
      </c>
      <c r="Y78">
        <f>Q_excludedPpts!AL155</f>
        <v>0</v>
      </c>
      <c r="Z78">
        <f>Q_excludedPpts!AM155</f>
        <v>1</v>
      </c>
      <c r="AA78">
        <f>Q_excludedPpts!AN155</f>
        <v>1</v>
      </c>
      <c r="AB78">
        <f>Q_excludedPpts!AO155</f>
        <v>1</v>
      </c>
      <c r="AC78">
        <f>Q_excludedPpts!AP155</f>
        <v>1</v>
      </c>
    </row>
    <row r="79" spans="1:29" x14ac:dyDescent="0.25">
      <c r="A79">
        <v>157</v>
      </c>
      <c r="B79" t="str">
        <f>Q_excludedPpts!A158</f>
        <v>Ctr</v>
      </c>
      <c r="C79">
        <f>SUM(H79:AC79)</f>
        <v>16</v>
      </c>
      <c r="D79" s="3" t="str">
        <f t="shared" si="9"/>
        <v/>
      </c>
      <c r="E79" s="3">
        <f t="shared" si="10"/>
        <v>1.3769166666666666</v>
      </c>
      <c r="F79">
        <f>Q_excludedPpts!B158</f>
        <v>82.614999999999995</v>
      </c>
      <c r="H79">
        <f>Q_excludedPpts!U158</f>
        <v>1</v>
      </c>
      <c r="I79">
        <f>Q_excludedPpts!V158</f>
        <v>1</v>
      </c>
      <c r="J79">
        <f>Q_excludedPpts!W158</f>
        <v>1</v>
      </c>
      <c r="K79">
        <f>Q_excludedPpts!X158</f>
        <v>1</v>
      </c>
      <c r="L79">
        <f>Q_excludedPpts!Y158</f>
        <v>0</v>
      </c>
      <c r="M79">
        <f>Q_excludedPpts!Z158</f>
        <v>1</v>
      </c>
      <c r="N79">
        <f>Q_excludedPpts!AA158</f>
        <v>1</v>
      </c>
      <c r="O79">
        <f>Q_excludedPpts!AB158</f>
        <v>0</v>
      </c>
      <c r="P79">
        <f>Q_excludedPpts!AC158</f>
        <v>0</v>
      </c>
      <c r="Q79">
        <f>Q_excludedPpts!AD158</f>
        <v>1</v>
      </c>
      <c r="R79">
        <f>Q_excludedPpts!AE158</f>
        <v>1</v>
      </c>
      <c r="S79">
        <f>Q_excludedPpts!AF158</f>
        <v>1</v>
      </c>
      <c r="T79">
        <f>Q_excludedPpts!AG158</f>
        <v>1</v>
      </c>
      <c r="U79">
        <f>Q_excludedPpts!AH158</f>
        <v>0</v>
      </c>
      <c r="V79">
        <f>Q_excludedPpts!AI158</f>
        <v>0</v>
      </c>
      <c r="W79">
        <f>Q_excludedPpts!AJ158</f>
        <v>1</v>
      </c>
      <c r="X79">
        <f>Q_excludedPpts!AK158</f>
        <v>1</v>
      </c>
      <c r="Y79">
        <f>Q_excludedPpts!AL158</f>
        <v>0</v>
      </c>
      <c r="Z79">
        <f>Q_excludedPpts!AM158</f>
        <v>1</v>
      </c>
      <c r="AA79">
        <f>Q_excludedPpts!AN158</f>
        <v>1</v>
      </c>
      <c r="AB79">
        <f>Q_excludedPpts!AO158</f>
        <v>1</v>
      </c>
      <c r="AC79">
        <f>Q_excludedPpts!AP158</f>
        <v>1</v>
      </c>
    </row>
    <row r="80" spans="1:29" x14ac:dyDescent="0.25">
      <c r="A80">
        <v>160</v>
      </c>
      <c r="B80" t="str">
        <f>Q_excludedPpts!A161</f>
        <v>Ctr</v>
      </c>
      <c r="C80">
        <f>SUM(H80:AC80)</f>
        <v>18</v>
      </c>
      <c r="D80" s="3" t="str">
        <f t="shared" si="9"/>
        <v/>
      </c>
      <c r="E80" s="3">
        <f t="shared" si="10"/>
        <v>4.8790166666666668</v>
      </c>
      <c r="F80">
        <f>Q_excludedPpts!B161</f>
        <v>292.74099999999999</v>
      </c>
      <c r="H80">
        <f>Q_excludedPpts!U161</f>
        <v>1</v>
      </c>
      <c r="I80">
        <f>Q_excludedPpts!V161</f>
        <v>1</v>
      </c>
      <c r="J80">
        <f>Q_excludedPpts!W161</f>
        <v>1</v>
      </c>
      <c r="K80">
        <f>Q_excludedPpts!X161</f>
        <v>1</v>
      </c>
      <c r="L80">
        <f>Q_excludedPpts!Y161</f>
        <v>1</v>
      </c>
      <c r="M80">
        <f>Q_excludedPpts!Z161</f>
        <v>1</v>
      </c>
      <c r="N80">
        <f>Q_excludedPpts!AA161</f>
        <v>1</v>
      </c>
      <c r="O80">
        <f>Q_excludedPpts!AB161</f>
        <v>1</v>
      </c>
      <c r="P80">
        <f>Q_excludedPpts!AC161</f>
        <v>1</v>
      </c>
      <c r="Q80">
        <f>Q_excludedPpts!AD161</f>
        <v>1</v>
      </c>
      <c r="R80">
        <f>Q_excludedPpts!AE161</f>
        <v>1</v>
      </c>
      <c r="S80">
        <f>Q_excludedPpts!AF161</f>
        <v>1</v>
      </c>
      <c r="T80">
        <f>Q_excludedPpts!AG161</f>
        <v>1</v>
      </c>
      <c r="U80">
        <f>Q_excludedPpts!AH161</f>
        <v>1</v>
      </c>
      <c r="V80">
        <f>Q_excludedPpts!AI161</f>
        <v>0</v>
      </c>
      <c r="W80">
        <f>Q_excludedPpts!AJ161</f>
        <v>1</v>
      </c>
      <c r="X80">
        <f>Q_excludedPpts!AK161</f>
        <v>1</v>
      </c>
      <c r="Y80">
        <f>Q_excludedPpts!AL161</f>
        <v>0</v>
      </c>
      <c r="Z80">
        <f>Q_excludedPpts!AM161</f>
        <v>0</v>
      </c>
      <c r="AA80">
        <f>Q_excludedPpts!AN161</f>
        <v>1</v>
      </c>
      <c r="AB80">
        <f>Q_excludedPpts!AO161</f>
        <v>1</v>
      </c>
      <c r="AC80">
        <f>Q_excludedPpts!AP161</f>
        <v>0</v>
      </c>
    </row>
    <row r="81" spans="1:29" x14ac:dyDescent="0.25">
      <c r="A81">
        <v>161</v>
      </c>
      <c r="B81" t="str">
        <f>Q_excludedPpts!A162</f>
        <v>Ctr</v>
      </c>
      <c r="C81">
        <f>SUM(H81:AC81)</f>
        <v>15</v>
      </c>
      <c r="D81" s="3" t="str">
        <f t="shared" si="9"/>
        <v/>
      </c>
      <c r="E81" s="3">
        <f t="shared" si="10"/>
        <v>1.4093833333333317</v>
      </c>
      <c r="F81">
        <f>Q_excludedPpts!B162</f>
        <v>84.562999999999903</v>
      </c>
      <c r="H81">
        <f>Q_excludedPpts!U162</f>
        <v>1</v>
      </c>
      <c r="I81">
        <f>Q_excludedPpts!V162</f>
        <v>1</v>
      </c>
      <c r="J81">
        <f>Q_excludedPpts!W162</f>
        <v>0</v>
      </c>
      <c r="K81">
        <f>Q_excludedPpts!X162</f>
        <v>1</v>
      </c>
      <c r="L81">
        <f>Q_excludedPpts!Y162</f>
        <v>0</v>
      </c>
      <c r="M81">
        <f>Q_excludedPpts!Z162</f>
        <v>1</v>
      </c>
      <c r="N81">
        <f>Q_excludedPpts!AA162</f>
        <v>0</v>
      </c>
      <c r="O81">
        <f>Q_excludedPpts!AB162</f>
        <v>1</v>
      </c>
      <c r="P81">
        <f>Q_excludedPpts!AC162</f>
        <v>0</v>
      </c>
      <c r="Q81">
        <f>Q_excludedPpts!AD162</f>
        <v>1</v>
      </c>
      <c r="R81">
        <f>Q_excludedPpts!AE162</f>
        <v>1</v>
      </c>
      <c r="S81">
        <f>Q_excludedPpts!AF162</f>
        <v>0</v>
      </c>
      <c r="T81">
        <f>Q_excludedPpts!AG162</f>
        <v>1</v>
      </c>
      <c r="U81">
        <f>Q_excludedPpts!AH162</f>
        <v>1</v>
      </c>
      <c r="V81">
        <f>Q_excludedPpts!AI162</f>
        <v>0</v>
      </c>
      <c r="W81">
        <f>Q_excludedPpts!AJ162</f>
        <v>1</v>
      </c>
      <c r="X81">
        <f>Q_excludedPpts!AK162</f>
        <v>1</v>
      </c>
      <c r="Y81">
        <f>Q_excludedPpts!AL162</f>
        <v>0</v>
      </c>
      <c r="Z81">
        <f>Q_excludedPpts!AM162</f>
        <v>1</v>
      </c>
      <c r="AA81">
        <f>Q_excludedPpts!AN162</f>
        <v>1</v>
      </c>
      <c r="AB81">
        <f>Q_excludedPpts!AO162</f>
        <v>1</v>
      </c>
      <c r="AC81">
        <f>Q_excludedPpts!AP162</f>
        <v>1</v>
      </c>
    </row>
    <row r="82" spans="1:29" x14ac:dyDescent="0.25">
      <c r="A82">
        <v>163</v>
      </c>
      <c r="B82" t="str">
        <f>Q_excludedPpts!A164</f>
        <v>Ctr</v>
      </c>
      <c r="C82">
        <f>SUM(H82:AC82)</f>
        <v>19</v>
      </c>
      <c r="D82" s="3" t="str">
        <f t="shared" si="9"/>
        <v/>
      </c>
      <c r="E82" s="3">
        <f t="shared" si="10"/>
        <v>0.34126666666666666</v>
      </c>
      <c r="F82">
        <f>Q_excludedPpts!B164</f>
        <v>20.475999999999999</v>
      </c>
      <c r="H82">
        <f>Q_excludedPpts!U164</f>
        <v>1</v>
      </c>
      <c r="I82">
        <f>Q_excludedPpts!V164</f>
        <v>1</v>
      </c>
      <c r="J82">
        <f>Q_excludedPpts!W164</f>
        <v>1</v>
      </c>
      <c r="K82">
        <f>Q_excludedPpts!X164</f>
        <v>1</v>
      </c>
      <c r="L82">
        <f>Q_excludedPpts!Y164</f>
        <v>1</v>
      </c>
      <c r="M82">
        <f>Q_excludedPpts!Z164</f>
        <v>1</v>
      </c>
      <c r="N82">
        <f>Q_excludedPpts!AA164</f>
        <v>1</v>
      </c>
      <c r="O82">
        <f>Q_excludedPpts!AB164</f>
        <v>1</v>
      </c>
      <c r="P82">
        <f>Q_excludedPpts!AC164</f>
        <v>1</v>
      </c>
      <c r="Q82">
        <f>Q_excludedPpts!AD164</f>
        <v>1</v>
      </c>
      <c r="R82">
        <f>Q_excludedPpts!AE164</f>
        <v>1</v>
      </c>
      <c r="S82">
        <f>Q_excludedPpts!AF164</f>
        <v>1</v>
      </c>
      <c r="T82">
        <f>Q_excludedPpts!AG164</f>
        <v>1</v>
      </c>
      <c r="U82">
        <f>Q_excludedPpts!AH164</f>
        <v>1</v>
      </c>
      <c r="V82">
        <f>Q_excludedPpts!AI164</f>
        <v>1</v>
      </c>
      <c r="W82">
        <f>Q_excludedPpts!AJ164</f>
        <v>0</v>
      </c>
      <c r="X82">
        <f>Q_excludedPpts!AK164</f>
        <v>0</v>
      </c>
      <c r="Y82">
        <f>Q_excludedPpts!AL164</f>
        <v>1</v>
      </c>
      <c r="Z82">
        <f>Q_excludedPpts!AM164</f>
        <v>1</v>
      </c>
      <c r="AA82">
        <f>Q_excludedPpts!AN164</f>
        <v>1</v>
      </c>
      <c r="AB82">
        <f>Q_excludedPpts!AO164</f>
        <v>0</v>
      </c>
      <c r="AC82">
        <f>Q_excludedPpts!AP164</f>
        <v>1</v>
      </c>
    </row>
    <row r="83" spans="1:29" x14ac:dyDescent="0.25">
      <c r="A83">
        <v>167</v>
      </c>
      <c r="B83" t="str">
        <f>Q_excludedPpts!A168</f>
        <v>Ctr</v>
      </c>
      <c r="C83">
        <f>SUM(H83:AC83)</f>
        <v>19</v>
      </c>
      <c r="D83" s="3" t="str">
        <f t="shared" si="9"/>
        <v/>
      </c>
      <c r="E83" s="3">
        <f t="shared" si="10"/>
        <v>0.59068333333333334</v>
      </c>
      <c r="F83">
        <f>Q_excludedPpts!B168</f>
        <v>35.441000000000003</v>
      </c>
      <c r="H83">
        <f>Q_excludedPpts!U168</f>
        <v>1</v>
      </c>
      <c r="I83">
        <f>Q_excludedPpts!V168</f>
        <v>1</v>
      </c>
      <c r="J83">
        <f>Q_excludedPpts!W168</f>
        <v>1</v>
      </c>
      <c r="K83">
        <f>Q_excludedPpts!X168</f>
        <v>1</v>
      </c>
      <c r="L83">
        <f>Q_excludedPpts!Y168</f>
        <v>1</v>
      </c>
      <c r="M83">
        <f>Q_excludedPpts!Z168</f>
        <v>1</v>
      </c>
      <c r="N83">
        <f>Q_excludedPpts!AA168</f>
        <v>1</v>
      </c>
      <c r="O83">
        <f>Q_excludedPpts!AB168</f>
        <v>1</v>
      </c>
      <c r="P83">
        <f>Q_excludedPpts!AC168</f>
        <v>1</v>
      </c>
      <c r="Q83">
        <f>Q_excludedPpts!AD168</f>
        <v>1</v>
      </c>
      <c r="R83">
        <f>Q_excludedPpts!AE168</f>
        <v>1</v>
      </c>
      <c r="S83">
        <f>Q_excludedPpts!AF168</f>
        <v>1</v>
      </c>
      <c r="T83">
        <f>Q_excludedPpts!AG168</f>
        <v>0</v>
      </c>
      <c r="U83">
        <f>Q_excludedPpts!AH168</f>
        <v>1</v>
      </c>
      <c r="V83">
        <f>Q_excludedPpts!AI168</f>
        <v>1</v>
      </c>
      <c r="W83">
        <f>Q_excludedPpts!AJ168</f>
        <v>1</v>
      </c>
      <c r="X83">
        <f>Q_excludedPpts!AK168</f>
        <v>1</v>
      </c>
      <c r="Y83">
        <f>Q_excludedPpts!AL168</f>
        <v>1</v>
      </c>
      <c r="Z83">
        <f>Q_excludedPpts!AM168</f>
        <v>0</v>
      </c>
      <c r="AA83">
        <f>Q_excludedPpts!AN168</f>
        <v>1</v>
      </c>
      <c r="AB83">
        <f>Q_excludedPpts!AO168</f>
        <v>1</v>
      </c>
      <c r="AC83">
        <f>Q_excludedPpts!AP168</f>
        <v>0</v>
      </c>
    </row>
    <row r="84" spans="1:29" x14ac:dyDescent="0.25">
      <c r="A84">
        <v>169</v>
      </c>
      <c r="B84" t="str">
        <f>Q_excludedPpts!A170</f>
        <v>Ctr</v>
      </c>
      <c r="C84">
        <f>SUM(H84:AC84)</f>
        <v>17</v>
      </c>
      <c r="D84" s="3" t="str">
        <f t="shared" si="9"/>
        <v/>
      </c>
      <c r="E84" s="3">
        <f t="shared" si="10"/>
        <v>1.4757166666666668</v>
      </c>
      <c r="F84">
        <f>Q_excludedPpts!B170</f>
        <v>88.543000000000006</v>
      </c>
      <c r="H84">
        <f>Q_excludedPpts!U170</f>
        <v>1</v>
      </c>
      <c r="I84">
        <f>Q_excludedPpts!V170</f>
        <v>1</v>
      </c>
      <c r="J84">
        <f>Q_excludedPpts!W170</f>
        <v>1</v>
      </c>
      <c r="K84">
        <f>Q_excludedPpts!X170</f>
        <v>1</v>
      </c>
      <c r="L84">
        <f>Q_excludedPpts!Y170</f>
        <v>0</v>
      </c>
      <c r="M84">
        <f>Q_excludedPpts!Z170</f>
        <v>1</v>
      </c>
      <c r="N84">
        <f>Q_excludedPpts!AA170</f>
        <v>1</v>
      </c>
      <c r="O84">
        <f>Q_excludedPpts!AB170</f>
        <v>1</v>
      </c>
      <c r="P84">
        <f>Q_excludedPpts!AC170</f>
        <v>1</v>
      </c>
      <c r="Q84">
        <f>Q_excludedPpts!AD170</f>
        <v>1</v>
      </c>
      <c r="R84">
        <f>Q_excludedPpts!AE170</f>
        <v>0</v>
      </c>
      <c r="S84">
        <f>Q_excludedPpts!AF170</f>
        <v>1</v>
      </c>
      <c r="T84">
        <f>Q_excludedPpts!AG170</f>
        <v>1</v>
      </c>
      <c r="U84">
        <f>Q_excludedPpts!AH170</f>
        <v>0</v>
      </c>
      <c r="V84">
        <f>Q_excludedPpts!AI170</f>
        <v>1</v>
      </c>
      <c r="W84">
        <f>Q_excludedPpts!AJ170</f>
        <v>1</v>
      </c>
      <c r="X84">
        <f>Q_excludedPpts!AK170</f>
        <v>0</v>
      </c>
      <c r="Y84">
        <f>Q_excludedPpts!AL170</f>
        <v>1</v>
      </c>
      <c r="Z84">
        <f>Q_excludedPpts!AM170</f>
        <v>1</v>
      </c>
      <c r="AA84">
        <f>Q_excludedPpts!AN170</f>
        <v>1</v>
      </c>
      <c r="AB84">
        <f>Q_excludedPpts!AO170</f>
        <v>1</v>
      </c>
      <c r="AC84">
        <f>Q_excludedPpts!AP170</f>
        <v>0</v>
      </c>
    </row>
    <row r="85" spans="1:29" x14ac:dyDescent="0.25">
      <c r="A85">
        <v>171</v>
      </c>
      <c r="B85" t="str">
        <f>Q_excludedPpts!A172</f>
        <v>Ctr</v>
      </c>
      <c r="C85">
        <f>SUM(H85:AC85)</f>
        <v>18</v>
      </c>
      <c r="D85" s="3" t="str">
        <f t="shared" si="9"/>
        <v/>
      </c>
      <c r="E85" s="3">
        <f t="shared" si="10"/>
        <v>16.306950000000001</v>
      </c>
      <c r="F85">
        <f>Q_excludedPpts!B172</f>
        <v>978.41700000000003</v>
      </c>
      <c r="H85">
        <f>Q_excludedPpts!U172</f>
        <v>1</v>
      </c>
      <c r="I85">
        <f>Q_excludedPpts!V172</f>
        <v>1</v>
      </c>
      <c r="J85">
        <f>Q_excludedPpts!W172</f>
        <v>1</v>
      </c>
      <c r="K85">
        <f>Q_excludedPpts!X172</f>
        <v>1</v>
      </c>
      <c r="L85">
        <f>Q_excludedPpts!Y172</f>
        <v>1</v>
      </c>
      <c r="M85">
        <f>Q_excludedPpts!Z172</f>
        <v>1</v>
      </c>
      <c r="N85">
        <f>Q_excludedPpts!AA172</f>
        <v>1</v>
      </c>
      <c r="O85">
        <f>Q_excludedPpts!AB172</f>
        <v>1</v>
      </c>
      <c r="P85">
        <f>Q_excludedPpts!AC172</f>
        <v>1</v>
      </c>
      <c r="Q85">
        <f>Q_excludedPpts!AD172</f>
        <v>1</v>
      </c>
      <c r="R85">
        <f>Q_excludedPpts!AE172</f>
        <v>0</v>
      </c>
      <c r="S85">
        <f>Q_excludedPpts!AF172</f>
        <v>0</v>
      </c>
      <c r="T85">
        <f>Q_excludedPpts!AG172</f>
        <v>1</v>
      </c>
      <c r="U85">
        <f>Q_excludedPpts!AH172</f>
        <v>1</v>
      </c>
      <c r="V85">
        <f>Q_excludedPpts!AI172</f>
        <v>1</v>
      </c>
      <c r="W85">
        <f>Q_excludedPpts!AJ172</f>
        <v>1</v>
      </c>
      <c r="X85">
        <f>Q_excludedPpts!AK172</f>
        <v>1</v>
      </c>
      <c r="Y85">
        <f>Q_excludedPpts!AL172</f>
        <v>1</v>
      </c>
      <c r="Z85">
        <f>Q_excludedPpts!AM172</f>
        <v>0</v>
      </c>
      <c r="AA85">
        <f>Q_excludedPpts!AN172</f>
        <v>1</v>
      </c>
      <c r="AB85">
        <f>Q_excludedPpts!AO172</f>
        <v>1</v>
      </c>
      <c r="AC85">
        <f>Q_excludedPpts!AP172</f>
        <v>0</v>
      </c>
    </row>
    <row r="86" spans="1:29" x14ac:dyDescent="0.25">
      <c r="A86">
        <v>174</v>
      </c>
      <c r="B86" t="str">
        <f>Q_excludedPpts!A175</f>
        <v>Ctr</v>
      </c>
      <c r="C86">
        <f>SUM(H86:AC86)</f>
        <v>16</v>
      </c>
      <c r="D86" s="3" t="str">
        <f t="shared" si="9"/>
        <v/>
      </c>
      <c r="E86" s="3">
        <f t="shared" si="10"/>
        <v>10.749333333333334</v>
      </c>
      <c r="F86">
        <f>Q_excludedPpts!B175</f>
        <v>644.96</v>
      </c>
      <c r="H86">
        <f>Q_excludedPpts!U175</f>
        <v>1</v>
      </c>
      <c r="I86">
        <f>Q_excludedPpts!V175</f>
        <v>0</v>
      </c>
      <c r="J86">
        <f>Q_excludedPpts!W175</f>
        <v>1</v>
      </c>
      <c r="K86">
        <f>Q_excludedPpts!X175</f>
        <v>1</v>
      </c>
      <c r="L86">
        <f>Q_excludedPpts!Y175</f>
        <v>1</v>
      </c>
      <c r="M86">
        <f>Q_excludedPpts!Z175</f>
        <v>1</v>
      </c>
      <c r="N86">
        <f>Q_excludedPpts!AA175</f>
        <v>1</v>
      </c>
      <c r="O86">
        <f>Q_excludedPpts!AB175</f>
        <v>0</v>
      </c>
      <c r="P86">
        <f>Q_excludedPpts!AC175</f>
        <v>1</v>
      </c>
      <c r="Q86">
        <f>Q_excludedPpts!AD175</f>
        <v>1</v>
      </c>
      <c r="R86">
        <f>Q_excludedPpts!AE175</f>
        <v>1</v>
      </c>
      <c r="S86">
        <f>Q_excludedPpts!AF175</f>
        <v>1</v>
      </c>
      <c r="T86">
        <f>Q_excludedPpts!AG175</f>
        <v>1</v>
      </c>
      <c r="U86">
        <f>Q_excludedPpts!AH175</f>
        <v>0</v>
      </c>
      <c r="V86">
        <f>Q_excludedPpts!AI175</f>
        <v>1</v>
      </c>
      <c r="W86">
        <f>Q_excludedPpts!AJ175</f>
        <v>1</v>
      </c>
      <c r="X86">
        <f>Q_excludedPpts!AK175</f>
        <v>1</v>
      </c>
      <c r="Y86">
        <f>Q_excludedPpts!AL175</f>
        <v>0</v>
      </c>
      <c r="Z86">
        <f>Q_excludedPpts!AM175</f>
        <v>0</v>
      </c>
      <c r="AA86">
        <f>Q_excludedPpts!AN175</f>
        <v>1</v>
      </c>
      <c r="AB86">
        <f>Q_excludedPpts!AO175</f>
        <v>0</v>
      </c>
      <c r="AC86">
        <f>Q_excludedPpts!AP175</f>
        <v>1</v>
      </c>
    </row>
    <row r="87" spans="1:29" x14ac:dyDescent="0.25">
      <c r="A87">
        <v>2</v>
      </c>
      <c r="B87" t="str">
        <f>Q_excludedPpts!A3</f>
        <v>Exp</v>
      </c>
      <c r="C87">
        <f>SUM(H87:AC87)</f>
        <v>17</v>
      </c>
      <c r="D87" s="3">
        <f t="shared" si="9"/>
        <v>33.495350000000002</v>
      </c>
      <c r="E87" s="3" t="str">
        <f t="shared" si="10"/>
        <v/>
      </c>
      <c r="F87">
        <f>Q_excludedPpts!B3</f>
        <v>2009.721</v>
      </c>
      <c r="H87">
        <f>Q_excludedPpts!U3</f>
        <v>1</v>
      </c>
      <c r="I87">
        <f>Q_excludedPpts!V3</f>
        <v>1</v>
      </c>
      <c r="J87">
        <f>Q_excludedPpts!W3</f>
        <v>1</v>
      </c>
      <c r="K87">
        <f>Q_excludedPpts!X3</f>
        <v>1</v>
      </c>
      <c r="L87">
        <f>Q_excludedPpts!Y3</f>
        <v>1</v>
      </c>
      <c r="M87">
        <f>Q_excludedPpts!Z3</f>
        <v>1</v>
      </c>
      <c r="N87">
        <f>Q_excludedPpts!AA3</f>
        <v>1</v>
      </c>
      <c r="O87">
        <f>Q_excludedPpts!AB3</f>
        <v>1</v>
      </c>
      <c r="P87">
        <f>Q_excludedPpts!AC3</f>
        <v>1</v>
      </c>
      <c r="Q87">
        <f>Q_excludedPpts!AD3</f>
        <v>0</v>
      </c>
      <c r="R87">
        <f>Q_excludedPpts!AE3</f>
        <v>1</v>
      </c>
      <c r="S87">
        <f>Q_excludedPpts!AF3</f>
        <v>1</v>
      </c>
      <c r="T87">
        <f>Q_excludedPpts!AG3</f>
        <v>1</v>
      </c>
      <c r="U87">
        <f>Q_excludedPpts!AH3</f>
        <v>1</v>
      </c>
      <c r="V87">
        <f>Q_excludedPpts!AI3</f>
        <v>1</v>
      </c>
      <c r="W87">
        <f>Q_excludedPpts!AJ3</f>
        <v>1</v>
      </c>
      <c r="X87">
        <f>Q_excludedPpts!AK3</f>
        <v>0</v>
      </c>
      <c r="Y87">
        <f>Q_excludedPpts!AL3</f>
        <v>0</v>
      </c>
      <c r="Z87">
        <f>Q_excludedPpts!AM3</f>
        <v>1</v>
      </c>
      <c r="AA87">
        <f>Q_excludedPpts!AN3</f>
        <v>0</v>
      </c>
      <c r="AB87">
        <f>Q_excludedPpts!AO3</f>
        <v>1</v>
      </c>
      <c r="AC87">
        <f>Q_excludedPpts!AP3</f>
        <v>0</v>
      </c>
    </row>
    <row r="88" spans="1:29" x14ac:dyDescent="0.25">
      <c r="A88">
        <v>4</v>
      </c>
      <c r="B88" t="str">
        <f>Q_excludedPpts!A5</f>
        <v>Exp</v>
      </c>
      <c r="C88">
        <f>SUM(H88:AC88)</f>
        <v>19</v>
      </c>
      <c r="D88" s="3">
        <f t="shared" si="9"/>
        <v>27.349483333333335</v>
      </c>
      <c r="E88" s="3" t="str">
        <f t="shared" si="10"/>
        <v/>
      </c>
      <c r="F88">
        <f>Q_excludedPpts!B5</f>
        <v>1640.9690000000001</v>
      </c>
      <c r="H88">
        <f>Q_excludedPpts!U5</f>
        <v>1</v>
      </c>
      <c r="I88">
        <f>Q_excludedPpts!V5</f>
        <v>1</v>
      </c>
      <c r="J88">
        <f>Q_excludedPpts!W5</f>
        <v>1</v>
      </c>
      <c r="K88">
        <f>Q_excludedPpts!X5</f>
        <v>1</v>
      </c>
      <c r="L88">
        <f>Q_excludedPpts!Y5</f>
        <v>1</v>
      </c>
      <c r="M88">
        <f>Q_excludedPpts!Z5</f>
        <v>1</v>
      </c>
      <c r="N88">
        <f>Q_excludedPpts!AA5</f>
        <v>1</v>
      </c>
      <c r="O88">
        <f>Q_excludedPpts!AB5</f>
        <v>1</v>
      </c>
      <c r="P88">
        <f>Q_excludedPpts!AC5</f>
        <v>1</v>
      </c>
      <c r="Q88">
        <f>Q_excludedPpts!AD5</f>
        <v>0</v>
      </c>
      <c r="R88">
        <f>Q_excludedPpts!AE5</f>
        <v>1</v>
      </c>
      <c r="S88">
        <f>Q_excludedPpts!AF5</f>
        <v>1</v>
      </c>
      <c r="T88">
        <f>Q_excludedPpts!AG5</f>
        <v>1</v>
      </c>
      <c r="U88">
        <f>Q_excludedPpts!AH5</f>
        <v>1</v>
      </c>
      <c r="V88">
        <f>Q_excludedPpts!AI5</f>
        <v>1</v>
      </c>
      <c r="W88">
        <f>Q_excludedPpts!AJ5</f>
        <v>1</v>
      </c>
      <c r="X88">
        <f>Q_excludedPpts!AK5</f>
        <v>1</v>
      </c>
      <c r="Y88">
        <f>Q_excludedPpts!AL5</f>
        <v>1</v>
      </c>
      <c r="Z88">
        <f>Q_excludedPpts!AM5</f>
        <v>0</v>
      </c>
      <c r="AA88">
        <f>Q_excludedPpts!AN5</f>
        <v>1</v>
      </c>
      <c r="AB88">
        <f>Q_excludedPpts!AO5</f>
        <v>1</v>
      </c>
      <c r="AC88">
        <f>Q_excludedPpts!AP5</f>
        <v>0</v>
      </c>
    </row>
    <row r="89" spans="1:29" x14ac:dyDescent="0.25">
      <c r="A89">
        <v>5</v>
      </c>
      <c r="B89" t="str">
        <f>Q_excludedPpts!A6</f>
        <v>Exp</v>
      </c>
      <c r="C89">
        <f>SUM(H89:AC89)</f>
        <v>20</v>
      </c>
      <c r="D89" s="3">
        <f t="shared" si="9"/>
        <v>5.5913833333333161</v>
      </c>
      <c r="E89" s="3" t="str">
        <f t="shared" si="10"/>
        <v/>
      </c>
      <c r="F89">
        <f>Q_excludedPpts!B6</f>
        <v>335.48299999999898</v>
      </c>
      <c r="H89">
        <f>Q_excludedPpts!U6</f>
        <v>1</v>
      </c>
      <c r="I89">
        <f>Q_excludedPpts!V6</f>
        <v>1</v>
      </c>
      <c r="J89">
        <f>Q_excludedPpts!W6</f>
        <v>1</v>
      </c>
      <c r="K89">
        <f>Q_excludedPpts!X6</f>
        <v>1</v>
      </c>
      <c r="L89">
        <f>Q_excludedPpts!Y6</f>
        <v>1</v>
      </c>
      <c r="M89">
        <f>Q_excludedPpts!Z6</f>
        <v>1</v>
      </c>
      <c r="N89">
        <f>Q_excludedPpts!AA6</f>
        <v>1</v>
      </c>
      <c r="O89">
        <f>Q_excludedPpts!AB6</f>
        <v>1</v>
      </c>
      <c r="P89">
        <f>Q_excludedPpts!AC6</f>
        <v>1</v>
      </c>
      <c r="Q89">
        <f>Q_excludedPpts!AD6</f>
        <v>1</v>
      </c>
      <c r="R89">
        <f>Q_excludedPpts!AE6</f>
        <v>1</v>
      </c>
      <c r="S89">
        <f>Q_excludedPpts!AF6</f>
        <v>1</v>
      </c>
      <c r="T89">
        <f>Q_excludedPpts!AG6</f>
        <v>1</v>
      </c>
      <c r="U89">
        <f>Q_excludedPpts!AH6</f>
        <v>0</v>
      </c>
      <c r="V89">
        <f>Q_excludedPpts!AI6</f>
        <v>0</v>
      </c>
      <c r="W89">
        <f>Q_excludedPpts!AJ6</f>
        <v>1</v>
      </c>
      <c r="X89">
        <f>Q_excludedPpts!AK6</f>
        <v>1</v>
      </c>
      <c r="Y89">
        <f>Q_excludedPpts!AL6</f>
        <v>1</v>
      </c>
      <c r="Z89">
        <f>Q_excludedPpts!AM6</f>
        <v>1</v>
      </c>
      <c r="AA89">
        <f>Q_excludedPpts!AN6</f>
        <v>1</v>
      </c>
      <c r="AB89">
        <f>Q_excludedPpts!AO6</f>
        <v>1</v>
      </c>
      <c r="AC89">
        <f>Q_excludedPpts!AP6</f>
        <v>1</v>
      </c>
    </row>
    <row r="90" spans="1:29" x14ac:dyDescent="0.25">
      <c r="A90">
        <v>8</v>
      </c>
      <c r="B90" t="str">
        <f>Q_excludedPpts!A9</f>
        <v>Exp</v>
      </c>
      <c r="C90">
        <f>SUM(H90:AC90)</f>
        <v>18</v>
      </c>
      <c r="D90" s="3">
        <f t="shared" si="9"/>
        <v>3.8297000000000003</v>
      </c>
      <c r="E90" s="3" t="str">
        <f t="shared" si="10"/>
        <v/>
      </c>
      <c r="F90">
        <f>Q_excludedPpts!B9</f>
        <v>229.78200000000001</v>
      </c>
      <c r="H90">
        <f>Q_excludedPpts!U9</f>
        <v>1</v>
      </c>
      <c r="I90">
        <f>Q_excludedPpts!V9</f>
        <v>1</v>
      </c>
      <c r="J90">
        <f>Q_excludedPpts!W9</f>
        <v>1</v>
      </c>
      <c r="K90">
        <f>Q_excludedPpts!X9</f>
        <v>1</v>
      </c>
      <c r="L90">
        <f>Q_excludedPpts!Y9</f>
        <v>1</v>
      </c>
      <c r="M90">
        <f>Q_excludedPpts!Z9</f>
        <v>0</v>
      </c>
      <c r="N90">
        <f>Q_excludedPpts!AA9</f>
        <v>1</v>
      </c>
      <c r="O90">
        <f>Q_excludedPpts!AB9</f>
        <v>1</v>
      </c>
      <c r="P90">
        <f>Q_excludedPpts!AC9</f>
        <v>1</v>
      </c>
      <c r="Q90">
        <f>Q_excludedPpts!AD9</f>
        <v>1</v>
      </c>
      <c r="R90">
        <f>Q_excludedPpts!AE9</f>
        <v>1</v>
      </c>
      <c r="S90">
        <f>Q_excludedPpts!AF9</f>
        <v>1</v>
      </c>
      <c r="T90">
        <f>Q_excludedPpts!AG9</f>
        <v>1</v>
      </c>
      <c r="U90">
        <f>Q_excludedPpts!AH9</f>
        <v>0</v>
      </c>
      <c r="V90">
        <f>Q_excludedPpts!AI9</f>
        <v>1</v>
      </c>
      <c r="W90">
        <f>Q_excludedPpts!AJ9</f>
        <v>1</v>
      </c>
      <c r="X90">
        <f>Q_excludedPpts!AK9</f>
        <v>0</v>
      </c>
      <c r="Y90">
        <f>Q_excludedPpts!AL9</f>
        <v>0</v>
      </c>
      <c r="Z90">
        <f>Q_excludedPpts!AM9</f>
        <v>1</v>
      </c>
      <c r="AA90">
        <f>Q_excludedPpts!AN9</f>
        <v>1</v>
      </c>
      <c r="AB90">
        <f>Q_excludedPpts!AO9</f>
        <v>1</v>
      </c>
      <c r="AC90">
        <f>Q_excludedPpts!AP9</f>
        <v>1</v>
      </c>
    </row>
    <row r="91" spans="1:29" x14ac:dyDescent="0.25">
      <c r="A91">
        <v>9</v>
      </c>
      <c r="B91" t="str">
        <f>Q_excludedPpts!A10</f>
        <v>Exp</v>
      </c>
      <c r="C91">
        <f>SUM(H91:AC91)</f>
        <v>17</v>
      </c>
      <c r="D91" s="3">
        <f t="shared" si="9"/>
        <v>12.761766666666666</v>
      </c>
      <c r="E91" s="3" t="str">
        <f t="shared" si="10"/>
        <v/>
      </c>
      <c r="F91">
        <f>Q_excludedPpts!B10</f>
        <v>765.70600000000002</v>
      </c>
      <c r="H91">
        <f>Q_excludedPpts!U10</f>
        <v>1</v>
      </c>
      <c r="I91">
        <f>Q_excludedPpts!V10</f>
        <v>1</v>
      </c>
      <c r="J91">
        <f>Q_excludedPpts!W10</f>
        <v>1</v>
      </c>
      <c r="K91">
        <f>Q_excludedPpts!X10</f>
        <v>1</v>
      </c>
      <c r="L91">
        <f>Q_excludedPpts!Y10</f>
        <v>1</v>
      </c>
      <c r="M91">
        <f>Q_excludedPpts!Z10</f>
        <v>1</v>
      </c>
      <c r="N91">
        <f>Q_excludedPpts!AA10</f>
        <v>1</v>
      </c>
      <c r="O91">
        <f>Q_excludedPpts!AB10</f>
        <v>0</v>
      </c>
      <c r="P91">
        <f>Q_excludedPpts!AC10</f>
        <v>1</v>
      </c>
      <c r="Q91">
        <f>Q_excludedPpts!AD10</f>
        <v>1</v>
      </c>
      <c r="R91">
        <f>Q_excludedPpts!AE10</f>
        <v>1</v>
      </c>
      <c r="S91">
        <f>Q_excludedPpts!AF10</f>
        <v>1</v>
      </c>
      <c r="T91">
        <f>Q_excludedPpts!AG10</f>
        <v>1</v>
      </c>
      <c r="U91">
        <f>Q_excludedPpts!AH10</f>
        <v>0</v>
      </c>
      <c r="V91">
        <f>Q_excludedPpts!AI10</f>
        <v>1</v>
      </c>
      <c r="W91">
        <f>Q_excludedPpts!AJ10</f>
        <v>0</v>
      </c>
      <c r="X91">
        <f>Q_excludedPpts!AK10</f>
        <v>1</v>
      </c>
      <c r="Y91">
        <f>Q_excludedPpts!AL10</f>
        <v>0</v>
      </c>
      <c r="Z91">
        <f>Q_excludedPpts!AM10</f>
        <v>1</v>
      </c>
      <c r="AA91">
        <f>Q_excludedPpts!AN10</f>
        <v>1</v>
      </c>
      <c r="AB91">
        <f>Q_excludedPpts!AO10</f>
        <v>0</v>
      </c>
      <c r="AC91">
        <f>Q_excludedPpts!AP10</f>
        <v>1</v>
      </c>
    </row>
    <row r="92" spans="1:29" x14ac:dyDescent="0.25">
      <c r="A92">
        <v>12</v>
      </c>
      <c r="B92" t="str">
        <f>Q_excludedPpts!A13</f>
        <v>Exp</v>
      </c>
      <c r="C92">
        <f>SUM(H92:AC92)</f>
        <v>16</v>
      </c>
      <c r="D92" s="3">
        <f t="shared" si="9"/>
        <v>18.120933333333333</v>
      </c>
      <c r="E92" s="3" t="str">
        <f t="shared" si="10"/>
        <v/>
      </c>
      <c r="F92">
        <f>Q_excludedPpts!B13</f>
        <v>1087.2560000000001</v>
      </c>
      <c r="H92">
        <f>Q_excludedPpts!U13</f>
        <v>1</v>
      </c>
      <c r="I92">
        <f>Q_excludedPpts!V13</f>
        <v>1</v>
      </c>
      <c r="J92">
        <f>Q_excludedPpts!W13</f>
        <v>1</v>
      </c>
      <c r="K92">
        <f>Q_excludedPpts!X13</f>
        <v>1</v>
      </c>
      <c r="L92">
        <f>Q_excludedPpts!Y13</f>
        <v>1</v>
      </c>
      <c r="M92">
        <f>Q_excludedPpts!Z13</f>
        <v>1</v>
      </c>
      <c r="N92">
        <f>Q_excludedPpts!AA13</f>
        <v>1</v>
      </c>
      <c r="O92">
        <f>Q_excludedPpts!AB13</f>
        <v>1</v>
      </c>
      <c r="P92">
        <f>Q_excludedPpts!AC13</f>
        <v>0</v>
      </c>
      <c r="Q92">
        <f>Q_excludedPpts!AD13</f>
        <v>1</v>
      </c>
      <c r="R92">
        <f>Q_excludedPpts!AE13</f>
        <v>1</v>
      </c>
      <c r="S92">
        <f>Q_excludedPpts!AF13</f>
        <v>0</v>
      </c>
      <c r="T92">
        <f>Q_excludedPpts!AG13</f>
        <v>1</v>
      </c>
      <c r="U92">
        <f>Q_excludedPpts!AH13</f>
        <v>0</v>
      </c>
      <c r="V92">
        <f>Q_excludedPpts!AI13</f>
        <v>1</v>
      </c>
      <c r="W92">
        <f>Q_excludedPpts!AJ13</f>
        <v>1</v>
      </c>
      <c r="X92">
        <f>Q_excludedPpts!AK13</f>
        <v>1</v>
      </c>
      <c r="Y92">
        <f>Q_excludedPpts!AL13</f>
        <v>0</v>
      </c>
      <c r="Z92">
        <f>Q_excludedPpts!AM13</f>
        <v>0</v>
      </c>
      <c r="AA92">
        <f>Q_excludedPpts!AN13</f>
        <v>1</v>
      </c>
      <c r="AB92">
        <f>Q_excludedPpts!AO13</f>
        <v>1</v>
      </c>
      <c r="AC92">
        <f>Q_excludedPpts!AP13</f>
        <v>0</v>
      </c>
    </row>
    <row r="93" spans="1:29" x14ac:dyDescent="0.25">
      <c r="A93">
        <v>14</v>
      </c>
      <c r="B93" t="str">
        <f>Q_excludedPpts!A15</f>
        <v>Exp</v>
      </c>
      <c r="C93">
        <f>SUM(H93:AC93)</f>
        <v>19</v>
      </c>
      <c r="D93" s="3">
        <f t="shared" si="9"/>
        <v>15.5101</v>
      </c>
      <c r="E93" s="3" t="str">
        <f t="shared" si="10"/>
        <v/>
      </c>
      <c r="F93">
        <f>Q_excludedPpts!B15</f>
        <v>930.60599999999999</v>
      </c>
      <c r="H93">
        <f>Q_excludedPpts!U15</f>
        <v>1</v>
      </c>
      <c r="I93">
        <f>Q_excludedPpts!V15</f>
        <v>1</v>
      </c>
      <c r="J93">
        <f>Q_excludedPpts!W15</f>
        <v>1</v>
      </c>
      <c r="K93">
        <f>Q_excludedPpts!X15</f>
        <v>1</v>
      </c>
      <c r="L93">
        <f>Q_excludedPpts!Y15</f>
        <v>1</v>
      </c>
      <c r="M93">
        <f>Q_excludedPpts!Z15</f>
        <v>1</v>
      </c>
      <c r="N93">
        <f>Q_excludedPpts!AA15</f>
        <v>1</v>
      </c>
      <c r="O93">
        <f>Q_excludedPpts!AB15</f>
        <v>1</v>
      </c>
      <c r="P93">
        <f>Q_excludedPpts!AC15</f>
        <v>0</v>
      </c>
      <c r="Q93">
        <f>Q_excludedPpts!AD15</f>
        <v>1</v>
      </c>
      <c r="R93">
        <f>Q_excludedPpts!AE15</f>
        <v>1</v>
      </c>
      <c r="S93">
        <f>Q_excludedPpts!AF15</f>
        <v>1</v>
      </c>
      <c r="T93">
        <f>Q_excludedPpts!AG15</f>
        <v>1</v>
      </c>
      <c r="U93">
        <f>Q_excludedPpts!AH15</f>
        <v>1</v>
      </c>
      <c r="V93">
        <f>Q_excludedPpts!AI15</f>
        <v>1</v>
      </c>
      <c r="W93">
        <f>Q_excludedPpts!AJ15</f>
        <v>1</v>
      </c>
      <c r="X93">
        <f>Q_excludedPpts!AK15</f>
        <v>1</v>
      </c>
      <c r="Y93">
        <f>Q_excludedPpts!AL15</f>
        <v>1</v>
      </c>
      <c r="Z93">
        <f>Q_excludedPpts!AM15</f>
        <v>1</v>
      </c>
      <c r="AA93">
        <f>Q_excludedPpts!AN15</f>
        <v>1</v>
      </c>
      <c r="AB93" t="str">
        <f>Q_excludedPpts!AO15</f>
        <v>NA</v>
      </c>
      <c r="AC93">
        <f>Q_excludedPpts!AP15</f>
        <v>0</v>
      </c>
    </row>
    <row r="94" spans="1:29" x14ac:dyDescent="0.25">
      <c r="A94">
        <v>16</v>
      </c>
      <c r="B94" t="str">
        <f>Q_excludedPpts!A17</f>
        <v>Exp</v>
      </c>
      <c r="C94">
        <f>SUM(H94:AC94)</f>
        <v>17</v>
      </c>
      <c r="D94" s="3">
        <f t="shared" si="9"/>
        <v>5.8571</v>
      </c>
      <c r="E94" s="3" t="str">
        <f t="shared" si="10"/>
        <v/>
      </c>
      <c r="F94">
        <f>Q_excludedPpts!B17</f>
        <v>351.42599999999999</v>
      </c>
      <c r="H94">
        <f>Q_excludedPpts!U17</f>
        <v>1</v>
      </c>
      <c r="I94">
        <f>Q_excludedPpts!V17</f>
        <v>1</v>
      </c>
      <c r="J94">
        <f>Q_excludedPpts!W17</f>
        <v>1</v>
      </c>
      <c r="K94">
        <f>Q_excludedPpts!X17</f>
        <v>1</v>
      </c>
      <c r="L94">
        <f>Q_excludedPpts!Y17</f>
        <v>1</v>
      </c>
      <c r="M94">
        <f>Q_excludedPpts!Z17</f>
        <v>1</v>
      </c>
      <c r="N94">
        <f>Q_excludedPpts!AA17</f>
        <v>1</v>
      </c>
      <c r="O94">
        <f>Q_excludedPpts!AB17</f>
        <v>0</v>
      </c>
      <c r="P94">
        <f>Q_excludedPpts!AC17</f>
        <v>0</v>
      </c>
      <c r="Q94">
        <f>Q_excludedPpts!AD17</f>
        <v>1</v>
      </c>
      <c r="R94">
        <f>Q_excludedPpts!AE17</f>
        <v>1</v>
      </c>
      <c r="S94">
        <f>Q_excludedPpts!AF17</f>
        <v>1</v>
      </c>
      <c r="T94">
        <f>Q_excludedPpts!AG17</f>
        <v>0</v>
      </c>
      <c r="U94">
        <f>Q_excludedPpts!AH17</f>
        <v>1</v>
      </c>
      <c r="V94">
        <f>Q_excludedPpts!AI17</f>
        <v>1</v>
      </c>
      <c r="W94">
        <f>Q_excludedPpts!AJ17</f>
        <v>1</v>
      </c>
      <c r="X94">
        <f>Q_excludedPpts!AK17</f>
        <v>1</v>
      </c>
      <c r="Y94">
        <f>Q_excludedPpts!AL17</f>
        <v>1</v>
      </c>
      <c r="Z94">
        <f>Q_excludedPpts!AM17</f>
        <v>0</v>
      </c>
      <c r="AA94">
        <f>Q_excludedPpts!AN17</f>
        <v>1</v>
      </c>
      <c r="AB94">
        <f>Q_excludedPpts!AO17</f>
        <v>1</v>
      </c>
      <c r="AC94">
        <f>Q_excludedPpts!AP17</f>
        <v>0</v>
      </c>
    </row>
    <row r="95" spans="1:29" x14ac:dyDescent="0.25">
      <c r="A95">
        <v>18</v>
      </c>
      <c r="B95" t="str">
        <f>Q_excludedPpts!A19</f>
        <v>Exp</v>
      </c>
      <c r="C95">
        <f>SUM(H95:AC95)</f>
        <v>17</v>
      </c>
      <c r="D95" s="3">
        <f t="shared" si="9"/>
        <v>0.28025</v>
      </c>
      <c r="E95" s="3" t="str">
        <f t="shared" si="10"/>
        <v/>
      </c>
      <c r="F95">
        <f>Q_excludedPpts!B19</f>
        <v>16.815000000000001</v>
      </c>
      <c r="H95">
        <f>Q_excludedPpts!U19</f>
        <v>1</v>
      </c>
      <c r="I95">
        <f>Q_excludedPpts!V19</f>
        <v>1</v>
      </c>
      <c r="J95">
        <f>Q_excludedPpts!W19</f>
        <v>1</v>
      </c>
      <c r="K95">
        <f>Q_excludedPpts!X19</f>
        <v>1</v>
      </c>
      <c r="L95">
        <f>Q_excludedPpts!Y19</f>
        <v>1</v>
      </c>
      <c r="M95">
        <f>Q_excludedPpts!Z19</f>
        <v>1</v>
      </c>
      <c r="N95">
        <f>Q_excludedPpts!AA19</f>
        <v>1</v>
      </c>
      <c r="O95">
        <f>Q_excludedPpts!AB19</f>
        <v>1</v>
      </c>
      <c r="P95">
        <f>Q_excludedPpts!AC19</f>
        <v>1</v>
      </c>
      <c r="Q95">
        <f>Q_excludedPpts!AD19</f>
        <v>1</v>
      </c>
      <c r="R95">
        <f>Q_excludedPpts!AE19</f>
        <v>1</v>
      </c>
      <c r="S95">
        <f>Q_excludedPpts!AF19</f>
        <v>0</v>
      </c>
      <c r="T95">
        <f>Q_excludedPpts!AG19</f>
        <v>1</v>
      </c>
      <c r="U95">
        <f>Q_excludedPpts!AH19</f>
        <v>1</v>
      </c>
      <c r="V95">
        <f>Q_excludedPpts!AI19</f>
        <v>0</v>
      </c>
      <c r="W95">
        <f>Q_excludedPpts!AJ19</f>
        <v>0</v>
      </c>
      <c r="X95">
        <f>Q_excludedPpts!AK19</f>
        <v>0</v>
      </c>
      <c r="Y95">
        <f>Q_excludedPpts!AL19</f>
        <v>1</v>
      </c>
      <c r="Z95">
        <f>Q_excludedPpts!AM19</f>
        <v>0</v>
      </c>
      <c r="AA95">
        <f>Q_excludedPpts!AN19</f>
        <v>1</v>
      </c>
      <c r="AB95">
        <f>Q_excludedPpts!AO19</f>
        <v>1</v>
      </c>
      <c r="AC95">
        <f>Q_excludedPpts!AP19</f>
        <v>1</v>
      </c>
    </row>
    <row r="96" spans="1:29" x14ac:dyDescent="0.25">
      <c r="A96">
        <v>20</v>
      </c>
      <c r="B96" t="str">
        <f>Q_excludedPpts!A21</f>
        <v>Exp</v>
      </c>
      <c r="C96">
        <f>SUM(H96:AC96)</f>
        <v>20</v>
      </c>
      <c r="D96" s="3">
        <f t="shared" si="9"/>
        <v>6.554783333333333</v>
      </c>
      <c r="E96" s="3" t="str">
        <f t="shared" si="10"/>
        <v/>
      </c>
      <c r="F96">
        <f>Q_excludedPpts!B21</f>
        <v>393.28699999999998</v>
      </c>
      <c r="H96">
        <f>Q_excludedPpts!U21</f>
        <v>1</v>
      </c>
      <c r="I96">
        <f>Q_excludedPpts!V21</f>
        <v>1</v>
      </c>
      <c r="J96">
        <f>Q_excludedPpts!W21</f>
        <v>1</v>
      </c>
      <c r="K96">
        <f>Q_excludedPpts!X21</f>
        <v>1</v>
      </c>
      <c r="L96">
        <f>Q_excludedPpts!Y21</f>
        <v>1</v>
      </c>
      <c r="M96">
        <f>Q_excludedPpts!Z21</f>
        <v>1</v>
      </c>
      <c r="N96">
        <f>Q_excludedPpts!AA21</f>
        <v>1</v>
      </c>
      <c r="O96">
        <f>Q_excludedPpts!AB21</f>
        <v>0</v>
      </c>
      <c r="P96">
        <f>Q_excludedPpts!AC21</f>
        <v>1</v>
      </c>
      <c r="Q96">
        <f>Q_excludedPpts!AD21</f>
        <v>1</v>
      </c>
      <c r="R96">
        <f>Q_excludedPpts!AE21</f>
        <v>1</v>
      </c>
      <c r="S96">
        <f>Q_excludedPpts!AF21</f>
        <v>1</v>
      </c>
      <c r="T96">
        <f>Q_excludedPpts!AG21</f>
        <v>1</v>
      </c>
      <c r="U96">
        <f>Q_excludedPpts!AH21</f>
        <v>1</v>
      </c>
      <c r="V96">
        <f>Q_excludedPpts!AI21</f>
        <v>1</v>
      </c>
      <c r="W96">
        <f>Q_excludedPpts!AJ21</f>
        <v>1</v>
      </c>
      <c r="X96">
        <f>Q_excludedPpts!AK21</f>
        <v>0</v>
      </c>
      <c r="Y96">
        <f>Q_excludedPpts!AL21</f>
        <v>1</v>
      </c>
      <c r="Z96">
        <f>Q_excludedPpts!AM21</f>
        <v>1</v>
      </c>
      <c r="AA96">
        <f>Q_excludedPpts!AN21</f>
        <v>1</v>
      </c>
      <c r="AB96">
        <f>Q_excludedPpts!AO21</f>
        <v>1</v>
      </c>
      <c r="AC96">
        <f>Q_excludedPpts!AP21</f>
        <v>1</v>
      </c>
    </row>
    <row r="97" spans="1:29" x14ac:dyDescent="0.25">
      <c r="A97">
        <v>23</v>
      </c>
      <c r="B97" t="str">
        <f>Q_excludedPpts!A24</f>
        <v>Exp</v>
      </c>
      <c r="C97">
        <f>SUM(H97:AC97)</f>
        <v>16</v>
      </c>
      <c r="D97" s="3">
        <f t="shared" si="9"/>
        <v>2.365533333333333</v>
      </c>
      <c r="E97" s="3" t="str">
        <f t="shared" si="10"/>
        <v/>
      </c>
      <c r="F97">
        <f>Q_excludedPpts!B24</f>
        <v>141.93199999999999</v>
      </c>
      <c r="H97">
        <f>Q_excludedPpts!U24</f>
        <v>1</v>
      </c>
      <c r="I97">
        <f>Q_excludedPpts!V24</f>
        <v>1</v>
      </c>
      <c r="J97">
        <f>Q_excludedPpts!W24</f>
        <v>1</v>
      </c>
      <c r="K97">
        <f>Q_excludedPpts!X24</f>
        <v>0</v>
      </c>
      <c r="L97">
        <f>Q_excludedPpts!Y24</f>
        <v>1</v>
      </c>
      <c r="M97">
        <f>Q_excludedPpts!Z24</f>
        <v>1</v>
      </c>
      <c r="N97">
        <f>Q_excludedPpts!AA24</f>
        <v>1</v>
      </c>
      <c r="O97">
        <f>Q_excludedPpts!AB24</f>
        <v>1</v>
      </c>
      <c r="P97">
        <f>Q_excludedPpts!AC24</f>
        <v>1</v>
      </c>
      <c r="Q97">
        <f>Q_excludedPpts!AD24</f>
        <v>1</v>
      </c>
      <c r="R97">
        <f>Q_excludedPpts!AE24</f>
        <v>1</v>
      </c>
      <c r="S97">
        <f>Q_excludedPpts!AF24</f>
        <v>0</v>
      </c>
      <c r="T97">
        <f>Q_excludedPpts!AG24</f>
        <v>1</v>
      </c>
      <c r="U97">
        <f>Q_excludedPpts!AH24</f>
        <v>0</v>
      </c>
      <c r="V97">
        <f>Q_excludedPpts!AI24</f>
        <v>1</v>
      </c>
      <c r="W97">
        <f>Q_excludedPpts!AJ24</f>
        <v>1</v>
      </c>
      <c r="X97">
        <f>Q_excludedPpts!AK24</f>
        <v>0</v>
      </c>
      <c r="Y97">
        <f>Q_excludedPpts!AL24</f>
        <v>0</v>
      </c>
      <c r="Z97">
        <f>Q_excludedPpts!AM24</f>
        <v>1</v>
      </c>
      <c r="AA97">
        <f>Q_excludedPpts!AN24</f>
        <v>1</v>
      </c>
      <c r="AB97">
        <f>Q_excludedPpts!AO24</f>
        <v>0</v>
      </c>
      <c r="AC97">
        <f>Q_excludedPpts!AP24</f>
        <v>1</v>
      </c>
    </row>
    <row r="98" spans="1:29" x14ac:dyDescent="0.25">
      <c r="A98">
        <v>24</v>
      </c>
      <c r="B98" t="str">
        <f>Q_excludedPpts!A25</f>
        <v>Exp</v>
      </c>
      <c r="C98">
        <f>SUM(H98:AC98)</f>
        <v>20</v>
      </c>
      <c r="D98" s="3">
        <f t="shared" si="9"/>
        <v>16.258733333333332</v>
      </c>
      <c r="E98" s="3" t="str">
        <f t="shared" si="10"/>
        <v/>
      </c>
      <c r="F98">
        <f>Q_excludedPpts!B25</f>
        <v>975.524</v>
      </c>
      <c r="H98">
        <f>Q_excludedPpts!U25</f>
        <v>1</v>
      </c>
      <c r="I98">
        <f>Q_excludedPpts!V25</f>
        <v>1</v>
      </c>
      <c r="J98">
        <f>Q_excludedPpts!W25</f>
        <v>1</v>
      </c>
      <c r="K98">
        <f>Q_excludedPpts!X25</f>
        <v>1</v>
      </c>
      <c r="L98">
        <f>Q_excludedPpts!Y25</f>
        <v>1</v>
      </c>
      <c r="M98">
        <f>Q_excludedPpts!Z25</f>
        <v>1</v>
      </c>
      <c r="N98">
        <f>Q_excludedPpts!AA25</f>
        <v>1</v>
      </c>
      <c r="O98">
        <f>Q_excludedPpts!AB25</f>
        <v>1</v>
      </c>
      <c r="P98">
        <f>Q_excludedPpts!AC25</f>
        <v>0</v>
      </c>
      <c r="Q98">
        <f>Q_excludedPpts!AD25</f>
        <v>1</v>
      </c>
      <c r="R98">
        <f>Q_excludedPpts!AE25</f>
        <v>1</v>
      </c>
      <c r="S98">
        <f>Q_excludedPpts!AF25</f>
        <v>1</v>
      </c>
      <c r="T98">
        <f>Q_excludedPpts!AG25</f>
        <v>1</v>
      </c>
      <c r="U98">
        <f>Q_excludedPpts!AH25</f>
        <v>0</v>
      </c>
      <c r="V98">
        <f>Q_excludedPpts!AI25</f>
        <v>1</v>
      </c>
      <c r="W98">
        <f>Q_excludedPpts!AJ25</f>
        <v>1</v>
      </c>
      <c r="X98">
        <f>Q_excludedPpts!AK25</f>
        <v>1</v>
      </c>
      <c r="Y98">
        <f>Q_excludedPpts!AL25</f>
        <v>1</v>
      </c>
      <c r="Z98">
        <f>Q_excludedPpts!AM25</f>
        <v>1</v>
      </c>
      <c r="AA98">
        <f>Q_excludedPpts!AN25</f>
        <v>1</v>
      </c>
      <c r="AB98">
        <f>Q_excludedPpts!AO25</f>
        <v>1</v>
      </c>
      <c r="AC98">
        <f>Q_excludedPpts!AP25</f>
        <v>1</v>
      </c>
    </row>
    <row r="99" spans="1:29" x14ac:dyDescent="0.25">
      <c r="A99">
        <v>26</v>
      </c>
      <c r="B99" t="str">
        <f>Q_excludedPpts!A27</f>
        <v>Exp</v>
      </c>
      <c r="C99">
        <f>SUM(H99:AC99)</f>
        <v>15</v>
      </c>
      <c r="D99" s="3">
        <f t="shared" si="9"/>
        <v>3.7097166666666666</v>
      </c>
      <c r="E99" s="3" t="str">
        <f t="shared" si="10"/>
        <v/>
      </c>
      <c r="F99">
        <f>Q_excludedPpts!B27</f>
        <v>222.583</v>
      </c>
      <c r="H99">
        <f>Q_excludedPpts!U27</f>
        <v>1</v>
      </c>
      <c r="I99">
        <f>Q_excludedPpts!V27</f>
        <v>1</v>
      </c>
      <c r="J99">
        <f>Q_excludedPpts!W27</f>
        <v>1</v>
      </c>
      <c r="K99">
        <f>Q_excludedPpts!X27</f>
        <v>1</v>
      </c>
      <c r="L99">
        <f>Q_excludedPpts!Y27</f>
        <v>1</v>
      </c>
      <c r="M99">
        <f>Q_excludedPpts!Z27</f>
        <v>1</v>
      </c>
      <c r="N99">
        <f>Q_excludedPpts!AA27</f>
        <v>0</v>
      </c>
      <c r="O99">
        <f>Q_excludedPpts!AB27</f>
        <v>0</v>
      </c>
      <c r="P99">
        <f>Q_excludedPpts!AC27</f>
        <v>0</v>
      </c>
      <c r="Q99">
        <f>Q_excludedPpts!AD27</f>
        <v>0</v>
      </c>
      <c r="R99">
        <f>Q_excludedPpts!AE27</f>
        <v>1</v>
      </c>
      <c r="S99">
        <f>Q_excludedPpts!AF27</f>
        <v>1</v>
      </c>
      <c r="T99">
        <f>Q_excludedPpts!AG27</f>
        <v>1</v>
      </c>
      <c r="U99">
        <f>Q_excludedPpts!AH27</f>
        <v>0</v>
      </c>
      <c r="V99">
        <f>Q_excludedPpts!AI27</f>
        <v>1</v>
      </c>
      <c r="W99">
        <f>Q_excludedPpts!AJ27</f>
        <v>1</v>
      </c>
      <c r="X99">
        <f>Q_excludedPpts!AK27</f>
        <v>0</v>
      </c>
      <c r="Y99">
        <f>Q_excludedPpts!AL27</f>
        <v>0</v>
      </c>
      <c r="Z99">
        <f>Q_excludedPpts!AM27</f>
        <v>1</v>
      </c>
      <c r="AA99">
        <f>Q_excludedPpts!AN27</f>
        <v>1</v>
      </c>
      <c r="AB99">
        <f>Q_excludedPpts!AO27</f>
        <v>1</v>
      </c>
      <c r="AC99">
        <f>Q_excludedPpts!AP27</f>
        <v>1</v>
      </c>
    </row>
    <row r="100" spans="1:29" x14ac:dyDescent="0.25">
      <c r="A100">
        <v>28</v>
      </c>
      <c r="B100" t="str">
        <f>Q_excludedPpts!A29</f>
        <v>Exp</v>
      </c>
      <c r="C100">
        <f>SUM(H100:AC100)</f>
        <v>16</v>
      </c>
      <c r="D100" s="3">
        <f t="shared" si="9"/>
        <v>2.1654166666666499</v>
      </c>
      <c r="E100" s="3" t="str">
        <f t="shared" si="10"/>
        <v/>
      </c>
      <c r="F100">
        <f>Q_excludedPpts!B29</f>
        <v>129.92499999999899</v>
      </c>
      <c r="H100">
        <f>Q_excludedPpts!U29</f>
        <v>1</v>
      </c>
      <c r="I100">
        <f>Q_excludedPpts!V29</f>
        <v>1</v>
      </c>
      <c r="J100">
        <f>Q_excludedPpts!W29</f>
        <v>1</v>
      </c>
      <c r="K100">
        <f>Q_excludedPpts!X29</f>
        <v>1</v>
      </c>
      <c r="L100">
        <f>Q_excludedPpts!Y29</f>
        <v>1</v>
      </c>
      <c r="M100">
        <f>Q_excludedPpts!Z29</f>
        <v>1</v>
      </c>
      <c r="N100">
        <f>Q_excludedPpts!AA29</f>
        <v>1</v>
      </c>
      <c r="O100">
        <f>Q_excludedPpts!AB29</f>
        <v>0</v>
      </c>
      <c r="P100">
        <f>Q_excludedPpts!AC29</f>
        <v>0</v>
      </c>
      <c r="Q100">
        <f>Q_excludedPpts!AD29</f>
        <v>1</v>
      </c>
      <c r="R100">
        <f>Q_excludedPpts!AE29</f>
        <v>1</v>
      </c>
      <c r="S100">
        <f>Q_excludedPpts!AF29</f>
        <v>1</v>
      </c>
      <c r="T100">
        <f>Q_excludedPpts!AG29</f>
        <v>1</v>
      </c>
      <c r="U100">
        <f>Q_excludedPpts!AH29</f>
        <v>1</v>
      </c>
      <c r="V100">
        <f>Q_excludedPpts!AI29</f>
        <v>1</v>
      </c>
      <c r="W100">
        <f>Q_excludedPpts!AJ29</f>
        <v>0</v>
      </c>
      <c r="X100">
        <f>Q_excludedPpts!AK29</f>
        <v>0</v>
      </c>
      <c r="Y100">
        <f>Q_excludedPpts!AL29</f>
        <v>0</v>
      </c>
      <c r="Z100">
        <f>Q_excludedPpts!AM29</f>
        <v>1</v>
      </c>
      <c r="AA100">
        <f>Q_excludedPpts!AN29</f>
        <v>1</v>
      </c>
      <c r="AB100">
        <f>Q_excludedPpts!AO29</f>
        <v>1</v>
      </c>
      <c r="AC100">
        <f>Q_excludedPpts!AP29</f>
        <v>0</v>
      </c>
    </row>
    <row r="101" spans="1:29" x14ac:dyDescent="0.25">
      <c r="A101">
        <v>29</v>
      </c>
      <c r="B101" t="str">
        <f>Q_excludedPpts!A30</f>
        <v>Exp</v>
      </c>
      <c r="C101">
        <f>SUM(H101:AC101)</f>
        <v>17</v>
      </c>
      <c r="D101" s="3">
        <f t="shared" si="9"/>
        <v>13.753633333333333</v>
      </c>
      <c r="E101" s="3" t="str">
        <f t="shared" si="10"/>
        <v/>
      </c>
      <c r="F101">
        <f>Q_excludedPpts!B30</f>
        <v>825.21799999999996</v>
      </c>
      <c r="H101">
        <f>Q_excludedPpts!U30</f>
        <v>1</v>
      </c>
      <c r="I101">
        <f>Q_excludedPpts!V30</f>
        <v>1</v>
      </c>
      <c r="J101">
        <f>Q_excludedPpts!W30</f>
        <v>1</v>
      </c>
      <c r="K101">
        <f>Q_excludedPpts!X30</f>
        <v>1</v>
      </c>
      <c r="L101">
        <f>Q_excludedPpts!Y30</f>
        <v>1</v>
      </c>
      <c r="M101">
        <f>Q_excludedPpts!Z30</f>
        <v>1</v>
      </c>
      <c r="N101">
        <f>Q_excludedPpts!AA30</f>
        <v>1</v>
      </c>
      <c r="O101">
        <f>Q_excludedPpts!AB30</f>
        <v>0</v>
      </c>
      <c r="P101">
        <f>Q_excludedPpts!AC30</f>
        <v>1</v>
      </c>
      <c r="Q101">
        <f>Q_excludedPpts!AD30</f>
        <v>1</v>
      </c>
      <c r="R101">
        <f>Q_excludedPpts!AE30</f>
        <v>1</v>
      </c>
      <c r="S101">
        <f>Q_excludedPpts!AF30</f>
        <v>1</v>
      </c>
      <c r="T101">
        <f>Q_excludedPpts!AG30</f>
        <v>1</v>
      </c>
      <c r="U101">
        <f>Q_excludedPpts!AH30</f>
        <v>0</v>
      </c>
      <c r="V101">
        <f>Q_excludedPpts!AI30</f>
        <v>0</v>
      </c>
      <c r="W101">
        <f>Q_excludedPpts!AJ30</f>
        <v>0</v>
      </c>
      <c r="X101">
        <f>Q_excludedPpts!AK30</f>
        <v>1</v>
      </c>
      <c r="Y101">
        <f>Q_excludedPpts!AL30</f>
        <v>1</v>
      </c>
      <c r="Z101">
        <f>Q_excludedPpts!AM30</f>
        <v>1</v>
      </c>
      <c r="AA101">
        <f>Q_excludedPpts!AN30</f>
        <v>1</v>
      </c>
      <c r="AB101">
        <f>Q_excludedPpts!AO30</f>
        <v>0</v>
      </c>
      <c r="AC101">
        <f>Q_excludedPpts!AP30</f>
        <v>1</v>
      </c>
    </row>
    <row r="102" spans="1:29" x14ac:dyDescent="0.25">
      <c r="A102">
        <v>30</v>
      </c>
      <c r="B102" t="str">
        <f>Q_excludedPpts!A31</f>
        <v>Exp</v>
      </c>
      <c r="C102">
        <f>SUM(H102:AC102)</f>
        <v>16</v>
      </c>
      <c r="D102" s="3">
        <f t="shared" si="9"/>
        <v>24.951250000000002</v>
      </c>
      <c r="E102" s="3" t="str">
        <f t="shared" si="10"/>
        <v/>
      </c>
      <c r="F102">
        <f>Q_excludedPpts!B31</f>
        <v>1497.075</v>
      </c>
      <c r="H102">
        <f>Q_excludedPpts!U31</f>
        <v>1</v>
      </c>
      <c r="I102">
        <f>Q_excludedPpts!V31</f>
        <v>1</v>
      </c>
      <c r="J102">
        <f>Q_excludedPpts!W31</f>
        <v>1</v>
      </c>
      <c r="K102">
        <f>Q_excludedPpts!X31</f>
        <v>1</v>
      </c>
      <c r="L102">
        <f>Q_excludedPpts!Y31</f>
        <v>0</v>
      </c>
      <c r="M102">
        <f>Q_excludedPpts!Z31</f>
        <v>1</v>
      </c>
      <c r="N102">
        <f>Q_excludedPpts!AA31</f>
        <v>0</v>
      </c>
      <c r="O102">
        <f>Q_excludedPpts!AB31</f>
        <v>1</v>
      </c>
      <c r="P102">
        <f>Q_excludedPpts!AC31</f>
        <v>1</v>
      </c>
      <c r="Q102">
        <f>Q_excludedPpts!AD31</f>
        <v>1</v>
      </c>
      <c r="R102">
        <f>Q_excludedPpts!AE31</f>
        <v>1</v>
      </c>
      <c r="S102">
        <f>Q_excludedPpts!AF31</f>
        <v>1</v>
      </c>
      <c r="T102">
        <f>Q_excludedPpts!AG31</f>
        <v>1</v>
      </c>
      <c r="U102">
        <f>Q_excludedPpts!AH31</f>
        <v>0</v>
      </c>
      <c r="V102">
        <f>Q_excludedPpts!AI31</f>
        <v>1</v>
      </c>
      <c r="W102">
        <f>Q_excludedPpts!AJ31</f>
        <v>1</v>
      </c>
      <c r="X102">
        <f>Q_excludedPpts!AK31</f>
        <v>0</v>
      </c>
      <c r="Y102">
        <f>Q_excludedPpts!AL31</f>
        <v>1</v>
      </c>
      <c r="Z102">
        <f>Q_excludedPpts!AM31</f>
        <v>0</v>
      </c>
      <c r="AA102">
        <f>Q_excludedPpts!AN31</f>
        <v>1</v>
      </c>
      <c r="AB102">
        <f>Q_excludedPpts!AO31</f>
        <v>1</v>
      </c>
      <c r="AC102">
        <f>Q_excludedPpts!AP31</f>
        <v>0</v>
      </c>
    </row>
    <row r="103" spans="1:29" x14ac:dyDescent="0.25">
      <c r="A103">
        <v>31</v>
      </c>
      <c r="B103" t="str">
        <f>Q_excludedPpts!A32</f>
        <v>Exp</v>
      </c>
      <c r="C103">
        <f>SUM(H103:AC103)</f>
        <v>15</v>
      </c>
      <c r="D103" s="3">
        <f t="shared" si="9"/>
        <v>9.2592999999999996</v>
      </c>
      <c r="E103" s="3" t="str">
        <f t="shared" si="10"/>
        <v/>
      </c>
      <c r="F103">
        <f>Q_excludedPpts!B32</f>
        <v>555.55799999999999</v>
      </c>
      <c r="H103">
        <f>Q_excludedPpts!U32</f>
        <v>1</v>
      </c>
      <c r="I103">
        <f>Q_excludedPpts!V32</f>
        <v>1</v>
      </c>
      <c r="J103">
        <f>Q_excludedPpts!W32</f>
        <v>1</v>
      </c>
      <c r="K103">
        <f>Q_excludedPpts!X32</f>
        <v>1</v>
      </c>
      <c r="L103">
        <f>Q_excludedPpts!Y32</f>
        <v>1</v>
      </c>
      <c r="M103">
        <f>Q_excludedPpts!Z32</f>
        <v>0</v>
      </c>
      <c r="N103">
        <f>Q_excludedPpts!AA32</f>
        <v>0</v>
      </c>
      <c r="O103">
        <f>Q_excludedPpts!AB32</f>
        <v>0</v>
      </c>
      <c r="P103">
        <f>Q_excludedPpts!AC32</f>
        <v>1</v>
      </c>
      <c r="Q103">
        <f>Q_excludedPpts!AD32</f>
        <v>0</v>
      </c>
      <c r="R103">
        <f>Q_excludedPpts!AE32</f>
        <v>1</v>
      </c>
      <c r="S103">
        <f>Q_excludedPpts!AF32</f>
        <v>0</v>
      </c>
      <c r="T103">
        <f>Q_excludedPpts!AG32</f>
        <v>1</v>
      </c>
      <c r="U103">
        <f>Q_excludedPpts!AH32</f>
        <v>1</v>
      </c>
      <c r="V103">
        <f>Q_excludedPpts!AI32</f>
        <v>1</v>
      </c>
      <c r="W103">
        <f>Q_excludedPpts!AJ32</f>
        <v>1</v>
      </c>
      <c r="X103">
        <f>Q_excludedPpts!AK32</f>
        <v>1</v>
      </c>
      <c r="Y103">
        <f>Q_excludedPpts!AL32</f>
        <v>0</v>
      </c>
      <c r="Z103">
        <f>Q_excludedPpts!AM32</f>
        <v>1</v>
      </c>
      <c r="AA103">
        <f>Q_excludedPpts!AN32</f>
        <v>1</v>
      </c>
      <c r="AB103">
        <f>Q_excludedPpts!AO32</f>
        <v>1</v>
      </c>
      <c r="AC103">
        <f>Q_excludedPpts!AP32</f>
        <v>0</v>
      </c>
    </row>
    <row r="104" spans="1:29" x14ac:dyDescent="0.25">
      <c r="A104">
        <v>34</v>
      </c>
      <c r="B104" t="str">
        <f>Q_excludedPpts!A35</f>
        <v>Exp</v>
      </c>
      <c r="C104">
        <f>SUM(H104:AC104)</f>
        <v>17</v>
      </c>
      <c r="D104" s="3">
        <f t="shared" si="9"/>
        <v>21.216650000000001</v>
      </c>
      <c r="E104" s="3" t="str">
        <f t="shared" si="10"/>
        <v/>
      </c>
      <c r="F104">
        <f>Q_excludedPpts!B35</f>
        <v>1272.999</v>
      </c>
      <c r="H104">
        <f>Q_excludedPpts!U35</f>
        <v>1</v>
      </c>
      <c r="I104">
        <f>Q_excludedPpts!V35</f>
        <v>1</v>
      </c>
      <c r="J104">
        <f>Q_excludedPpts!W35</f>
        <v>1</v>
      </c>
      <c r="K104">
        <f>Q_excludedPpts!X35</f>
        <v>1</v>
      </c>
      <c r="L104">
        <f>Q_excludedPpts!Y35</f>
        <v>1</v>
      </c>
      <c r="M104">
        <f>Q_excludedPpts!Z35</f>
        <v>1</v>
      </c>
      <c r="N104">
        <f>Q_excludedPpts!AA35</f>
        <v>1</v>
      </c>
      <c r="O104">
        <f>Q_excludedPpts!AB35</f>
        <v>1</v>
      </c>
      <c r="P104">
        <f>Q_excludedPpts!AC35</f>
        <v>1</v>
      </c>
      <c r="Q104">
        <f>Q_excludedPpts!AD35</f>
        <v>0</v>
      </c>
      <c r="R104">
        <f>Q_excludedPpts!AE35</f>
        <v>1</v>
      </c>
      <c r="S104">
        <f>Q_excludedPpts!AF35</f>
        <v>0</v>
      </c>
      <c r="T104">
        <f>Q_excludedPpts!AG35</f>
        <v>1</v>
      </c>
      <c r="U104">
        <f>Q_excludedPpts!AH35</f>
        <v>0</v>
      </c>
      <c r="V104">
        <f>Q_excludedPpts!AI35</f>
        <v>1</v>
      </c>
      <c r="W104">
        <f>Q_excludedPpts!AJ35</f>
        <v>1</v>
      </c>
      <c r="X104">
        <f>Q_excludedPpts!AK35</f>
        <v>1</v>
      </c>
      <c r="Y104">
        <f>Q_excludedPpts!AL35</f>
        <v>1</v>
      </c>
      <c r="Z104">
        <f>Q_excludedPpts!AM35</f>
        <v>1</v>
      </c>
      <c r="AA104">
        <f>Q_excludedPpts!AN35</f>
        <v>0</v>
      </c>
      <c r="AB104">
        <f>Q_excludedPpts!AO35</f>
        <v>1</v>
      </c>
      <c r="AC104">
        <f>Q_excludedPpts!AP35</f>
        <v>0</v>
      </c>
    </row>
    <row r="105" spans="1:29" x14ac:dyDescent="0.25">
      <c r="A105">
        <v>35</v>
      </c>
      <c r="B105" t="str">
        <f>Q_excludedPpts!A36</f>
        <v>Exp</v>
      </c>
      <c r="C105">
        <f>SUM(H105:AC105)</f>
        <v>16</v>
      </c>
      <c r="D105" s="3">
        <f t="shared" si="9"/>
        <v>20.716833333333334</v>
      </c>
      <c r="E105" s="3" t="str">
        <f t="shared" si="10"/>
        <v/>
      </c>
      <c r="F105">
        <f>Q_excludedPpts!B36</f>
        <v>1243.01</v>
      </c>
      <c r="H105">
        <f>Q_excludedPpts!U36</f>
        <v>1</v>
      </c>
      <c r="I105">
        <f>Q_excludedPpts!V36</f>
        <v>1</v>
      </c>
      <c r="J105">
        <f>Q_excludedPpts!W36</f>
        <v>0</v>
      </c>
      <c r="K105">
        <f>Q_excludedPpts!X36</f>
        <v>1</v>
      </c>
      <c r="L105">
        <f>Q_excludedPpts!Y36</f>
        <v>1</v>
      </c>
      <c r="M105">
        <f>Q_excludedPpts!Z36</f>
        <v>1</v>
      </c>
      <c r="N105">
        <f>Q_excludedPpts!AA36</f>
        <v>1</v>
      </c>
      <c r="O105">
        <f>Q_excludedPpts!AB36</f>
        <v>0</v>
      </c>
      <c r="P105">
        <f>Q_excludedPpts!AC36</f>
        <v>1</v>
      </c>
      <c r="Q105">
        <f>Q_excludedPpts!AD36</f>
        <v>0</v>
      </c>
      <c r="R105">
        <f>Q_excludedPpts!AE36</f>
        <v>1</v>
      </c>
      <c r="S105">
        <f>Q_excludedPpts!AF36</f>
        <v>1</v>
      </c>
      <c r="T105">
        <f>Q_excludedPpts!AG36</f>
        <v>1</v>
      </c>
      <c r="U105">
        <f>Q_excludedPpts!AH36</f>
        <v>1</v>
      </c>
      <c r="V105">
        <f>Q_excludedPpts!AI36</f>
        <v>1</v>
      </c>
      <c r="W105">
        <f>Q_excludedPpts!AJ36</f>
        <v>1</v>
      </c>
      <c r="X105">
        <f>Q_excludedPpts!AK36</f>
        <v>0</v>
      </c>
      <c r="Y105">
        <f>Q_excludedPpts!AL36</f>
        <v>0</v>
      </c>
      <c r="Z105">
        <f>Q_excludedPpts!AM36</f>
        <v>1</v>
      </c>
      <c r="AA105">
        <f>Q_excludedPpts!AN36</f>
        <v>0</v>
      </c>
      <c r="AB105">
        <f>Q_excludedPpts!AO36</f>
        <v>1</v>
      </c>
      <c r="AC105">
        <f>Q_excludedPpts!AP36</f>
        <v>1</v>
      </c>
    </row>
    <row r="106" spans="1:29" x14ac:dyDescent="0.25">
      <c r="A106">
        <v>38</v>
      </c>
      <c r="B106" t="str">
        <f>Q_excludedPpts!A39</f>
        <v>Exp</v>
      </c>
      <c r="C106">
        <f>SUM(H106:AC106)</f>
        <v>20</v>
      </c>
      <c r="D106" s="3">
        <f t="shared" si="9"/>
        <v>1.6272666666666666</v>
      </c>
      <c r="E106" s="3" t="str">
        <f t="shared" si="10"/>
        <v/>
      </c>
      <c r="F106">
        <f>Q_excludedPpts!B39</f>
        <v>97.635999999999996</v>
      </c>
      <c r="H106">
        <f>Q_excludedPpts!U39</f>
        <v>1</v>
      </c>
      <c r="I106">
        <f>Q_excludedPpts!V39</f>
        <v>1</v>
      </c>
      <c r="J106">
        <f>Q_excludedPpts!W39</f>
        <v>1</v>
      </c>
      <c r="K106">
        <f>Q_excludedPpts!X39</f>
        <v>1</v>
      </c>
      <c r="L106">
        <f>Q_excludedPpts!Y39</f>
        <v>1</v>
      </c>
      <c r="M106">
        <f>Q_excludedPpts!Z39</f>
        <v>1</v>
      </c>
      <c r="N106">
        <f>Q_excludedPpts!AA39</f>
        <v>1</v>
      </c>
      <c r="O106">
        <f>Q_excludedPpts!AB39</f>
        <v>1</v>
      </c>
      <c r="P106">
        <f>Q_excludedPpts!AC39</f>
        <v>0</v>
      </c>
      <c r="Q106">
        <f>Q_excludedPpts!AD39</f>
        <v>1</v>
      </c>
      <c r="R106">
        <f>Q_excludedPpts!AE39</f>
        <v>1</v>
      </c>
      <c r="S106">
        <f>Q_excludedPpts!AF39</f>
        <v>1</v>
      </c>
      <c r="T106">
        <f>Q_excludedPpts!AG39</f>
        <v>1</v>
      </c>
      <c r="U106">
        <f>Q_excludedPpts!AH39</f>
        <v>0</v>
      </c>
      <c r="V106">
        <f>Q_excludedPpts!AI39</f>
        <v>1</v>
      </c>
      <c r="W106">
        <f>Q_excludedPpts!AJ39</f>
        <v>1</v>
      </c>
      <c r="X106">
        <f>Q_excludedPpts!AK39</f>
        <v>1</v>
      </c>
      <c r="Y106">
        <f>Q_excludedPpts!AL39</f>
        <v>1</v>
      </c>
      <c r="Z106">
        <f>Q_excludedPpts!AM39</f>
        <v>1</v>
      </c>
      <c r="AA106">
        <f>Q_excludedPpts!AN39</f>
        <v>1</v>
      </c>
      <c r="AB106">
        <f>Q_excludedPpts!AO39</f>
        <v>1</v>
      </c>
      <c r="AC106">
        <f>Q_excludedPpts!AP39</f>
        <v>1</v>
      </c>
    </row>
    <row r="107" spans="1:29" x14ac:dyDescent="0.25">
      <c r="A107">
        <v>42</v>
      </c>
      <c r="B107" t="str">
        <f>Q_excludedPpts!A43</f>
        <v>Exp</v>
      </c>
      <c r="C107">
        <f>SUM(H107:AC107)</f>
        <v>18</v>
      </c>
      <c r="D107" s="3">
        <f t="shared" si="9"/>
        <v>3.2826</v>
      </c>
      <c r="E107" s="3" t="str">
        <f t="shared" si="10"/>
        <v/>
      </c>
      <c r="F107">
        <f>Q_excludedPpts!B43</f>
        <v>196.95599999999999</v>
      </c>
      <c r="H107">
        <f>Q_excludedPpts!U43</f>
        <v>1</v>
      </c>
      <c r="I107">
        <f>Q_excludedPpts!V43</f>
        <v>1</v>
      </c>
      <c r="J107">
        <f>Q_excludedPpts!W43</f>
        <v>1</v>
      </c>
      <c r="K107">
        <f>Q_excludedPpts!X43</f>
        <v>1</v>
      </c>
      <c r="L107">
        <f>Q_excludedPpts!Y43</f>
        <v>1</v>
      </c>
      <c r="M107">
        <f>Q_excludedPpts!Z43</f>
        <v>1</v>
      </c>
      <c r="N107">
        <f>Q_excludedPpts!AA43</f>
        <v>1</v>
      </c>
      <c r="O107">
        <f>Q_excludedPpts!AB43</f>
        <v>1</v>
      </c>
      <c r="P107">
        <f>Q_excludedPpts!AC43</f>
        <v>1</v>
      </c>
      <c r="Q107">
        <f>Q_excludedPpts!AD43</f>
        <v>1</v>
      </c>
      <c r="R107">
        <f>Q_excludedPpts!AE43</f>
        <v>1</v>
      </c>
      <c r="S107">
        <f>Q_excludedPpts!AF43</f>
        <v>1</v>
      </c>
      <c r="T107">
        <f>Q_excludedPpts!AG43</f>
        <v>1</v>
      </c>
      <c r="U107">
        <f>Q_excludedPpts!AH43</f>
        <v>0</v>
      </c>
      <c r="V107">
        <f>Q_excludedPpts!AI43</f>
        <v>1</v>
      </c>
      <c r="W107">
        <f>Q_excludedPpts!AJ43</f>
        <v>1</v>
      </c>
      <c r="X107">
        <f>Q_excludedPpts!AK43</f>
        <v>1</v>
      </c>
      <c r="Y107">
        <f>Q_excludedPpts!AL43</f>
        <v>0</v>
      </c>
      <c r="Z107">
        <f>Q_excludedPpts!AM43</f>
        <v>0</v>
      </c>
      <c r="AA107">
        <f>Q_excludedPpts!AN43</f>
        <v>1</v>
      </c>
      <c r="AB107">
        <f>Q_excludedPpts!AO43</f>
        <v>1</v>
      </c>
      <c r="AC107">
        <f>Q_excludedPpts!AP43</f>
        <v>0</v>
      </c>
    </row>
    <row r="108" spans="1:29" x14ac:dyDescent="0.25">
      <c r="A108">
        <v>43</v>
      </c>
      <c r="B108" t="str">
        <f>Q_excludedPpts!A44</f>
        <v>Exp</v>
      </c>
      <c r="C108">
        <f>SUM(H108:AC108)</f>
        <v>17</v>
      </c>
      <c r="D108" s="3">
        <f t="shared" si="9"/>
        <v>22.393716666666666</v>
      </c>
      <c r="E108" s="3" t="str">
        <f t="shared" si="10"/>
        <v/>
      </c>
      <c r="F108">
        <f>Q_excludedPpts!B44</f>
        <v>1343.623</v>
      </c>
      <c r="H108">
        <f>Q_excludedPpts!U44</f>
        <v>1</v>
      </c>
      <c r="I108">
        <f>Q_excludedPpts!V44</f>
        <v>1</v>
      </c>
      <c r="J108">
        <f>Q_excludedPpts!W44</f>
        <v>1</v>
      </c>
      <c r="K108">
        <f>Q_excludedPpts!X44</f>
        <v>1</v>
      </c>
      <c r="L108">
        <f>Q_excludedPpts!Y44</f>
        <v>1</v>
      </c>
      <c r="M108">
        <f>Q_excludedPpts!Z44</f>
        <v>1</v>
      </c>
      <c r="N108">
        <f>Q_excludedPpts!AA44</f>
        <v>1</v>
      </c>
      <c r="O108">
        <f>Q_excludedPpts!AB44</f>
        <v>1</v>
      </c>
      <c r="P108">
        <f>Q_excludedPpts!AC44</f>
        <v>1</v>
      </c>
      <c r="Q108">
        <f>Q_excludedPpts!AD44</f>
        <v>0</v>
      </c>
      <c r="R108">
        <f>Q_excludedPpts!AE44</f>
        <v>1</v>
      </c>
      <c r="S108">
        <f>Q_excludedPpts!AF44</f>
        <v>1</v>
      </c>
      <c r="T108">
        <f>Q_excludedPpts!AG44</f>
        <v>1</v>
      </c>
      <c r="U108">
        <f>Q_excludedPpts!AH44</f>
        <v>1</v>
      </c>
      <c r="V108">
        <f>Q_excludedPpts!AI44</f>
        <v>1</v>
      </c>
      <c r="W108">
        <f>Q_excludedPpts!AJ44</f>
        <v>0</v>
      </c>
      <c r="X108">
        <f>Q_excludedPpts!AK44</f>
        <v>1</v>
      </c>
      <c r="Y108">
        <f>Q_excludedPpts!AL44</f>
        <v>0</v>
      </c>
      <c r="Z108">
        <f>Q_excludedPpts!AM44</f>
        <v>1</v>
      </c>
      <c r="AA108">
        <f>Q_excludedPpts!AN44</f>
        <v>1</v>
      </c>
      <c r="AB108">
        <f>Q_excludedPpts!AO44</f>
        <v>0</v>
      </c>
      <c r="AC108">
        <f>Q_excludedPpts!AP44</f>
        <v>0</v>
      </c>
    </row>
    <row r="109" spans="1:29" x14ac:dyDescent="0.25">
      <c r="A109">
        <v>44</v>
      </c>
      <c r="B109" t="str">
        <f>Q_excludedPpts!A45</f>
        <v>Exp</v>
      </c>
      <c r="C109">
        <f>SUM(H109:AC109)</f>
        <v>20</v>
      </c>
      <c r="D109" s="3">
        <f t="shared" si="9"/>
        <v>10.345083333333333</v>
      </c>
      <c r="E109" s="3" t="str">
        <f t="shared" si="10"/>
        <v/>
      </c>
      <c r="F109">
        <f>Q_excludedPpts!B45</f>
        <v>620.70500000000004</v>
      </c>
      <c r="H109">
        <f>Q_excludedPpts!U45</f>
        <v>1</v>
      </c>
      <c r="I109">
        <f>Q_excludedPpts!V45</f>
        <v>1</v>
      </c>
      <c r="J109">
        <f>Q_excludedPpts!W45</f>
        <v>1</v>
      </c>
      <c r="K109">
        <f>Q_excludedPpts!X45</f>
        <v>1</v>
      </c>
      <c r="L109">
        <f>Q_excludedPpts!Y45</f>
        <v>1</v>
      </c>
      <c r="M109">
        <f>Q_excludedPpts!Z45</f>
        <v>1</v>
      </c>
      <c r="N109">
        <f>Q_excludedPpts!AA45</f>
        <v>1</v>
      </c>
      <c r="O109">
        <f>Q_excludedPpts!AB45</f>
        <v>1</v>
      </c>
      <c r="P109">
        <f>Q_excludedPpts!AC45</f>
        <v>0</v>
      </c>
      <c r="Q109">
        <f>Q_excludedPpts!AD45</f>
        <v>1</v>
      </c>
      <c r="R109">
        <f>Q_excludedPpts!AE45</f>
        <v>1</v>
      </c>
      <c r="S109">
        <f>Q_excludedPpts!AF45</f>
        <v>1</v>
      </c>
      <c r="T109">
        <f>Q_excludedPpts!AG45</f>
        <v>0</v>
      </c>
      <c r="U109">
        <f>Q_excludedPpts!AH45</f>
        <v>1</v>
      </c>
      <c r="V109">
        <f>Q_excludedPpts!AI45</f>
        <v>1</v>
      </c>
      <c r="W109">
        <f>Q_excludedPpts!AJ45</f>
        <v>1</v>
      </c>
      <c r="X109">
        <f>Q_excludedPpts!AK45</f>
        <v>1</v>
      </c>
      <c r="Y109">
        <f>Q_excludedPpts!AL45</f>
        <v>1</v>
      </c>
      <c r="Z109">
        <f>Q_excludedPpts!AM45</f>
        <v>1</v>
      </c>
      <c r="AA109">
        <f>Q_excludedPpts!AN45</f>
        <v>1</v>
      </c>
      <c r="AB109">
        <f>Q_excludedPpts!AO45</f>
        <v>1</v>
      </c>
      <c r="AC109">
        <f>Q_excludedPpts!AP45</f>
        <v>1</v>
      </c>
    </row>
    <row r="110" spans="1:29" x14ac:dyDescent="0.25">
      <c r="A110">
        <v>45</v>
      </c>
      <c r="B110" t="str">
        <f>Q_excludedPpts!A46</f>
        <v>Exp</v>
      </c>
      <c r="C110">
        <f>SUM(H110:AC110)</f>
        <v>20</v>
      </c>
      <c r="D110" s="3">
        <f t="shared" si="9"/>
        <v>9.2980333333333327</v>
      </c>
      <c r="E110" s="3" t="str">
        <f t="shared" si="10"/>
        <v/>
      </c>
      <c r="F110">
        <f>Q_excludedPpts!B46</f>
        <v>557.88199999999995</v>
      </c>
      <c r="H110">
        <f>Q_excludedPpts!U46</f>
        <v>1</v>
      </c>
      <c r="I110">
        <f>Q_excludedPpts!V46</f>
        <v>1</v>
      </c>
      <c r="J110">
        <f>Q_excludedPpts!W46</f>
        <v>1</v>
      </c>
      <c r="K110">
        <f>Q_excludedPpts!X46</f>
        <v>1</v>
      </c>
      <c r="L110">
        <f>Q_excludedPpts!Y46</f>
        <v>1</v>
      </c>
      <c r="M110">
        <f>Q_excludedPpts!Z46</f>
        <v>1</v>
      </c>
      <c r="N110">
        <f>Q_excludedPpts!AA46</f>
        <v>1</v>
      </c>
      <c r="O110">
        <f>Q_excludedPpts!AB46</f>
        <v>1</v>
      </c>
      <c r="P110">
        <f>Q_excludedPpts!AC46</f>
        <v>0</v>
      </c>
      <c r="Q110">
        <f>Q_excludedPpts!AD46</f>
        <v>1</v>
      </c>
      <c r="R110">
        <f>Q_excludedPpts!AE46</f>
        <v>1</v>
      </c>
      <c r="S110">
        <f>Q_excludedPpts!AF46</f>
        <v>1</v>
      </c>
      <c r="T110">
        <f>Q_excludedPpts!AG46</f>
        <v>1</v>
      </c>
      <c r="U110">
        <f>Q_excludedPpts!AH46</f>
        <v>0</v>
      </c>
      <c r="V110">
        <f>Q_excludedPpts!AI46</f>
        <v>1</v>
      </c>
      <c r="W110">
        <f>Q_excludedPpts!AJ46</f>
        <v>1</v>
      </c>
      <c r="X110">
        <f>Q_excludedPpts!AK46</f>
        <v>1</v>
      </c>
      <c r="Y110">
        <f>Q_excludedPpts!AL46</f>
        <v>1</v>
      </c>
      <c r="Z110">
        <f>Q_excludedPpts!AM46</f>
        <v>1</v>
      </c>
      <c r="AA110">
        <f>Q_excludedPpts!AN46</f>
        <v>1</v>
      </c>
      <c r="AB110">
        <f>Q_excludedPpts!AO46</f>
        <v>1</v>
      </c>
      <c r="AC110">
        <f>Q_excludedPpts!AP46</f>
        <v>1</v>
      </c>
    </row>
    <row r="111" spans="1:29" x14ac:dyDescent="0.25">
      <c r="A111">
        <v>48</v>
      </c>
      <c r="B111" t="str">
        <f>Q_excludedPpts!A49</f>
        <v>Exp</v>
      </c>
      <c r="C111">
        <f>SUM(H111:AC111)</f>
        <v>18</v>
      </c>
      <c r="D111" s="3">
        <f t="shared" si="9"/>
        <v>8.6995166666666659</v>
      </c>
      <c r="E111" s="3" t="str">
        <f t="shared" si="10"/>
        <v/>
      </c>
      <c r="F111">
        <f>Q_excludedPpts!B49</f>
        <v>521.971</v>
      </c>
      <c r="H111">
        <f>Q_excludedPpts!U49</f>
        <v>1</v>
      </c>
      <c r="I111">
        <f>Q_excludedPpts!V49</f>
        <v>1</v>
      </c>
      <c r="J111">
        <f>Q_excludedPpts!W49</f>
        <v>1</v>
      </c>
      <c r="K111">
        <f>Q_excludedPpts!X49</f>
        <v>1</v>
      </c>
      <c r="L111">
        <f>Q_excludedPpts!Y49</f>
        <v>1</v>
      </c>
      <c r="M111">
        <f>Q_excludedPpts!Z49</f>
        <v>1</v>
      </c>
      <c r="N111">
        <f>Q_excludedPpts!AA49</f>
        <v>1</v>
      </c>
      <c r="O111">
        <f>Q_excludedPpts!AB49</f>
        <v>1</v>
      </c>
      <c r="P111">
        <f>Q_excludedPpts!AC49</f>
        <v>1</v>
      </c>
      <c r="Q111">
        <f>Q_excludedPpts!AD49</f>
        <v>1</v>
      </c>
      <c r="R111">
        <f>Q_excludedPpts!AE49</f>
        <v>0</v>
      </c>
      <c r="S111">
        <f>Q_excludedPpts!AF49</f>
        <v>1</v>
      </c>
      <c r="T111">
        <f>Q_excludedPpts!AG49</f>
        <v>1</v>
      </c>
      <c r="U111">
        <f>Q_excludedPpts!AH49</f>
        <v>1</v>
      </c>
      <c r="V111">
        <f>Q_excludedPpts!AI49</f>
        <v>1</v>
      </c>
      <c r="W111">
        <f>Q_excludedPpts!AJ49</f>
        <v>1</v>
      </c>
      <c r="X111">
        <f>Q_excludedPpts!AK49</f>
        <v>1</v>
      </c>
      <c r="Y111">
        <f>Q_excludedPpts!AL49</f>
        <v>0</v>
      </c>
      <c r="Z111">
        <f>Q_excludedPpts!AM49</f>
        <v>0</v>
      </c>
      <c r="AA111">
        <f>Q_excludedPpts!AN49</f>
        <v>1</v>
      </c>
      <c r="AB111">
        <f>Q_excludedPpts!AO49</f>
        <v>1</v>
      </c>
      <c r="AC111">
        <f>Q_excludedPpts!AP49</f>
        <v>0</v>
      </c>
    </row>
    <row r="112" spans="1:29" x14ac:dyDescent="0.25">
      <c r="A112">
        <v>52</v>
      </c>
      <c r="B112" t="str">
        <f>Q_excludedPpts!A53</f>
        <v>Exp</v>
      </c>
      <c r="C112">
        <f>SUM(H112:AC112)</f>
        <v>18</v>
      </c>
      <c r="D112" s="3">
        <f t="shared" si="9"/>
        <v>1.6903833333333333</v>
      </c>
      <c r="E112" s="3" t="str">
        <f t="shared" si="10"/>
        <v/>
      </c>
      <c r="F112">
        <f>Q_excludedPpts!B53</f>
        <v>101.423</v>
      </c>
      <c r="H112">
        <f>Q_excludedPpts!U53</f>
        <v>1</v>
      </c>
      <c r="I112">
        <f>Q_excludedPpts!V53</f>
        <v>1</v>
      </c>
      <c r="J112">
        <f>Q_excludedPpts!W53</f>
        <v>1</v>
      </c>
      <c r="K112">
        <f>Q_excludedPpts!X53</f>
        <v>1</v>
      </c>
      <c r="L112">
        <f>Q_excludedPpts!Y53</f>
        <v>1</v>
      </c>
      <c r="M112">
        <f>Q_excludedPpts!Z53</f>
        <v>1</v>
      </c>
      <c r="N112">
        <f>Q_excludedPpts!AA53</f>
        <v>1</v>
      </c>
      <c r="O112">
        <f>Q_excludedPpts!AB53</f>
        <v>1</v>
      </c>
      <c r="P112">
        <f>Q_excludedPpts!AC53</f>
        <v>1</v>
      </c>
      <c r="Q112">
        <f>Q_excludedPpts!AD53</f>
        <v>1</v>
      </c>
      <c r="R112">
        <f>Q_excludedPpts!AE53</f>
        <v>1</v>
      </c>
      <c r="S112">
        <f>Q_excludedPpts!AF53</f>
        <v>1</v>
      </c>
      <c r="T112">
        <f>Q_excludedPpts!AG53</f>
        <v>1</v>
      </c>
      <c r="U112">
        <f>Q_excludedPpts!AH53</f>
        <v>1</v>
      </c>
      <c r="V112">
        <f>Q_excludedPpts!AI53</f>
        <v>1</v>
      </c>
      <c r="W112">
        <f>Q_excludedPpts!AJ53</f>
        <v>0</v>
      </c>
      <c r="X112">
        <f>Q_excludedPpts!AK53</f>
        <v>0</v>
      </c>
      <c r="Y112">
        <f>Q_excludedPpts!AL53</f>
        <v>0</v>
      </c>
      <c r="Z112">
        <f>Q_excludedPpts!AM53</f>
        <v>1</v>
      </c>
      <c r="AA112">
        <f>Q_excludedPpts!AN53</f>
        <v>1</v>
      </c>
      <c r="AB112">
        <f>Q_excludedPpts!AO53</f>
        <v>0</v>
      </c>
      <c r="AC112">
        <f>Q_excludedPpts!AP53</f>
        <v>1</v>
      </c>
    </row>
    <row r="113" spans="1:29" x14ac:dyDescent="0.25">
      <c r="A113">
        <v>54</v>
      </c>
      <c r="B113" t="str">
        <f>Q_excludedPpts!A55</f>
        <v>Exp</v>
      </c>
      <c r="C113">
        <f>SUM(H113:AC113)</f>
        <v>16</v>
      </c>
      <c r="D113" s="3">
        <f t="shared" si="9"/>
        <v>31.482716666666665</v>
      </c>
      <c r="E113" s="3" t="str">
        <f t="shared" si="10"/>
        <v/>
      </c>
      <c r="F113">
        <f>Q_excludedPpts!B55</f>
        <v>1888.963</v>
      </c>
      <c r="H113">
        <f>Q_excludedPpts!U55</f>
        <v>1</v>
      </c>
      <c r="I113">
        <f>Q_excludedPpts!V55</f>
        <v>1</v>
      </c>
      <c r="J113">
        <f>Q_excludedPpts!W55</f>
        <v>1</v>
      </c>
      <c r="K113">
        <f>Q_excludedPpts!X55</f>
        <v>0</v>
      </c>
      <c r="L113">
        <f>Q_excludedPpts!Y55</f>
        <v>1</v>
      </c>
      <c r="M113">
        <f>Q_excludedPpts!Z55</f>
        <v>1</v>
      </c>
      <c r="N113">
        <f>Q_excludedPpts!AA55</f>
        <v>0</v>
      </c>
      <c r="O113">
        <f>Q_excludedPpts!AB55</f>
        <v>0</v>
      </c>
      <c r="P113">
        <f>Q_excludedPpts!AC55</f>
        <v>1</v>
      </c>
      <c r="Q113">
        <f>Q_excludedPpts!AD55</f>
        <v>0</v>
      </c>
      <c r="R113">
        <f>Q_excludedPpts!AE55</f>
        <v>1</v>
      </c>
      <c r="S113">
        <f>Q_excludedPpts!AF55</f>
        <v>1</v>
      </c>
      <c r="T113">
        <f>Q_excludedPpts!AG55</f>
        <v>0</v>
      </c>
      <c r="U113">
        <f>Q_excludedPpts!AH55</f>
        <v>1</v>
      </c>
      <c r="V113">
        <f>Q_excludedPpts!AI55</f>
        <v>1</v>
      </c>
      <c r="W113">
        <f>Q_excludedPpts!AJ55</f>
        <v>1</v>
      </c>
      <c r="X113">
        <f>Q_excludedPpts!AK55</f>
        <v>1</v>
      </c>
      <c r="Y113">
        <f>Q_excludedPpts!AL55</f>
        <v>0</v>
      </c>
      <c r="Z113">
        <f>Q_excludedPpts!AM55</f>
        <v>1</v>
      </c>
      <c r="AA113">
        <f>Q_excludedPpts!AN55</f>
        <v>1</v>
      </c>
      <c r="AB113">
        <f>Q_excludedPpts!AO55</f>
        <v>1</v>
      </c>
      <c r="AC113">
        <f>Q_excludedPpts!AP55</f>
        <v>1</v>
      </c>
    </row>
    <row r="114" spans="1:29" x14ac:dyDescent="0.25">
      <c r="A114">
        <v>56</v>
      </c>
      <c r="B114" t="str">
        <f>Q_excludedPpts!A57</f>
        <v>Exp</v>
      </c>
      <c r="C114">
        <f>SUM(H114:AC114)</f>
        <v>15</v>
      </c>
      <c r="D114" s="3">
        <f t="shared" si="9"/>
        <v>6.1234166666666665</v>
      </c>
      <c r="E114" s="3" t="str">
        <f t="shared" si="10"/>
        <v/>
      </c>
      <c r="F114">
        <f>Q_excludedPpts!B57</f>
        <v>367.40499999999997</v>
      </c>
      <c r="H114">
        <f>Q_excludedPpts!U57</f>
        <v>1</v>
      </c>
      <c r="I114">
        <f>Q_excludedPpts!V57</f>
        <v>1</v>
      </c>
      <c r="J114">
        <f>Q_excludedPpts!W57</f>
        <v>1</v>
      </c>
      <c r="K114">
        <f>Q_excludedPpts!X57</f>
        <v>0</v>
      </c>
      <c r="L114">
        <f>Q_excludedPpts!Y57</f>
        <v>1</v>
      </c>
      <c r="M114">
        <f>Q_excludedPpts!Z57</f>
        <v>1</v>
      </c>
      <c r="N114">
        <f>Q_excludedPpts!AA57</f>
        <v>0</v>
      </c>
      <c r="O114">
        <f>Q_excludedPpts!AB57</f>
        <v>1</v>
      </c>
      <c r="P114">
        <f>Q_excludedPpts!AC57</f>
        <v>0</v>
      </c>
      <c r="Q114">
        <f>Q_excludedPpts!AD57</f>
        <v>1</v>
      </c>
      <c r="R114">
        <f>Q_excludedPpts!AE57</f>
        <v>1</v>
      </c>
      <c r="S114">
        <f>Q_excludedPpts!AF57</f>
        <v>1</v>
      </c>
      <c r="T114">
        <f>Q_excludedPpts!AG57</f>
        <v>1</v>
      </c>
      <c r="U114">
        <f>Q_excludedPpts!AH57</f>
        <v>0</v>
      </c>
      <c r="V114">
        <f>Q_excludedPpts!AI57</f>
        <v>1</v>
      </c>
      <c r="W114">
        <f>Q_excludedPpts!AJ57</f>
        <v>1</v>
      </c>
      <c r="X114">
        <f>Q_excludedPpts!AK57</f>
        <v>0</v>
      </c>
      <c r="Y114">
        <f>Q_excludedPpts!AL57</f>
        <v>0</v>
      </c>
      <c r="Z114">
        <f>Q_excludedPpts!AM57</f>
        <v>1</v>
      </c>
      <c r="AA114">
        <f>Q_excludedPpts!AN57</f>
        <v>0</v>
      </c>
      <c r="AB114">
        <f>Q_excludedPpts!AO57</f>
        <v>1</v>
      </c>
      <c r="AC114">
        <f>Q_excludedPpts!AP57</f>
        <v>1</v>
      </c>
    </row>
    <row r="115" spans="1:29" x14ac:dyDescent="0.25">
      <c r="A115">
        <v>57</v>
      </c>
      <c r="B115" t="str">
        <f>Q_excludedPpts!A58</f>
        <v>Exp</v>
      </c>
      <c r="C115">
        <f>SUM(H115:AC115)</f>
        <v>18</v>
      </c>
      <c r="D115" s="3">
        <f t="shared" si="9"/>
        <v>4.6961833333333338</v>
      </c>
      <c r="E115" s="3" t="str">
        <f t="shared" si="10"/>
        <v/>
      </c>
      <c r="F115">
        <f>Q_excludedPpts!B58</f>
        <v>281.77100000000002</v>
      </c>
      <c r="H115">
        <f>Q_excludedPpts!U58</f>
        <v>1</v>
      </c>
      <c r="I115">
        <f>Q_excludedPpts!V58</f>
        <v>1</v>
      </c>
      <c r="J115">
        <f>Q_excludedPpts!W58</f>
        <v>1</v>
      </c>
      <c r="K115">
        <f>Q_excludedPpts!X58</f>
        <v>1</v>
      </c>
      <c r="L115">
        <f>Q_excludedPpts!Y58</f>
        <v>1</v>
      </c>
      <c r="M115">
        <f>Q_excludedPpts!Z58</f>
        <v>1</v>
      </c>
      <c r="N115">
        <f>Q_excludedPpts!AA58</f>
        <v>0</v>
      </c>
      <c r="O115">
        <f>Q_excludedPpts!AB58</f>
        <v>1</v>
      </c>
      <c r="P115">
        <f>Q_excludedPpts!AC58</f>
        <v>0</v>
      </c>
      <c r="Q115">
        <f>Q_excludedPpts!AD58</f>
        <v>1</v>
      </c>
      <c r="R115">
        <f>Q_excludedPpts!AE58</f>
        <v>1</v>
      </c>
      <c r="S115">
        <f>Q_excludedPpts!AF58</f>
        <v>1</v>
      </c>
      <c r="T115">
        <f>Q_excludedPpts!AG58</f>
        <v>1</v>
      </c>
      <c r="U115">
        <f>Q_excludedPpts!AH58</f>
        <v>0</v>
      </c>
      <c r="V115">
        <f>Q_excludedPpts!AI58</f>
        <v>1</v>
      </c>
      <c r="W115">
        <f>Q_excludedPpts!AJ58</f>
        <v>1</v>
      </c>
      <c r="X115">
        <f>Q_excludedPpts!AK58</f>
        <v>1</v>
      </c>
      <c r="Y115">
        <f>Q_excludedPpts!AL58</f>
        <v>0</v>
      </c>
      <c r="Z115">
        <f>Q_excludedPpts!AM58</f>
        <v>1</v>
      </c>
      <c r="AA115">
        <f>Q_excludedPpts!AN58</f>
        <v>1</v>
      </c>
      <c r="AB115">
        <f>Q_excludedPpts!AO58</f>
        <v>1</v>
      </c>
      <c r="AC115">
        <f>Q_excludedPpts!AP58</f>
        <v>1</v>
      </c>
    </row>
    <row r="116" spans="1:29" x14ac:dyDescent="0.25">
      <c r="A116">
        <v>58</v>
      </c>
      <c r="B116" t="str">
        <f>Q_excludedPpts!A59</f>
        <v>Exp</v>
      </c>
      <c r="C116">
        <f>SUM(H116:AC116)</f>
        <v>22</v>
      </c>
      <c r="D116" s="3">
        <f t="shared" si="9"/>
        <v>4.7602666666666664</v>
      </c>
      <c r="E116" s="3" t="str">
        <f t="shared" si="10"/>
        <v/>
      </c>
      <c r="F116">
        <f>Q_excludedPpts!B59</f>
        <v>285.61599999999999</v>
      </c>
      <c r="H116">
        <f>Q_excludedPpts!U59</f>
        <v>1</v>
      </c>
      <c r="I116">
        <f>Q_excludedPpts!V59</f>
        <v>1</v>
      </c>
      <c r="J116">
        <f>Q_excludedPpts!W59</f>
        <v>1</v>
      </c>
      <c r="K116">
        <f>Q_excludedPpts!X59</f>
        <v>1</v>
      </c>
      <c r="L116">
        <f>Q_excludedPpts!Y59</f>
        <v>1</v>
      </c>
      <c r="M116">
        <f>Q_excludedPpts!Z59</f>
        <v>1</v>
      </c>
      <c r="N116">
        <f>Q_excludedPpts!AA59</f>
        <v>1</v>
      </c>
      <c r="O116">
        <f>Q_excludedPpts!AB59</f>
        <v>1</v>
      </c>
      <c r="P116">
        <f>Q_excludedPpts!AC59</f>
        <v>1</v>
      </c>
      <c r="Q116">
        <f>Q_excludedPpts!AD59</f>
        <v>1</v>
      </c>
      <c r="R116">
        <f>Q_excludedPpts!AE59</f>
        <v>1</v>
      </c>
      <c r="S116">
        <f>Q_excludedPpts!AF59</f>
        <v>1</v>
      </c>
      <c r="T116">
        <f>Q_excludedPpts!AG59</f>
        <v>1</v>
      </c>
      <c r="U116">
        <f>Q_excludedPpts!AH59</f>
        <v>1</v>
      </c>
      <c r="V116">
        <f>Q_excludedPpts!AI59</f>
        <v>1</v>
      </c>
      <c r="W116">
        <f>Q_excludedPpts!AJ59</f>
        <v>1</v>
      </c>
      <c r="X116">
        <f>Q_excludedPpts!AK59</f>
        <v>1</v>
      </c>
      <c r="Y116">
        <f>Q_excludedPpts!AL59</f>
        <v>1</v>
      </c>
      <c r="Z116">
        <f>Q_excludedPpts!AM59</f>
        <v>1</v>
      </c>
      <c r="AA116">
        <f>Q_excludedPpts!AN59</f>
        <v>1</v>
      </c>
      <c r="AB116">
        <f>Q_excludedPpts!AO59</f>
        <v>1</v>
      </c>
      <c r="AC116">
        <f>Q_excludedPpts!AP59</f>
        <v>1</v>
      </c>
    </row>
    <row r="117" spans="1:29" x14ac:dyDescent="0.25">
      <c r="A117">
        <v>60</v>
      </c>
      <c r="B117" t="str">
        <f>Q_excludedPpts!A61</f>
        <v>Exp</v>
      </c>
      <c r="C117">
        <f>SUM(H117:AC117)</f>
        <v>19</v>
      </c>
      <c r="D117" s="3">
        <f t="shared" si="9"/>
        <v>1.2328333333333332</v>
      </c>
      <c r="E117" s="3" t="str">
        <f t="shared" si="10"/>
        <v/>
      </c>
      <c r="F117">
        <f>Q_excludedPpts!B61</f>
        <v>73.97</v>
      </c>
      <c r="H117">
        <f>Q_excludedPpts!U61</f>
        <v>1</v>
      </c>
      <c r="I117">
        <f>Q_excludedPpts!V61</f>
        <v>1</v>
      </c>
      <c r="J117">
        <f>Q_excludedPpts!W61</f>
        <v>1</v>
      </c>
      <c r="K117">
        <f>Q_excludedPpts!X61</f>
        <v>1</v>
      </c>
      <c r="L117">
        <f>Q_excludedPpts!Y61</f>
        <v>1</v>
      </c>
      <c r="M117">
        <f>Q_excludedPpts!Z61</f>
        <v>1</v>
      </c>
      <c r="N117">
        <f>Q_excludedPpts!AA61</f>
        <v>1</v>
      </c>
      <c r="O117">
        <f>Q_excludedPpts!AB61</f>
        <v>1</v>
      </c>
      <c r="P117">
        <f>Q_excludedPpts!AC61</f>
        <v>1</v>
      </c>
      <c r="Q117">
        <f>Q_excludedPpts!AD61</f>
        <v>1</v>
      </c>
      <c r="R117">
        <f>Q_excludedPpts!AE61</f>
        <v>1</v>
      </c>
      <c r="S117">
        <f>Q_excludedPpts!AF61</f>
        <v>1</v>
      </c>
      <c r="T117">
        <f>Q_excludedPpts!AG61</f>
        <v>1</v>
      </c>
      <c r="U117">
        <f>Q_excludedPpts!AH61</f>
        <v>1</v>
      </c>
      <c r="V117">
        <f>Q_excludedPpts!AI61</f>
        <v>1</v>
      </c>
      <c r="W117">
        <f>Q_excludedPpts!AJ61</f>
        <v>1</v>
      </c>
      <c r="X117">
        <f>Q_excludedPpts!AK61</f>
        <v>0</v>
      </c>
      <c r="Y117">
        <f>Q_excludedPpts!AL61</f>
        <v>1</v>
      </c>
      <c r="Z117">
        <f>Q_excludedPpts!AM61</f>
        <v>1</v>
      </c>
      <c r="AA117">
        <f>Q_excludedPpts!AN61</f>
        <v>1</v>
      </c>
      <c r="AB117">
        <f>Q_excludedPpts!AO61</f>
        <v>0</v>
      </c>
      <c r="AC117">
        <f>Q_excludedPpts!AP61</f>
        <v>0</v>
      </c>
    </row>
    <row r="118" spans="1:29" x14ac:dyDescent="0.25">
      <c r="A118">
        <v>62</v>
      </c>
      <c r="B118" t="str">
        <f>Q_excludedPpts!A63</f>
        <v>Exp</v>
      </c>
      <c r="C118">
        <f>SUM(H118:AC118)</f>
        <v>18</v>
      </c>
      <c r="D118" s="3">
        <f t="shared" si="9"/>
        <v>23.43951666666667</v>
      </c>
      <c r="E118" s="3" t="str">
        <f t="shared" si="10"/>
        <v/>
      </c>
      <c r="F118">
        <f>Q_excludedPpts!B63</f>
        <v>1406.3710000000001</v>
      </c>
      <c r="H118">
        <f>Q_excludedPpts!U63</f>
        <v>1</v>
      </c>
      <c r="I118">
        <f>Q_excludedPpts!V63</f>
        <v>1</v>
      </c>
      <c r="J118">
        <f>Q_excludedPpts!W63</f>
        <v>0</v>
      </c>
      <c r="K118">
        <f>Q_excludedPpts!X63</f>
        <v>1</v>
      </c>
      <c r="L118">
        <f>Q_excludedPpts!Y63</f>
        <v>1</v>
      </c>
      <c r="M118">
        <f>Q_excludedPpts!Z63</f>
        <v>0</v>
      </c>
      <c r="N118">
        <f>Q_excludedPpts!AA63</f>
        <v>1</v>
      </c>
      <c r="O118">
        <f>Q_excludedPpts!AB63</f>
        <v>0</v>
      </c>
      <c r="P118">
        <f>Q_excludedPpts!AC63</f>
        <v>1</v>
      </c>
      <c r="Q118">
        <f>Q_excludedPpts!AD63</f>
        <v>1</v>
      </c>
      <c r="R118">
        <f>Q_excludedPpts!AE63</f>
        <v>1</v>
      </c>
      <c r="S118">
        <f>Q_excludedPpts!AF63</f>
        <v>0</v>
      </c>
      <c r="T118">
        <f>Q_excludedPpts!AG63</f>
        <v>1</v>
      </c>
      <c r="U118">
        <f>Q_excludedPpts!AH63</f>
        <v>1</v>
      </c>
      <c r="V118">
        <f>Q_excludedPpts!AI63</f>
        <v>1</v>
      </c>
      <c r="W118">
        <f>Q_excludedPpts!AJ63</f>
        <v>1</v>
      </c>
      <c r="X118">
        <f>Q_excludedPpts!AK63</f>
        <v>1</v>
      </c>
      <c r="Y118">
        <f>Q_excludedPpts!AL63</f>
        <v>1</v>
      </c>
      <c r="Z118">
        <f>Q_excludedPpts!AM63</f>
        <v>1</v>
      </c>
      <c r="AA118">
        <f>Q_excludedPpts!AN63</f>
        <v>1</v>
      </c>
      <c r="AB118">
        <f>Q_excludedPpts!AO63</f>
        <v>1</v>
      </c>
      <c r="AC118">
        <f>Q_excludedPpts!AP63</f>
        <v>1</v>
      </c>
    </row>
    <row r="119" spans="1:29" x14ac:dyDescent="0.25">
      <c r="A119">
        <v>63</v>
      </c>
      <c r="B119" t="str">
        <f>Q_excludedPpts!A64</f>
        <v>Exp</v>
      </c>
      <c r="C119">
        <f>SUM(H119:AC119)</f>
        <v>16</v>
      </c>
      <c r="D119" s="3">
        <f t="shared" si="9"/>
        <v>2.0286</v>
      </c>
      <c r="E119" s="3" t="str">
        <f t="shared" si="10"/>
        <v/>
      </c>
      <c r="F119">
        <f>Q_excludedPpts!B64</f>
        <v>121.71599999999999</v>
      </c>
      <c r="H119">
        <f>Q_excludedPpts!U64</f>
        <v>1</v>
      </c>
      <c r="I119">
        <f>Q_excludedPpts!V64</f>
        <v>1</v>
      </c>
      <c r="J119">
        <f>Q_excludedPpts!W64</f>
        <v>1</v>
      </c>
      <c r="K119">
        <f>Q_excludedPpts!X64</f>
        <v>1</v>
      </c>
      <c r="L119">
        <f>Q_excludedPpts!Y64</f>
        <v>1</v>
      </c>
      <c r="M119">
        <f>Q_excludedPpts!Z64</f>
        <v>1</v>
      </c>
      <c r="N119">
        <f>Q_excludedPpts!AA64</f>
        <v>1</v>
      </c>
      <c r="O119">
        <f>Q_excludedPpts!AB64</f>
        <v>0</v>
      </c>
      <c r="P119">
        <f>Q_excludedPpts!AC64</f>
        <v>1</v>
      </c>
      <c r="Q119">
        <f>Q_excludedPpts!AD64</f>
        <v>0</v>
      </c>
      <c r="R119">
        <f>Q_excludedPpts!AE64</f>
        <v>1</v>
      </c>
      <c r="S119">
        <f>Q_excludedPpts!AF64</f>
        <v>0</v>
      </c>
      <c r="T119">
        <f>Q_excludedPpts!AG64</f>
        <v>1</v>
      </c>
      <c r="U119">
        <f>Q_excludedPpts!AH64</f>
        <v>1</v>
      </c>
      <c r="V119">
        <f>Q_excludedPpts!AI64</f>
        <v>1</v>
      </c>
      <c r="W119">
        <f>Q_excludedPpts!AJ64</f>
        <v>0</v>
      </c>
      <c r="X119">
        <f>Q_excludedPpts!AK64</f>
        <v>1</v>
      </c>
      <c r="Y119">
        <f>Q_excludedPpts!AL64</f>
        <v>0</v>
      </c>
      <c r="Z119">
        <f>Q_excludedPpts!AM64</f>
        <v>1</v>
      </c>
      <c r="AA119">
        <f>Q_excludedPpts!AN64</f>
        <v>1</v>
      </c>
      <c r="AB119">
        <f>Q_excludedPpts!AO64</f>
        <v>0</v>
      </c>
      <c r="AC119">
        <f>Q_excludedPpts!AP64</f>
        <v>1</v>
      </c>
    </row>
    <row r="120" spans="1:29" x14ac:dyDescent="0.25">
      <c r="A120">
        <v>64</v>
      </c>
      <c r="B120" t="str">
        <f>Q_excludedPpts!A65</f>
        <v>Exp</v>
      </c>
      <c r="C120">
        <f>SUM(H120:AC120)</f>
        <v>19</v>
      </c>
      <c r="D120" s="3">
        <f t="shared" si="9"/>
        <v>13.613833333333316</v>
      </c>
      <c r="E120" s="3" t="str">
        <f t="shared" si="10"/>
        <v/>
      </c>
      <c r="F120">
        <f>Q_excludedPpts!B65</f>
        <v>816.82999999999902</v>
      </c>
      <c r="H120">
        <f>Q_excludedPpts!U65</f>
        <v>1</v>
      </c>
      <c r="I120">
        <f>Q_excludedPpts!V65</f>
        <v>1</v>
      </c>
      <c r="J120">
        <f>Q_excludedPpts!W65</f>
        <v>1</v>
      </c>
      <c r="K120">
        <f>Q_excludedPpts!X65</f>
        <v>1</v>
      </c>
      <c r="L120">
        <f>Q_excludedPpts!Y65</f>
        <v>1</v>
      </c>
      <c r="M120">
        <f>Q_excludedPpts!Z65</f>
        <v>1</v>
      </c>
      <c r="N120">
        <f>Q_excludedPpts!AA65</f>
        <v>1</v>
      </c>
      <c r="O120">
        <f>Q_excludedPpts!AB65</f>
        <v>0</v>
      </c>
      <c r="P120">
        <f>Q_excludedPpts!AC65</f>
        <v>1</v>
      </c>
      <c r="Q120">
        <f>Q_excludedPpts!AD65</f>
        <v>1</v>
      </c>
      <c r="R120">
        <f>Q_excludedPpts!AE65</f>
        <v>1</v>
      </c>
      <c r="S120">
        <f>Q_excludedPpts!AF65</f>
        <v>1</v>
      </c>
      <c r="T120">
        <f>Q_excludedPpts!AG65</f>
        <v>1</v>
      </c>
      <c r="U120">
        <f>Q_excludedPpts!AH65</f>
        <v>1</v>
      </c>
      <c r="V120">
        <f>Q_excludedPpts!AI65</f>
        <v>1</v>
      </c>
      <c r="W120">
        <f>Q_excludedPpts!AJ65</f>
        <v>1</v>
      </c>
      <c r="X120">
        <f>Q_excludedPpts!AK65</f>
        <v>1</v>
      </c>
      <c r="Y120">
        <f>Q_excludedPpts!AL65</f>
        <v>0</v>
      </c>
      <c r="Z120">
        <f>Q_excludedPpts!AM65</f>
        <v>1</v>
      </c>
      <c r="AA120">
        <f>Q_excludedPpts!AN65</f>
        <v>1</v>
      </c>
      <c r="AB120">
        <f>Q_excludedPpts!AO65</f>
        <v>1</v>
      </c>
      <c r="AC120">
        <f>Q_excludedPpts!AP65</f>
        <v>0</v>
      </c>
    </row>
    <row r="121" spans="1:29" x14ac:dyDescent="0.25">
      <c r="A121">
        <v>66</v>
      </c>
      <c r="B121" t="str">
        <f>Q_excludedPpts!A67</f>
        <v>Exp</v>
      </c>
      <c r="C121">
        <f>SUM(H121:AC121)</f>
        <v>19</v>
      </c>
      <c r="D121" s="3">
        <f t="shared" si="9"/>
        <v>7.6254333333333335</v>
      </c>
      <c r="E121" s="3" t="str">
        <f t="shared" si="10"/>
        <v/>
      </c>
      <c r="F121">
        <f>Q_excludedPpts!B67</f>
        <v>457.52600000000001</v>
      </c>
      <c r="H121">
        <f>Q_excludedPpts!U67</f>
        <v>1</v>
      </c>
      <c r="I121">
        <f>Q_excludedPpts!V67</f>
        <v>1</v>
      </c>
      <c r="J121">
        <f>Q_excludedPpts!W67</f>
        <v>1</v>
      </c>
      <c r="K121">
        <f>Q_excludedPpts!X67</f>
        <v>1</v>
      </c>
      <c r="L121">
        <f>Q_excludedPpts!Y67</f>
        <v>1</v>
      </c>
      <c r="M121">
        <f>Q_excludedPpts!Z67</f>
        <v>1</v>
      </c>
      <c r="N121">
        <f>Q_excludedPpts!AA67</f>
        <v>1</v>
      </c>
      <c r="O121">
        <f>Q_excludedPpts!AB67</f>
        <v>1</v>
      </c>
      <c r="P121">
        <f>Q_excludedPpts!AC67</f>
        <v>1</v>
      </c>
      <c r="Q121">
        <f>Q_excludedPpts!AD67</f>
        <v>0</v>
      </c>
      <c r="R121">
        <f>Q_excludedPpts!AE67</f>
        <v>1</v>
      </c>
      <c r="S121">
        <f>Q_excludedPpts!AF67</f>
        <v>1</v>
      </c>
      <c r="T121">
        <f>Q_excludedPpts!AG67</f>
        <v>1</v>
      </c>
      <c r="U121">
        <f>Q_excludedPpts!AH67</f>
        <v>0</v>
      </c>
      <c r="V121">
        <f>Q_excludedPpts!AI67</f>
        <v>1</v>
      </c>
      <c r="W121">
        <f>Q_excludedPpts!AJ67</f>
        <v>1</v>
      </c>
      <c r="X121">
        <f>Q_excludedPpts!AK67</f>
        <v>1</v>
      </c>
      <c r="Y121">
        <f>Q_excludedPpts!AL67</f>
        <v>1</v>
      </c>
      <c r="Z121">
        <f>Q_excludedPpts!AM67</f>
        <v>0</v>
      </c>
      <c r="AA121">
        <f>Q_excludedPpts!AN67</f>
        <v>1</v>
      </c>
      <c r="AB121">
        <f>Q_excludedPpts!AO67</f>
        <v>1</v>
      </c>
      <c r="AC121">
        <f>Q_excludedPpts!AP67</f>
        <v>1</v>
      </c>
    </row>
    <row r="122" spans="1:29" x14ac:dyDescent="0.25">
      <c r="A122">
        <v>67</v>
      </c>
      <c r="B122" t="str">
        <f>Q_excludedPpts!A68</f>
        <v>Exp</v>
      </c>
      <c r="C122">
        <f>SUM(H122:AC122)</f>
        <v>17</v>
      </c>
      <c r="D122" s="3">
        <f t="shared" si="9"/>
        <v>5.5983999999999998</v>
      </c>
      <c r="E122" s="3" t="str">
        <f t="shared" si="10"/>
        <v/>
      </c>
      <c r="F122">
        <f>Q_excludedPpts!B68</f>
        <v>335.904</v>
      </c>
      <c r="H122">
        <f>Q_excludedPpts!U68</f>
        <v>1</v>
      </c>
      <c r="I122">
        <f>Q_excludedPpts!V68</f>
        <v>1</v>
      </c>
      <c r="J122">
        <f>Q_excludedPpts!W68</f>
        <v>1</v>
      </c>
      <c r="K122">
        <f>Q_excludedPpts!X68</f>
        <v>1</v>
      </c>
      <c r="L122">
        <f>Q_excludedPpts!Y68</f>
        <v>1</v>
      </c>
      <c r="M122">
        <f>Q_excludedPpts!Z68</f>
        <v>1</v>
      </c>
      <c r="N122">
        <f>Q_excludedPpts!AA68</f>
        <v>1</v>
      </c>
      <c r="O122">
        <f>Q_excludedPpts!AB68</f>
        <v>1</v>
      </c>
      <c r="P122">
        <f>Q_excludedPpts!AC68</f>
        <v>1</v>
      </c>
      <c r="Q122">
        <f>Q_excludedPpts!AD68</f>
        <v>1</v>
      </c>
      <c r="R122">
        <f>Q_excludedPpts!AE68</f>
        <v>1</v>
      </c>
      <c r="S122">
        <f>Q_excludedPpts!AF68</f>
        <v>1</v>
      </c>
      <c r="T122">
        <f>Q_excludedPpts!AG68</f>
        <v>0</v>
      </c>
      <c r="U122">
        <f>Q_excludedPpts!AH68</f>
        <v>1</v>
      </c>
      <c r="V122">
        <f>Q_excludedPpts!AI68</f>
        <v>1</v>
      </c>
      <c r="W122">
        <f>Q_excludedPpts!AJ68</f>
        <v>0</v>
      </c>
      <c r="X122">
        <f>Q_excludedPpts!AK68</f>
        <v>0</v>
      </c>
      <c r="Y122">
        <f>Q_excludedPpts!AL68</f>
        <v>0</v>
      </c>
      <c r="Z122">
        <f>Q_excludedPpts!AM68</f>
        <v>1</v>
      </c>
      <c r="AA122">
        <f>Q_excludedPpts!AN68</f>
        <v>0</v>
      </c>
      <c r="AB122">
        <f>Q_excludedPpts!AO68</f>
        <v>1</v>
      </c>
      <c r="AC122">
        <f>Q_excludedPpts!AP68</f>
        <v>1</v>
      </c>
    </row>
    <row r="123" spans="1:29" x14ac:dyDescent="0.25">
      <c r="A123">
        <v>68</v>
      </c>
      <c r="B123" t="str">
        <f>Q_excludedPpts!A69</f>
        <v>Exp</v>
      </c>
      <c r="C123">
        <f>SUM(H123:AC123)</f>
        <v>11</v>
      </c>
      <c r="D123" s="3">
        <f t="shared" si="9"/>
        <v>15.519866666666667</v>
      </c>
      <c r="E123" s="3" t="str">
        <f t="shared" si="10"/>
        <v/>
      </c>
      <c r="F123">
        <f>Q_excludedPpts!B69</f>
        <v>931.19200000000001</v>
      </c>
      <c r="H123">
        <f>Q_excludedPpts!U69</f>
        <v>1</v>
      </c>
      <c r="I123">
        <f>Q_excludedPpts!V69</f>
        <v>1</v>
      </c>
      <c r="J123">
        <f>Q_excludedPpts!W69</f>
        <v>1</v>
      </c>
      <c r="K123">
        <f>Q_excludedPpts!X69</f>
        <v>1</v>
      </c>
      <c r="L123">
        <f>Q_excludedPpts!Y69</f>
        <v>1</v>
      </c>
      <c r="M123">
        <f>Q_excludedPpts!Z69</f>
        <v>1</v>
      </c>
      <c r="N123">
        <f>Q_excludedPpts!AA69</f>
        <v>0</v>
      </c>
      <c r="O123">
        <f>Q_excludedPpts!AB69</f>
        <v>0</v>
      </c>
      <c r="P123">
        <f>Q_excludedPpts!AC69</f>
        <v>0</v>
      </c>
      <c r="Q123">
        <f>Q_excludedPpts!AD69</f>
        <v>1</v>
      </c>
      <c r="R123">
        <f>Q_excludedPpts!AE69</f>
        <v>0</v>
      </c>
      <c r="S123">
        <f>Q_excludedPpts!AF69</f>
        <v>0</v>
      </c>
      <c r="T123">
        <f>Q_excludedPpts!AG69</f>
        <v>0</v>
      </c>
      <c r="U123">
        <f>Q_excludedPpts!AH69</f>
        <v>1</v>
      </c>
      <c r="V123">
        <f>Q_excludedPpts!AI69</f>
        <v>1</v>
      </c>
      <c r="W123">
        <f>Q_excludedPpts!AJ69</f>
        <v>0</v>
      </c>
      <c r="X123">
        <f>Q_excludedPpts!AK69</f>
        <v>1</v>
      </c>
      <c r="Y123">
        <f>Q_excludedPpts!AL69</f>
        <v>0</v>
      </c>
      <c r="Z123">
        <f>Q_excludedPpts!AM69</f>
        <v>0</v>
      </c>
      <c r="AA123">
        <f>Q_excludedPpts!AN69</f>
        <v>1</v>
      </c>
      <c r="AB123">
        <f>Q_excludedPpts!AO69</f>
        <v>0</v>
      </c>
      <c r="AC123">
        <f>Q_excludedPpts!AP69</f>
        <v>0</v>
      </c>
    </row>
    <row r="124" spans="1:29" x14ac:dyDescent="0.25">
      <c r="A124">
        <v>69</v>
      </c>
      <c r="B124" t="str">
        <f>Q_excludedPpts!A70</f>
        <v>Exp</v>
      </c>
      <c r="C124">
        <f>SUM(H124:AC124)</f>
        <v>20</v>
      </c>
      <c r="D124" s="3">
        <f t="shared" si="9"/>
        <v>22.317299999999999</v>
      </c>
      <c r="E124" s="3" t="str">
        <f t="shared" si="10"/>
        <v/>
      </c>
      <c r="F124">
        <f>Q_excludedPpts!B70</f>
        <v>1339.038</v>
      </c>
      <c r="H124">
        <f>Q_excludedPpts!U70</f>
        <v>1</v>
      </c>
      <c r="I124">
        <f>Q_excludedPpts!V70</f>
        <v>1</v>
      </c>
      <c r="J124">
        <f>Q_excludedPpts!W70</f>
        <v>1</v>
      </c>
      <c r="K124">
        <f>Q_excludedPpts!X70</f>
        <v>1</v>
      </c>
      <c r="L124">
        <f>Q_excludedPpts!Y70</f>
        <v>1</v>
      </c>
      <c r="M124">
        <f>Q_excludedPpts!Z70</f>
        <v>1</v>
      </c>
      <c r="N124">
        <f>Q_excludedPpts!AA70</f>
        <v>1</v>
      </c>
      <c r="O124">
        <f>Q_excludedPpts!AB70</f>
        <v>1</v>
      </c>
      <c r="P124">
        <f>Q_excludedPpts!AC70</f>
        <v>0</v>
      </c>
      <c r="Q124">
        <f>Q_excludedPpts!AD70</f>
        <v>1</v>
      </c>
      <c r="R124">
        <f>Q_excludedPpts!AE70</f>
        <v>1</v>
      </c>
      <c r="S124">
        <f>Q_excludedPpts!AF70</f>
        <v>1</v>
      </c>
      <c r="T124">
        <f>Q_excludedPpts!AG70</f>
        <v>1</v>
      </c>
      <c r="U124">
        <f>Q_excludedPpts!AH70</f>
        <v>1</v>
      </c>
      <c r="V124">
        <f>Q_excludedPpts!AI70</f>
        <v>1</v>
      </c>
      <c r="W124">
        <f>Q_excludedPpts!AJ70</f>
        <v>1</v>
      </c>
      <c r="X124">
        <f>Q_excludedPpts!AK70</f>
        <v>1</v>
      </c>
      <c r="Y124">
        <f>Q_excludedPpts!AL70</f>
        <v>1</v>
      </c>
      <c r="Z124">
        <f>Q_excludedPpts!AM70</f>
        <v>0</v>
      </c>
      <c r="AA124">
        <f>Q_excludedPpts!AN70</f>
        <v>1</v>
      </c>
      <c r="AB124">
        <f>Q_excludedPpts!AO70</f>
        <v>1</v>
      </c>
      <c r="AC124">
        <f>Q_excludedPpts!AP70</f>
        <v>1</v>
      </c>
    </row>
    <row r="125" spans="1:29" x14ac:dyDescent="0.25">
      <c r="A125">
        <v>71</v>
      </c>
      <c r="B125" t="str">
        <f>Q_excludedPpts!A72</f>
        <v>Exp</v>
      </c>
      <c r="C125">
        <f>SUM(H125:AC125)</f>
        <v>18</v>
      </c>
      <c r="D125" s="3">
        <f t="shared" si="9"/>
        <v>29.294783333333331</v>
      </c>
      <c r="E125" s="3" t="str">
        <f t="shared" si="10"/>
        <v/>
      </c>
      <c r="F125">
        <f>Q_excludedPpts!B72</f>
        <v>1757.6869999999999</v>
      </c>
      <c r="H125">
        <f>Q_excludedPpts!U72</f>
        <v>1</v>
      </c>
      <c r="I125">
        <f>Q_excludedPpts!V72</f>
        <v>1</v>
      </c>
      <c r="J125">
        <f>Q_excludedPpts!W72</f>
        <v>1</v>
      </c>
      <c r="K125">
        <f>Q_excludedPpts!X72</f>
        <v>1</v>
      </c>
      <c r="L125">
        <f>Q_excludedPpts!Y72</f>
        <v>1</v>
      </c>
      <c r="M125">
        <f>Q_excludedPpts!Z72</f>
        <v>1</v>
      </c>
      <c r="N125">
        <f>Q_excludedPpts!AA72</f>
        <v>1</v>
      </c>
      <c r="O125">
        <f>Q_excludedPpts!AB72</f>
        <v>1</v>
      </c>
      <c r="P125">
        <f>Q_excludedPpts!AC72</f>
        <v>0</v>
      </c>
      <c r="Q125">
        <f>Q_excludedPpts!AD72</f>
        <v>1</v>
      </c>
      <c r="R125">
        <f>Q_excludedPpts!AE72</f>
        <v>1</v>
      </c>
      <c r="S125">
        <f>Q_excludedPpts!AF72</f>
        <v>1</v>
      </c>
      <c r="T125">
        <f>Q_excludedPpts!AG72</f>
        <v>1</v>
      </c>
      <c r="U125">
        <f>Q_excludedPpts!AH72</f>
        <v>1</v>
      </c>
      <c r="V125">
        <f>Q_excludedPpts!AI72</f>
        <v>1</v>
      </c>
      <c r="W125">
        <f>Q_excludedPpts!AJ72</f>
        <v>1</v>
      </c>
      <c r="X125">
        <f>Q_excludedPpts!AK72</f>
        <v>1</v>
      </c>
      <c r="Y125">
        <f>Q_excludedPpts!AL72</f>
        <v>0</v>
      </c>
      <c r="Z125">
        <f>Q_excludedPpts!AM72</f>
        <v>0</v>
      </c>
      <c r="AA125">
        <f>Q_excludedPpts!AN72</f>
        <v>1</v>
      </c>
      <c r="AB125">
        <f>Q_excludedPpts!AO72</f>
        <v>1</v>
      </c>
      <c r="AC125">
        <f>Q_excludedPpts!AP72</f>
        <v>0</v>
      </c>
    </row>
    <row r="126" spans="1:29" x14ac:dyDescent="0.25">
      <c r="A126">
        <v>74</v>
      </c>
      <c r="B126" t="str">
        <f>Q_excludedPpts!A75</f>
        <v>Exp</v>
      </c>
      <c r="C126">
        <f>SUM(H126:AC126)</f>
        <v>21</v>
      </c>
      <c r="D126" s="3">
        <f t="shared" si="9"/>
        <v>25.034049999999997</v>
      </c>
      <c r="E126" s="3" t="str">
        <f t="shared" si="10"/>
        <v/>
      </c>
      <c r="F126">
        <f>Q_excludedPpts!B75</f>
        <v>1502.0429999999999</v>
      </c>
      <c r="H126">
        <f>Q_excludedPpts!U75</f>
        <v>1</v>
      </c>
      <c r="I126">
        <f>Q_excludedPpts!V75</f>
        <v>1</v>
      </c>
      <c r="J126">
        <f>Q_excludedPpts!W75</f>
        <v>1</v>
      </c>
      <c r="K126">
        <f>Q_excludedPpts!X75</f>
        <v>1</v>
      </c>
      <c r="L126">
        <f>Q_excludedPpts!Y75</f>
        <v>1</v>
      </c>
      <c r="M126">
        <f>Q_excludedPpts!Z75</f>
        <v>1</v>
      </c>
      <c r="N126">
        <f>Q_excludedPpts!AA75</f>
        <v>1</v>
      </c>
      <c r="O126">
        <f>Q_excludedPpts!AB75</f>
        <v>1</v>
      </c>
      <c r="P126">
        <f>Q_excludedPpts!AC75</f>
        <v>1</v>
      </c>
      <c r="Q126">
        <f>Q_excludedPpts!AD75</f>
        <v>1</v>
      </c>
      <c r="R126">
        <f>Q_excludedPpts!AE75</f>
        <v>1</v>
      </c>
      <c r="S126">
        <f>Q_excludedPpts!AF75</f>
        <v>1</v>
      </c>
      <c r="T126">
        <f>Q_excludedPpts!AG75</f>
        <v>1</v>
      </c>
      <c r="U126">
        <f>Q_excludedPpts!AH75</f>
        <v>0</v>
      </c>
      <c r="V126">
        <f>Q_excludedPpts!AI75</f>
        <v>1</v>
      </c>
      <c r="W126">
        <f>Q_excludedPpts!AJ75</f>
        <v>1</v>
      </c>
      <c r="X126">
        <f>Q_excludedPpts!AK75</f>
        <v>1</v>
      </c>
      <c r="Y126">
        <f>Q_excludedPpts!AL75</f>
        <v>1</v>
      </c>
      <c r="Z126">
        <f>Q_excludedPpts!AM75</f>
        <v>1</v>
      </c>
      <c r="AA126">
        <f>Q_excludedPpts!AN75</f>
        <v>1</v>
      </c>
      <c r="AB126">
        <f>Q_excludedPpts!AO75</f>
        <v>1</v>
      </c>
      <c r="AC126">
        <f>Q_excludedPpts!AP75</f>
        <v>1</v>
      </c>
    </row>
    <row r="127" spans="1:29" x14ac:dyDescent="0.25">
      <c r="A127">
        <v>75</v>
      </c>
      <c r="B127" t="str">
        <f>Q_excludedPpts!A76</f>
        <v>Exp</v>
      </c>
      <c r="C127">
        <f>SUM(H127:AC127)</f>
        <v>18</v>
      </c>
      <c r="D127" s="3">
        <f t="shared" si="9"/>
        <v>14.858233333333335</v>
      </c>
      <c r="E127" s="3" t="str">
        <f t="shared" si="10"/>
        <v/>
      </c>
      <c r="F127">
        <f>Q_excludedPpts!B76</f>
        <v>891.49400000000003</v>
      </c>
      <c r="H127">
        <f>Q_excludedPpts!U76</f>
        <v>1</v>
      </c>
      <c r="I127">
        <f>Q_excludedPpts!V76</f>
        <v>1</v>
      </c>
      <c r="J127">
        <f>Q_excludedPpts!W76</f>
        <v>1</v>
      </c>
      <c r="K127">
        <f>Q_excludedPpts!X76</f>
        <v>1</v>
      </c>
      <c r="L127">
        <f>Q_excludedPpts!Y76</f>
        <v>1</v>
      </c>
      <c r="M127">
        <f>Q_excludedPpts!Z76</f>
        <v>1</v>
      </c>
      <c r="N127">
        <f>Q_excludedPpts!AA76</f>
        <v>1</v>
      </c>
      <c r="O127">
        <f>Q_excludedPpts!AB76</f>
        <v>1</v>
      </c>
      <c r="P127">
        <f>Q_excludedPpts!AC76</f>
        <v>0</v>
      </c>
      <c r="Q127">
        <f>Q_excludedPpts!AD76</f>
        <v>1</v>
      </c>
      <c r="R127">
        <f>Q_excludedPpts!AE76</f>
        <v>1</v>
      </c>
      <c r="S127">
        <f>Q_excludedPpts!AF76</f>
        <v>1</v>
      </c>
      <c r="T127">
        <f>Q_excludedPpts!AG76</f>
        <v>1</v>
      </c>
      <c r="U127">
        <f>Q_excludedPpts!AH76</f>
        <v>0</v>
      </c>
      <c r="V127">
        <f>Q_excludedPpts!AI76</f>
        <v>1</v>
      </c>
      <c r="W127">
        <f>Q_excludedPpts!AJ76</f>
        <v>1</v>
      </c>
      <c r="X127">
        <f>Q_excludedPpts!AK76</f>
        <v>0</v>
      </c>
      <c r="Y127">
        <f>Q_excludedPpts!AL76</f>
        <v>0</v>
      </c>
      <c r="Z127">
        <f>Q_excludedPpts!AM76</f>
        <v>1</v>
      </c>
      <c r="AA127">
        <f>Q_excludedPpts!AN76</f>
        <v>1</v>
      </c>
      <c r="AB127">
        <f>Q_excludedPpts!AO76</f>
        <v>1</v>
      </c>
      <c r="AC127">
        <f>Q_excludedPpts!AP76</f>
        <v>1</v>
      </c>
    </row>
    <row r="128" spans="1:29" x14ac:dyDescent="0.25">
      <c r="A128">
        <v>81</v>
      </c>
      <c r="B128" t="str">
        <f>Q_excludedPpts!A82</f>
        <v>Exp</v>
      </c>
      <c r="C128">
        <f>SUM(H128:AC128)</f>
        <v>17</v>
      </c>
      <c r="D128" s="3">
        <f t="shared" si="9"/>
        <v>17.432816666666668</v>
      </c>
      <c r="E128" s="3" t="str">
        <f t="shared" si="10"/>
        <v/>
      </c>
      <c r="F128">
        <f>Q_excludedPpts!B82</f>
        <v>1045.9690000000001</v>
      </c>
      <c r="H128">
        <f>Q_excludedPpts!U82</f>
        <v>0</v>
      </c>
      <c r="I128">
        <f>Q_excludedPpts!V82</f>
        <v>1</v>
      </c>
      <c r="J128">
        <f>Q_excludedPpts!W82</f>
        <v>1</v>
      </c>
      <c r="K128">
        <f>Q_excludedPpts!X82</f>
        <v>1</v>
      </c>
      <c r="L128">
        <f>Q_excludedPpts!Y82</f>
        <v>1</v>
      </c>
      <c r="M128">
        <f>Q_excludedPpts!Z82</f>
        <v>1</v>
      </c>
      <c r="N128">
        <f>Q_excludedPpts!AA82</f>
        <v>1</v>
      </c>
      <c r="O128">
        <f>Q_excludedPpts!AB82</f>
        <v>1</v>
      </c>
      <c r="P128">
        <f>Q_excludedPpts!AC82</f>
        <v>1</v>
      </c>
      <c r="Q128">
        <f>Q_excludedPpts!AD82</f>
        <v>1</v>
      </c>
      <c r="R128">
        <f>Q_excludedPpts!AE82</f>
        <v>0</v>
      </c>
      <c r="S128">
        <f>Q_excludedPpts!AF82</f>
        <v>1</v>
      </c>
      <c r="T128">
        <f>Q_excludedPpts!AG82</f>
        <v>1</v>
      </c>
      <c r="U128">
        <f>Q_excludedPpts!AH82</f>
        <v>0</v>
      </c>
      <c r="V128">
        <f>Q_excludedPpts!AI82</f>
        <v>1</v>
      </c>
      <c r="W128">
        <f>Q_excludedPpts!AJ82</f>
        <v>1</v>
      </c>
      <c r="X128">
        <f>Q_excludedPpts!AK82</f>
        <v>0</v>
      </c>
      <c r="Y128">
        <f>Q_excludedPpts!AL82</f>
        <v>0</v>
      </c>
      <c r="Z128">
        <f>Q_excludedPpts!AM82</f>
        <v>1</v>
      </c>
      <c r="AA128">
        <f>Q_excludedPpts!AN82</f>
        <v>1</v>
      </c>
      <c r="AB128">
        <f>Q_excludedPpts!AO82</f>
        <v>1</v>
      </c>
      <c r="AC128">
        <f>Q_excludedPpts!AP82</f>
        <v>1</v>
      </c>
    </row>
    <row r="129" spans="1:29" x14ac:dyDescent="0.25">
      <c r="A129">
        <v>82</v>
      </c>
      <c r="B129" t="str">
        <f>Q_excludedPpts!A83</f>
        <v>Exp</v>
      </c>
      <c r="C129">
        <f>SUM(H129:AC129)</f>
        <v>16</v>
      </c>
      <c r="D129" s="3">
        <f t="shared" si="9"/>
        <v>4.656366666666667</v>
      </c>
      <c r="E129" s="3" t="str">
        <f t="shared" si="10"/>
        <v/>
      </c>
      <c r="F129">
        <f>Q_excludedPpts!B83</f>
        <v>279.38200000000001</v>
      </c>
      <c r="H129">
        <f>Q_excludedPpts!U83</f>
        <v>1</v>
      </c>
      <c r="I129">
        <f>Q_excludedPpts!V83</f>
        <v>1</v>
      </c>
      <c r="J129">
        <f>Q_excludedPpts!W83</f>
        <v>1</v>
      </c>
      <c r="K129">
        <f>Q_excludedPpts!X83</f>
        <v>1</v>
      </c>
      <c r="L129">
        <f>Q_excludedPpts!Y83</f>
        <v>0</v>
      </c>
      <c r="M129">
        <f>Q_excludedPpts!Z83</f>
        <v>1</v>
      </c>
      <c r="N129">
        <f>Q_excludedPpts!AA83</f>
        <v>1</v>
      </c>
      <c r="O129">
        <f>Q_excludedPpts!AB83</f>
        <v>1</v>
      </c>
      <c r="P129">
        <f>Q_excludedPpts!AC83</f>
        <v>1</v>
      </c>
      <c r="Q129">
        <f>Q_excludedPpts!AD83</f>
        <v>1</v>
      </c>
      <c r="R129">
        <f>Q_excludedPpts!AE83</f>
        <v>1</v>
      </c>
      <c r="S129">
        <f>Q_excludedPpts!AF83</f>
        <v>1</v>
      </c>
      <c r="T129">
        <f>Q_excludedPpts!AG83</f>
        <v>1</v>
      </c>
      <c r="U129">
        <f>Q_excludedPpts!AH83</f>
        <v>0</v>
      </c>
      <c r="V129">
        <f>Q_excludedPpts!AI83</f>
        <v>1</v>
      </c>
      <c r="W129">
        <f>Q_excludedPpts!AJ83</f>
        <v>1</v>
      </c>
      <c r="X129">
        <f>Q_excludedPpts!AK83</f>
        <v>0</v>
      </c>
      <c r="Y129">
        <f>Q_excludedPpts!AL83</f>
        <v>0</v>
      </c>
      <c r="Z129">
        <f>Q_excludedPpts!AM83</f>
        <v>0</v>
      </c>
      <c r="AA129">
        <f>Q_excludedPpts!AN83</f>
        <v>1</v>
      </c>
      <c r="AB129">
        <f>Q_excludedPpts!AO83</f>
        <v>1</v>
      </c>
      <c r="AC129">
        <f>Q_excludedPpts!AP83</f>
        <v>0</v>
      </c>
    </row>
    <row r="130" spans="1:29" x14ac:dyDescent="0.25">
      <c r="A130">
        <v>83</v>
      </c>
      <c r="B130" t="str">
        <f>Q_excludedPpts!A84</f>
        <v>Exp</v>
      </c>
      <c r="C130">
        <f>SUM(H130:AC130)</f>
        <v>19</v>
      </c>
      <c r="D130" s="3">
        <f t="shared" si="9"/>
        <v>35.812800000000003</v>
      </c>
      <c r="E130" s="3" t="str">
        <f t="shared" si="10"/>
        <v/>
      </c>
      <c r="F130">
        <f>Q_excludedPpts!B84</f>
        <v>2148.768</v>
      </c>
      <c r="H130">
        <f>Q_excludedPpts!U84</f>
        <v>1</v>
      </c>
      <c r="I130">
        <f>Q_excludedPpts!V84</f>
        <v>1</v>
      </c>
      <c r="J130">
        <f>Q_excludedPpts!W84</f>
        <v>1</v>
      </c>
      <c r="K130">
        <f>Q_excludedPpts!X84</f>
        <v>1</v>
      </c>
      <c r="L130">
        <f>Q_excludedPpts!Y84</f>
        <v>0</v>
      </c>
      <c r="M130">
        <f>Q_excludedPpts!Z84</f>
        <v>1</v>
      </c>
      <c r="N130">
        <f>Q_excludedPpts!AA84</f>
        <v>1</v>
      </c>
      <c r="O130">
        <f>Q_excludedPpts!AB84</f>
        <v>1</v>
      </c>
      <c r="P130">
        <f>Q_excludedPpts!AC84</f>
        <v>1</v>
      </c>
      <c r="Q130">
        <f>Q_excludedPpts!AD84</f>
        <v>1</v>
      </c>
      <c r="R130">
        <f>Q_excludedPpts!AE84</f>
        <v>1</v>
      </c>
      <c r="S130">
        <f>Q_excludedPpts!AF84</f>
        <v>0</v>
      </c>
      <c r="T130">
        <f>Q_excludedPpts!AG84</f>
        <v>1</v>
      </c>
      <c r="U130">
        <f>Q_excludedPpts!AH84</f>
        <v>1</v>
      </c>
      <c r="V130">
        <f>Q_excludedPpts!AI84</f>
        <v>1</v>
      </c>
      <c r="W130">
        <f>Q_excludedPpts!AJ84</f>
        <v>1</v>
      </c>
      <c r="X130">
        <f>Q_excludedPpts!AK84</f>
        <v>1</v>
      </c>
      <c r="Y130">
        <f>Q_excludedPpts!AL84</f>
        <v>0</v>
      </c>
      <c r="Z130">
        <f>Q_excludedPpts!AM84</f>
        <v>1</v>
      </c>
      <c r="AA130">
        <f>Q_excludedPpts!AN84</f>
        <v>1</v>
      </c>
      <c r="AB130">
        <f>Q_excludedPpts!AO84</f>
        <v>1</v>
      </c>
      <c r="AC130">
        <f>Q_excludedPpts!AP84</f>
        <v>1</v>
      </c>
    </row>
    <row r="131" spans="1:29" x14ac:dyDescent="0.25">
      <c r="A131">
        <v>85</v>
      </c>
      <c r="B131" t="str">
        <f>Q_excludedPpts!A86</f>
        <v>Exp</v>
      </c>
      <c r="C131">
        <f>SUM(H131:AC131)</f>
        <v>15</v>
      </c>
      <c r="D131" s="3">
        <f t="shared" ref="D131:D176" si="11">IF(B131="Exp",F131/60,"")</f>
        <v>1.2353999999999998</v>
      </c>
      <c r="E131" s="3" t="str">
        <f t="shared" ref="E131:E176" si="12">IF(B131="Ctr",F131/60,"")</f>
        <v/>
      </c>
      <c r="F131">
        <f>Q_excludedPpts!B86</f>
        <v>74.123999999999995</v>
      </c>
      <c r="H131">
        <f>Q_excludedPpts!U86</f>
        <v>1</v>
      </c>
      <c r="I131">
        <f>Q_excludedPpts!V86</f>
        <v>1</v>
      </c>
      <c r="J131">
        <f>Q_excludedPpts!W86</f>
        <v>1</v>
      </c>
      <c r="K131">
        <f>Q_excludedPpts!X86</f>
        <v>0</v>
      </c>
      <c r="L131">
        <f>Q_excludedPpts!Y86</f>
        <v>1</v>
      </c>
      <c r="M131">
        <f>Q_excludedPpts!Z86</f>
        <v>1</v>
      </c>
      <c r="N131">
        <f>Q_excludedPpts!AA86</f>
        <v>0</v>
      </c>
      <c r="O131">
        <f>Q_excludedPpts!AB86</f>
        <v>1</v>
      </c>
      <c r="P131">
        <f>Q_excludedPpts!AC86</f>
        <v>0</v>
      </c>
      <c r="Q131">
        <f>Q_excludedPpts!AD86</f>
        <v>1</v>
      </c>
      <c r="R131">
        <f>Q_excludedPpts!AE86</f>
        <v>1</v>
      </c>
      <c r="S131">
        <f>Q_excludedPpts!AF86</f>
        <v>1</v>
      </c>
      <c r="T131">
        <f>Q_excludedPpts!AG86</f>
        <v>1</v>
      </c>
      <c r="U131">
        <f>Q_excludedPpts!AH86</f>
        <v>0</v>
      </c>
      <c r="V131">
        <f>Q_excludedPpts!AI86</f>
        <v>1</v>
      </c>
      <c r="W131">
        <f>Q_excludedPpts!AJ86</f>
        <v>0</v>
      </c>
      <c r="X131">
        <f>Q_excludedPpts!AK86</f>
        <v>0</v>
      </c>
      <c r="Y131">
        <f>Q_excludedPpts!AL86</f>
        <v>1</v>
      </c>
      <c r="Z131">
        <f>Q_excludedPpts!AM86</f>
        <v>1</v>
      </c>
      <c r="AA131">
        <f>Q_excludedPpts!AN86</f>
        <v>1</v>
      </c>
      <c r="AB131">
        <f>Q_excludedPpts!AO86</f>
        <v>1</v>
      </c>
      <c r="AC131">
        <f>Q_excludedPpts!AP86</f>
        <v>0</v>
      </c>
    </row>
    <row r="132" spans="1:29" x14ac:dyDescent="0.25">
      <c r="A132">
        <v>87</v>
      </c>
      <c r="B132" t="str">
        <f>Q_excludedPpts!A88</f>
        <v>Exp</v>
      </c>
      <c r="C132">
        <f>SUM(H132:AC132)</f>
        <v>20</v>
      </c>
      <c r="D132" s="3">
        <f t="shared" si="11"/>
        <v>2.4816500000000001</v>
      </c>
      <c r="E132" s="3" t="str">
        <f t="shared" si="12"/>
        <v/>
      </c>
      <c r="F132">
        <f>Q_excludedPpts!B88</f>
        <v>148.899</v>
      </c>
      <c r="H132">
        <f>Q_excludedPpts!U88</f>
        <v>1</v>
      </c>
      <c r="I132">
        <f>Q_excludedPpts!V88</f>
        <v>1</v>
      </c>
      <c r="J132">
        <f>Q_excludedPpts!W88</f>
        <v>1</v>
      </c>
      <c r="K132">
        <f>Q_excludedPpts!X88</f>
        <v>1</v>
      </c>
      <c r="L132">
        <f>Q_excludedPpts!Y88</f>
        <v>1</v>
      </c>
      <c r="M132">
        <f>Q_excludedPpts!Z88</f>
        <v>1</v>
      </c>
      <c r="N132">
        <f>Q_excludedPpts!AA88</f>
        <v>1</v>
      </c>
      <c r="O132">
        <f>Q_excludedPpts!AB88</f>
        <v>1</v>
      </c>
      <c r="P132">
        <f>Q_excludedPpts!AC88</f>
        <v>1</v>
      </c>
      <c r="Q132">
        <f>Q_excludedPpts!AD88</f>
        <v>1</v>
      </c>
      <c r="R132">
        <f>Q_excludedPpts!AE88</f>
        <v>1</v>
      </c>
      <c r="S132">
        <f>Q_excludedPpts!AF88</f>
        <v>1</v>
      </c>
      <c r="T132">
        <f>Q_excludedPpts!AG88</f>
        <v>1</v>
      </c>
      <c r="U132">
        <f>Q_excludedPpts!AH88</f>
        <v>0</v>
      </c>
      <c r="V132">
        <f>Q_excludedPpts!AI88</f>
        <v>1</v>
      </c>
      <c r="W132">
        <f>Q_excludedPpts!AJ88</f>
        <v>1</v>
      </c>
      <c r="X132">
        <f>Q_excludedPpts!AK88</f>
        <v>1</v>
      </c>
      <c r="Y132">
        <f>Q_excludedPpts!AL88</f>
        <v>0</v>
      </c>
      <c r="Z132">
        <f>Q_excludedPpts!AM88</f>
        <v>1</v>
      </c>
      <c r="AA132">
        <f>Q_excludedPpts!AN88</f>
        <v>1</v>
      </c>
      <c r="AB132">
        <f>Q_excludedPpts!AO88</f>
        <v>1</v>
      </c>
      <c r="AC132">
        <f>Q_excludedPpts!AP88</f>
        <v>1</v>
      </c>
    </row>
    <row r="133" spans="1:29" x14ac:dyDescent="0.25">
      <c r="A133">
        <v>88</v>
      </c>
      <c r="B133" t="str">
        <f>Q_excludedPpts!A89</f>
        <v>Exp</v>
      </c>
      <c r="C133">
        <f>SUM(H133:AC133)</f>
        <v>20</v>
      </c>
      <c r="D133" s="3">
        <f t="shared" si="11"/>
        <v>6.4127000000000001</v>
      </c>
      <c r="E133" s="3" t="str">
        <f t="shared" si="12"/>
        <v/>
      </c>
      <c r="F133">
        <f>Q_excludedPpts!B89</f>
        <v>384.762</v>
      </c>
      <c r="H133">
        <f>Q_excludedPpts!U89</f>
        <v>1</v>
      </c>
      <c r="I133">
        <f>Q_excludedPpts!V89</f>
        <v>1</v>
      </c>
      <c r="J133">
        <f>Q_excludedPpts!W89</f>
        <v>1</v>
      </c>
      <c r="K133">
        <f>Q_excludedPpts!X89</f>
        <v>1</v>
      </c>
      <c r="L133">
        <f>Q_excludedPpts!Y89</f>
        <v>1</v>
      </c>
      <c r="M133">
        <f>Q_excludedPpts!Z89</f>
        <v>1</v>
      </c>
      <c r="N133">
        <f>Q_excludedPpts!AA89</f>
        <v>1</v>
      </c>
      <c r="O133">
        <f>Q_excludedPpts!AB89</f>
        <v>1</v>
      </c>
      <c r="P133">
        <f>Q_excludedPpts!AC89</f>
        <v>1</v>
      </c>
      <c r="Q133">
        <f>Q_excludedPpts!AD89</f>
        <v>1</v>
      </c>
      <c r="R133">
        <f>Q_excludedPpts!AE89</f>
        <v>1</v>
      </c>
      <c r="S133">
        <f>Q_excludedPpts!AF89</f>
        <v>1</v>
      </c>
      <c r="T133">
        <f>Q_excludedPpts!AG89</f>
        <v>1</v>
      </c>
      <c r="U133">
        <f>Q_excludedPpts!AH89</f>
        <v>0</v>
      </c>
      <c r="V133">
        <f>Q_excludedPpts!AI89</f>
        <v>1</v>
      </c>
      <c r="W133">
        <f>Q_excludedPpts!AJ89</f>
        <v>1</v>
      </c>
      <c r="X133">
        <f>Q_excludedPpts!AK89</f>
        <v>1</v>
      </c>
      <c r="Y133">
        <f>Q_excludedPpts!AL89</f>
        <v>1</v>
      </c>
      <c r="Z133">
        <f>Q_excludedPpts!AM89</f>
        <v>1</v>
      </c>
      <c r="AA133">
        <f>Q_excludedPpts!AN89</f>
        <v>1</v>
      </c>
      <c r="AB133">
        <f>Q_excludedPpts!AO89</f>
        <v>1</v>
      </c>
      <c r="AC133">
        <f>Q_excludedPpts!AP89</f>
        <v>0</v>
      </c>
    </row>
    <row r="134" spans="1:29" x14ac:dyDescent="0.25">
      <c r="A134">
        <v>94</v>
      </c>
      <c r="B134" t="str">
        <f>Q_excludedPpts!A95</f>
        <v>Exp</v>
      </c>
      <c r="C134">
        <f>SUM(H134:AC134)</f>
        <v>19</v>
      </c>
      <c r="D134" s="3">
        <f t="shared" si="11"/>
        <v>4.9314</v>
      </c>
      <c r="E134" s="3" t="str">
        <f t="shared" si="12"/>
        <v/>
      </c>
      <c r="F134">
        <f>Q_excludedPpts!B95</f>
        <v>295.88400000000001</v>
      </c>
      <c r="H134">
        <f>Q_excludedPpts!U95</f>
        <v>1</v>
      </c>
      <c r="I134">
        <f>Q_excludedPpts!V95</f>
        <v>1</v>
      </c>
      <c r="J134">
        <f>Q_excludedPpts!W95</f>
        <v>1</v>
      </c>
      <c r="K134">
        <f>Q_excludedPpts!X95</f>
        <v>1</v>
      </c>
      <c r="L134">
        <f>Q_excludedPpts!Y95</f>
        <v>1</v>
      </c>
      <c r="M134">
        <f>Q_excludedPpts!Z95</f>
        <v>1</v>
      </c>
      <c r="N134">
        <f>Q_excludedPpts!AA95</f>
        <v>1</v>
      </c>
      <c r="O134">
        <f>Q_excludedPpts!AB95</f>
        <v>1</v>
      </c>
      <c r="P134">
        <f>Q_excludedPpts!AC95</f>
        <v>1</v>
      </c>
      <c r="Q134">
        <f>Q_excludedPpts!AD95</f>
        <v>1</v>
      </c>
      <c r="R134">
        <f>Q_excludedPpts!AE95</f>
        <v>1</v>
      </c>
      <c r="S134">
        <f>Q_excludedPpts!AF95</f>
        <v>1</v>
      </c>
      <c r="T134">
        <f>Q_excludedPpts!AG95</f>
        <v>1</v>
      </c>
      <c r="U134">
        <f>Q_excludedPpts!AH95</f>
        <v>0</v>
      </c>
      <c r="V134">
        <f>Q_excludedPpts!AI95</f>
        <v>1</v>
      </c>
      <c r="W134">
        <f>Q_excludedPpts!AJ95</f>
        <v>1</v>
      </c>
      <c r="X134">
        <f>Q_excludedPpts!AK95</f>
        <v>1</v>
      </c>
      <c r="Y134">
        <f>Q_excludedPpts!AL95</f>
        <v>0</v>
      </c>
      <c r="Z134">
        <f>Q_excludedPpts!AM95</f>
        <v>0</v>
      </c>
      <c r="AA134">
        <f>Q_excludedPpts!AN95</f>
        <v>1</v>
      </c>
      <c r="AB134">
        <f>Q_excludedPpts!AO95</f>
        <v>1</v>
      </c>
      <c r="AC134">
        <f>Q_excludedPpts!AP95</f>
        <v>1</v>
      </c>
    </row>
    <row r="135" spans="1:29" x14ac:dyDescent="0.25">
      <c r="A135">
        <v>96</v>
      </c>
      <c r="B135" t="str">
        <f>Q_excludedPpts!A97</f>
        <v>Exp</v>
      </c>
      <c r="C135">
        <f>SUM(H135:AC135)</f>
        <v>19</v>
      </c>
      <c r="D135" s="3">
        <f t="shared" si="11"/>
        <v>48.027000000000001</v>
      </c>
      <c r="E135" s="3" t="str">
        <f t="shared" si="12"/>
        <v/>
      </c>
      <c r="F135">
        <f>Q_excludedPpts!B97</f>
        <v>2881.62</v>
      </c>
      <c r="H135">
        <f>Q_excludedPpts!U97</f>
        <v>1</v>
      </c>
      <c r="I135">
        <f>Q_excludedPpts!V97</f>
        <v>1</v>
      </c>
      <c r="J135">
        <f>Q_excludedPpts!W97</f>
        <v>1</v>
      </c>
      <c r="K135">
        <f>Q_excludedPpts!X97</f>
        <v>1</v>
      </c>
      <c r="L135">
        <f>Q_excludedPpts!Y97</f>
        <v>1</v>
      </c>
      <c r="M135">
        <f>Q_excludedPpts!Z97</f>
        <v>1</v>
      </c>
      <c r="N135">
        <f>Q_excludedPpts!AA97</f>
        <v>1</v>
      </c>
      <c r="O135">
        <f>Q_excludedPpts!AB97</f>
        <v>1</v>
      </c>
      <c r="P135">
        <f>Q_excludedPpts!AC97</f>
        <v>1</v>
      </c>
      <c r="Q135">
        <f>Q_excludedPpts!AD97</f>
        <v>1</v>
      </c>
      <c r="R135">
        <f>Q_excludedPpts!AE97</f>
        <v>1</v>
      </c>
      <c r="S135">
        <f>Q_excludedPpts!AF97</f>
        <v>1</v>
      </c>
      <c r="T135">
        <f>Q_excludedPpts!AG97</f>
        <v>1</v>
      </c>
      <c r="U135">
        <f>Q_excludedPpts!AH97</f>
        <v>0</v>
      </c>
      <c r="V135">
        <f>Q_excludedPpts!AI97</f>
        <v>1</v>
      </c>
      <c r="W135">
        <f>Q_excludedPpts!AJ97</f>
        <v>1</v>
      </c>
      <c r="X135">
        <f>Q_excludedPpts!AK97</f>
        <v>1</v>
      </c>
      <c r="Y135">
        <f>Q_excludedPpts!AL97</f>
        <v>0</v>
      </c>
      <c r="Z135">
        <f>Q_excludedPpts!AM97</f>
        <v>1</v>
      </c>
      <c r="AA135">
        <f>Q_excludedPpts!AN97</f>
        <v>1</v>
      </c>
      <c r="AB135">
        <f>Q_excludedPpts!AO97</f>
        <v>1</v>
      </c>
      <c r="AC135">
        <f>Q_excludedPpts!AP97</f>
        <v>0</v>
      </c>
    </row>
    <row r="136" spans="1:29" x14ac:dyDescent="0.25">
      <c r="A136">
        <v>99</v>
      </c>
      <c r="B136" t="str">
        <f>Q_excludedPpts!A100</f>
        <v>Exp</v>
      </c>
      <c r="C136">
        <f>SUM(H136:AC136)</f>
        <v>16</v>
      </c>
      <c r="D136" s="3">
        <f t="shared" si="11"/>
        <v>2.0206500000000003</v>
      </c>
      <c r="E136" s="3" t="str">
        <f t="shared" si="12"/>
        <v/>
      </c>
      <c r="F136">
        <f>Q_excludedPpts!B100</f>
        <v>121.239</v>
      </c>
      <c r="H136">
        <f>Q_excludedPpts!U100</f>
        <v>1</v>
      </c>
      <c r="I136">
        <f>Q_excludedPpts!V100</f>
        <v>1</v>
      </c>
      <c r="J136">
        <f>Q_excludedPpts!W100</f>
        <v>1</v>
      </c>
      <c r="K136">
        <f>Q_excludedPpts!X100</f>
        <v>1</v>
      </c>
      <c r="L136">
        <f>Q_excludedPpts!Y100</f>
        <v>1</v>
      </c>
      <c r="M136">
        <f>Q_excludedPpts!Z100</f>
        <v>1</v>
      </c>
      <c r="N136">
        <f>Q_excludedPpts!AA100</f>
        <v>1</v>
      </c>
      <c r="O136">
        <f>Q_excludedPpts!AB100</f>
        <v>1</v>
      </c>
      <c r="P136">
        <f>Q_excludedPpts!AC100</f>
        <v>1</v>
      </c>
      <c r="Q136">
        <f>Q_excludedPpts!AD100</f>
        <v>0</v>
      </c>
      <c r="R136">
        <f>Q_excludedPpts!AE100</f>
        <v>1</v>
      </c>
      <c r="S136">
        <f>Q_excludedPpts!AF100</f>
        <v>1</v>
      </c>
      <c r="T136">
        <f>Q_excludedPpts!AG100</f>
        <v>1</v>
      </c>
      <c r="U136">
        <f>Q_excludedPpts!AH100</f>
        <v>0</v>
      </c>
      <c r="V136">
        <f>Q_excludedPpts!AI100</f>
        <v>1</v>
      </c>
      <c r="W136">
        <f>Q_excludedPpts!AJ100</f>
        <v>0</v>
      </c>
      <c r="X136">
        <f>Q_excludedPpts!AK100</f>
        <v>1</v>
      </c>
      <c r="Y136">
        <f>Q_excludedPpts!AL100</f>
        <v>0</v>
      </c>
      <c r="Z136">
        <f>Q_excludedPpts!AM100</f>
        <v>1</v>
      </c>
      <c r="AA136">
        <f>Q_excludedPpts!AN100</f>
        <v>1</v>
      </c>
      <c r="AB136">
        <f>Q_excludedPpts!AO100</f>
        <v>0</v>
      </c>
      <c r="AC136">
        <f>Q_excludedPpts!AP100</f>
        <v>0</v>
      </c>
    </row>
    <row r="137" spans="1:29" x14ac:dyDescent="0.25">
      <c r="A137">
        <v>101</v>
      </c>
      <c r="B137" t="str">
        <f>Q_excludedPpts!A102</f>
        <v>Exp</v>
      </c>
      <c r="C137">
        <f>SUM(H137:AC137)</f>
        <v>19</v>
      </c>
      <c r="D137" s="3">
        <f t="shared" si="11"/>
        <v>12.561450000000001</v>
      </c>
      <c r="E137" s="3" t="str">
        <f t="shared" si="12"/>
        <v/>
      </c>
      <c r="F137">
        <f>Q_excludedPpts!B102</f>
        <v>753.68700000000001</v>
      </c>
      <c r="H137">
        <f>Q_excludedPpts!U102</f>
        <v>1</v>
      </c>
      <c r="I137">
        <f>Q_excludedPpts!V102</f>
        <v>1</v>
      </c>
      <c r="J137">
        <f>Q_excludedPpts!W102</f>
        <v>1</v>
      </c>
      <c r="K137">
        <f>Q_excludedPpts!X102</f>
        <v>1</v>
      </c>
      <c r="L137">
        <f>Q_excludedPpts!Y102</f>
        <v>1</v>
      </c>
      <c r="M137">
        <f>Q_excludedPpts!Z102</f>
        <v>1</v>
      </c>
      <c r="N137">
        <f>Q_excludedPpts!AA102</f>
        <v>1</v>
      </c>
      <c r="O137">
        <f>Q_excludedPpts!AB102</f>
        <v>1</v>
      </c>
      <c r="P137">
        <f>Q_excludedPpts!AC102</f>
        <v>1</v>
      </c>
      <c r="Q137">
        <f>Q_excludedPpts!AD102</f>
        <v>1</v>
      </c>
      <c r="R137">
        <f>Q_excludedPpts!AE102</f>
        <v>1</v>
      </c>
      <c r="S137">
        <f>Q_excludedPpts!AF102</f>
        <v>1</v>
      </c>
      <c r="T137">
        <f>Q_excludedPpts!AG102</f>
        <v>1</v>
      </c>
      <c r="U137">
        <f>Q_excludedPpts!AH102</f>
        <v>1</v>
      </c>
      <c r="V137">
        <f>Q_excludedPpts!AI102</f>
        <v>1</v>
      </c>
      <c r="W137">
        <f>Q_excludedPpts!AJ102</f>
        <v>1</v>
      </c>
      <c r="X137">
        <f>Q_excludedPpts!AK102</f>
        <v>0</v>
      </c>
      <c r="Y137">
        <f>Q_excludedPpts!AL102</f>
        <v>0</v>
      </c>
      <c r="Z137">
        <f>Q_excludedPpts!AM102</f>
        <v>0</v>
      </c>
      <c r="AA137">
        <f>Q_excludedPpts!AN102</f>
        <v>1</v>
      </c>
      <c r="AB137">
        <f>Q_excludedPpts!AO102</f>
        <v>1</v>
      </c>
      <c r="AC137">
        <f>Q_excludedPpts!AP102</f>
        <v>1</v>
      </c>
    </row>
    <row r="138" spans="1:29" x14ac:dyDescent="0.25">
      <c r="A138">
        <v>102</v>
      </c>
      <c r="B138" t="str">
        <f>Q_excludedPpts!A103</f>
        <v>Exp</v>
      </c>
      <c r="C138">
        <f>SUM(H138:AC138)</f>
        <v>21</v>
      </c>
      <c r="D138" s="3">
        <f t="shared" si="11"/>
        <v>6.6774499999999994</v>
      </c>
      <c r="E138" s="3" t="str">
        <f t="shared" si="12"/>
        <v/>
      </c>
      <c r="F138">
        <f>Q_excludedPpts!B103</f>
        <v>400.64699999999999</v>
      </c>
      <c r="H138">
        <f>Q_excludedPpts!U103</f>
        <v>1</v>
      </c>
      <c r="I138">
        <f>Q_excludedPpts!V103</f>
        <v>1</v>
      </c>
      <c r="J138">
        <f>Q_excludedPpts!W103</f>
        <v>1</v>
      </c>
      <c r="K138">
        <f>Q_excludedPpts!X103</f>
        <v>1</v>
      </c>
      <c r="L138">
        <f>Q_excludedPpts!Y103</f>
        <v>1</v>
      </c>
      <c r="M138">
        <f>Q_excludedPpts!Z103</f>
        <v>1</v>
      </c>
      <c r="N138">
        <f>Q_excludedPpts!AA103</f>
        <v>1</v>
      </c>
      <c r="O138">
        <f>Q_excludedPpts!AB103</f>
        <v>1</v>
      </c>
      <c r="P138">
        <f>Q_excludedPpts!AC103</f>
        <v>1</v>
      </c>
      <c r="Q138">
        <f>Q_excludedPpts!AD103</f>
        <v>1</v>
      </c>
      <c r="R138">
        <f>Q_excludedPpts!AE103</f>
        <v>0</v>
      </c>
      <c r="S138">
        <f>Q_excludedPpts!AF103</f>
        <v>1</v>
      </c>
      <c r="T138">
        <f>Q_excludedPpts!AG103</f>
        <v>1</v>
      </c>
      <c r="U138">
        <f>Q_excludedPpts!AH103</f>
        <v>1</v>
      </c>
      <c r="V138">
        <f>Q_excludedPpts!AI103</f>
        <v>1</v>
      </c>
      <c r="W138">
        <f>Q_excludedPpts!AJ103</f>
        <v>1</v>
      </c>
      <c r="X138">
        <f>Q_excludedPpts!AK103</f>
        <v>1</v>
      </c>
      <c r="Y138">
        <f>Q_excludedPpts!AL103</f>
        <v>1</v>
      </c>
      <c r="Z138">
        <f>Q_excludedPpts!AM103</f>
        <v>1</v>
      </c>
      <c r="AA138">
        <f>Q_excludedPpts!AN103</f>
        <v>1</v>
      </c>
      <c r="AB138">
        <f>Q_excludedPpts!AO103</f>
        <v>1</v>
      </c>
      <c r="AC138">
        <f>Q_excludedPpts!AP103</f>
        <v>1</v>
      </c>
    </row>
    <row r="139" spans="1:29" x14ac:dyDescent="0.25">
      <c r="A139">
        <v>105</v>
      </c>
      <c r="B139" t="str">
        <f>Q_excludedPpts!A106</f>
        <v>Exp</v>
      </c>
      <c r="C139">
        <f>SUM(H139:AC139)</f>
        <v>20</v>
      </c>
      <c r="D139" s="3">
        <f t="shared" si="11"/>
        <v>18.56978333333333</v>
      </c>
      <c r="E139" s="3" t="str">
        <f t="shared" si="12"/>
        <v/>
      </c>
      <c r="F139">
        <f>Q_excludedPpts!B106</f>
        <v>1114.1869999999999</v>
      </c>
      <c r="H139">
        <f>Q_excludedPpts!U106</f>
        <v>1</v>
      </c>
      <c r="I139">
        <f>Q_excludedPpts!V106</f>
        <v>1</v>
      </c>
      <c r="J139">
        <f>Q_excludedPpts!W106</f>
        <v>1</v>
      </c>
      <c r="K139">
        <f>Q_excludedPpts!X106</f>
        <v>1</v>
      </c>
      <c r="L139">
        <f>Q_excludedPpts!Y106</f>
        <v>1</v>
      </c>
      <c r="M139">
        <f>Q_excludedPpts!Z106</f>
        <v>1</v>
      </c>
      <c r="N139">
        <f>Q_excludedPpts!AA106</f>
        <v>1</v>
      </c>
      <c r="O139">
        <f>Q_excludedPpts!AB106</f>
        <v>1</v>
      </c>
      <c r="P139">
        <f>Q_excludedPpts!AC106</f>
        <v>1</v>
      </c>
      <c r="Q139">
        <f>Q_excludedPpts!AD106</f>
        <v>1</v>
      </c>
      <c r="R139">
        <f>Q_excludedPpts!AE106</f>
        <v>1</v>
      </c>
      <c r="S139">
        <f>Q_excludedPpts!AF106</f>
        <v>1</v>
      </c>
      <c r="T139">
        <f>Q_excludedPpts!AG106</f>
        <v>1</v>
      </c>
      <c r="U139">
        <f>Q_excludedPpts!AH106</f>
        <v>1</v>
      </c>
      <c r="V139">
        <f>Q_excludedPpts!AI106</f>
        <v>1</v>
      </c>
      <c r="W139">
        <f>Q_excludedPpts!AJ106</f>
        <v>1</v>
      </c>
      <c r="X139">
        <f>Q_excludedPpts!AK106</f>
        <v>1</v>
      </c>
      <c r="Y139">
        <f>Q_excludedPpts!AL106</f>
        <v>1</v>
      </c>
      <c r="Z139">
        <f>Q_excludedPpts!AM106</f>
        <v>0</v>
      </c>
      <c r="AA139">
        <f>Q_excludedPpts!AN106</f>
        <v>1</v>
      </c>
      <c r="AB139">
        <f>Q_excludedPpts!AO106</f>
        <v>1</v>
      </c>
      <c r="AC139">
        <f>Q_excludedPpts!AP106</f>
        <v>0</v>
      </c>
    </row>
    <row r="140" spans="1:29" x14ac:dyDescent="0.25">
      <c r="A140">
        <v>107</v>
      </c>
      <c r="B140" t="str">
        <f>Q_excludedPpts!A108</f>
        <v>Exp</v>
      </c>
      <c r="C140">
        <f>SUM(H140:AC140)</f>
        <v>12</v>
      </c>
      <c r="D140" s="3">
        <f t="shared" si="11"/>
        <v>11.032116666666667</v>
      </c>
      <c r="E140" s="3" t="str">
        <f t="shared" si="12"/>
        <v/>
      </c>
      <c r="F140">
        <f>Q_excludedPpts!B108</f>
        <v>661.92700000000002</v>
      </c>
      <c r="H140">
        <f>Q_excludedPpts!U108</f>
        <v>1</v>
      </c>
      <c r="I140">
        <f>Q_excludedPpts!V108</f>
        <v>0</v>
      </c>
      <c r="J140">
        <f>Q_excludedPpts!W108</f>
        <v>1</v>
      </c>
      <c r="K140">
        <f>Q_excludedPpts!X108</f>
        <v>1</v>
      </c>
      <c r="L140">
        <f>Q_excludedPpts!Y108</f>
        <v>1</v>
      </c>
      <c r="M140">
        <f>Q_excludedPpts!Z108</f>
        <v>1</v>
      </c>
      <c r="N140">
        <f>Q_excludedPpts!AA108</f>
        <v>0</v>
      </c>
      <c r="O140">
        <f>Q_excludedPpts!AB108</f>
        <v>0</v>
      </c>
      <c r="P140">
        <f>Q_excludedPpts!AC108</f>
        <v>0</v>
      </c>
      <c r="Q140">
        <f>Q_excludedPpts!AD108</f>
        <v>0</v>
      </c>
      <c r="R140">
        <f>Q_excludedPpts!AE108</f>
        <v>1</v>
      </c>
      <c r="S140">
        <f>Q_excludedPpts!AF108</f>
        <v>0</v>
      </c>
      <c r="T140">
        <f>Q_excludedPpts!AG108</f>
        <v>0</v>
      </c>
      <c r="U140">
        <f>Q_excludedPpts!AH108</f>
        <v>0</v>
      </c>
      <c r="V140">
        <f>Q_excludedPpts!AI108</f>
        <v>1</v>
      </c>
      <c r="W140">
        <f>Q_excludedPpts!AJ108</f>
        <v>1</v>
      </c>
      <c r="X140">
        <f>Q_excludedPpts!AK108</f>
        <v>1</v>
      </c>
      <c r="Y140">
        <f>Q_excludedPpts!AL108</f>
        <v>0</v>
      </c>
      <c r="Z140">
        <f>Q_excludedPpts!AM108</f>
        <v>0</v>
      </c>
      <c r="AA140">
        <f>Q_excludedPpts!AN108</f>
        <v>1</v>
      </c>
      <c r="AB140">
        <f>Q_excludedPpts!AO108</f>
        <v>1</v>
      </c>
      <c r="AC140">
        <f>Q_excludedPpts!AP108</f>
        <v>1</v>
      </c>
    </row>
    <row r="141" spans="1:29" x14ac:dyDescent="0.25">
      <c r="A141">
        <v>108</v>
      </c>
      <c r="B141" t="str">
        <f>Q_excludedPpts!A109</f>
        <v>Exp</v>
      </c>
      <c r="C141">
        <f>SUM(H141:AC141)</f>
        <v>20</v>
      </c>
      <c r="D141" s="3">
        <f t="shared" si="11"/>
        <v>53.639983333333333</v>
      </c>
      <c r="E141" s="3" t="str">
        <f t="shared" si="12"/>
        <v/>
      </c>
      <c r="F141">
        <f>Q_excludedPpts!B109</f>
        <v>3218.3989999999999</v>
      </c>
      <c r="H141">
        <f>Q_excludedPpts!U109</f>
        <v>1</v>
      </c>
      <c r="I141">
        <f>Q_excludedPpts!V109</f>
        <v>1</v>
      </c>
      <c r="J141">
        <f>Q_excludedPpts!W109</f>
        <v>1</v>
      </c>
      <c r="K141">
        <f>Q_excludedPpts!X109</f>
        <v>1</v>
      </c>
      <c r="L141">
        <f>Q_excludedPpts!Y109</f>
        <v>1</v>
      </c>
      <c r="M141">
        <f>Q_excludedPpts!Z109</f>
        <v>1</v>
      </c>
      <c r="N141">
        <f>Q_excludedPpts!AA109</f>
        <v>1</v>
      </c>
      <c r="O141">
        <f>Q_excludedPpts!AB109</f>
        <v>1</v>
      </c>
      <c r="P141">
        <f>Q_excludedPpts!AC109</f>
        <v>1</v>
      </c>
      <c r="Q141">
        <f>Q_excludedPpts!AD109</f>
        <v>1</v>
      </c>
      <c r="R141">
        <f>Q_excludedPpts!AE109</f>
        <v>1</v>
      </c>
      <c r="S141">
        <f>Q_excludedPpts!AF109</f>
        <v>1</v>
      </c>
      <c r="T141">
        <f>Q_excludedPpts!AG109</f>
        <v>1</v>
      </c>
      <c r="U141">
        <f>Q_excludedPpts!AH109</f>
        <v>1</v>
      </c>
      <c r="V141">
        <f>Q_excludedPpts!AI109</f>
        <v>0</v>
      </c>
      <c r="W141">
        <f>Q_excludedPpts!AJ109</f>
        <v>1</v>
      </c>
      <c r="X141">
        <f>Q_excludedPpts!AK109</f>
        <v>1</v>
      </c>
      <c r="Y141">
        <f>Q_excludedPpts!AL109</f>
        <v>1</v>
      </c>
      <c r="Z141">
        <f>Q_excludedPpts!AM109</f>
        <v>1</v>
      </c>
      <c r="AA141">
        <f>Q_excludedPpts!AN109</f>
        <v>1</v>
      </c>
      <c r="AB141">
        <f>Q_excludedPpts!AO109</f>
        <v>0</v>
      </c>
      <c r="AC141">
        <f>Q_excludedPpts!AP109</f>
        <v>1</v>
      </c>
    </row>
    <row r="142" spans="1:29" x14ac:dyDescent="0.25">
      <c r="A142">
        <v>110</v>
      </c>
      <c r="B142" t="str">
        <f>Q_excludedPpts!A111</f>
        <v>Exp</v>
      </c>
      <c r="C142">
        <f>SUM(H142:AC142)</f>
        <v>20</v>
      </c>
      <c r="D142" s="3">
        <f t="shared" si="11"/>
        <v>11.786933333333334</v>
      </c>
      <c r="E142" s="3" t="str">
        <f t="shared" si="12"/>
        <v/>
      </c>
      <c r="F142">
        <f>Q_excludedPpts!B111</f>
        <v>707.21600000000001</v>
      </c>
      <c r="H142">
        <f>Q_excludedPpts!U111</f>
        <v>1</v>
      </c>
      <c r="I142">
        <f>Q_excludedPpts!V111</f>
        <v>1</v>
      </c>
      <c r="J142">
        <f>Q_excludedPpts!W111</f>
        <v>1</v>
      </c>
      <c r="K142">
        <f>Q_excludedPpts!X111</f>
        <v>1</v>
      </c>
      <c r="L142">
        <f>Q_excludedPpts!Y111</f>
        <v>1</v>
      </c>
      <c r="M142">
        <f>Q_excludedPpts!Z111</f>
        <v>1</v>
      </c>
      <c r="N142">
        <f>Q_excludedPpts!AA111</f>
        <v>1</v>
      </c>
      <c r="O142">
        <f>Q_excludedPpts!AB111</f>
        <v>1</v>
      </c>
      <c r="P142">
        <f>Q_excludedPpts!AC111</f>
        <v>1</v>
      </c>
      <c r="Q142">
        <f>Q_excludedPpts!AD111</f>
        <v>1</v>
      </c>
      <c r="R142">
        <f>Q_excludedPpts!AE111</f>
        <v>1</v>
      </c>
      <c r="S142">
        <f>Q_excludedPpts!AF111</f>
        <v>1</v>
      </c>
      <c r="T142">
        <f>Q_excludedPpts!AG111</f>
        <v>1</v>
      </c>
      <c r="U142">
        <f>Q_excludedPpts!AH111</f>
        <v>1</v>
      </c>
      <c r="V142">
        <f>Q_excludedPpts!AI111</f>
        <v>1</v>
      </c>
      <c r="W142">
        <f>Q_excludedPpts!AJ111</f>
        <v>1</v>
      </c>
      <c r="X142">
        <f>Q_excludedPpts!AK111</f>
        <v>0</v>
      </c>
      <c r="Y142">
        <f>Q_excludedPpts!AL111</f>
        <v>0</v>
      </c>
      <c r="Z142">
        <f>Q_excludedPpts!AM111</f>
        <v>1</v>
      </c>
      <c r="AA142">
        <f>Q_excludedPpts!AN111</f>
        <v>1</v>
      </c>
      <c r="AB142">
        <f>Q_excludedPpts!AO111</f>
        <v>1</v>
      </c>
      <c r="AC142">
        <f>Q_excludedPpts!AP111</f>
        <v>1</v>
      </c>
    </row>
    <row r="143" spans="1:29" x14ac:dyDescent="0.25">
      <c r="A143">
        <v>111</v>
      </c>
      <c r="B143" t="str">
        <f>Q_excludedPpts!A112</f>
        <v>Exp</v>
      </c>
      <c r="C143">
        <f>SUM(H143:AC143)</f>
        <v>15</v>
      </c>
      <c r="D143" s="3">
        <f t="shared" si="11"/>
        <v>28.492966666666668</v>
      </c>
      <c r="E143" s="3" t="str">
        <f t="shared" si="12"/>
        <v/>
      </c>
      <c r="F143">
        <f>Q_excludedPpts!B112</f>
        <v>1709.578</v>
      </c>
      <c r="H143">
        <f>Q_excludedPpts!U112</f>
        <v>1</v>
      </c>
      <c r="I143">
        <f>Q_excludedPpts!V112</f>
        <v>0</v>
      </c>
      <c r="J143">
        <f>Q_excludedPpts!W112</f>
        <v>1</v>
      </c>
      <c r="K143">
        <f>Q_excludedPpts!X112</f>
        <v>1</v>
      </c>
      <c r="L143">
        <f>Q_excludedPpts!Y112</f>
        <v>1</v>
      </c>
      <c r="M143">
        <f>Q_excludedPpts!Z112</f>
        <v>1</v>
      </c>
      <c r="N143">
        <f>Q_excludedPpts!AA112</f>
        <v>1</v>
      </c>
      <c r="O143">
        <f>Q_excludedPpts!AB112</f>
        <v>1</v>
      </c>
      <c r="P143">
        <f>Q_excludedPpts!AC112</f>
        <v>1</v>
      </c>
      <c r="Q143">
        <f>Q_excludedPpts!AD112</f>
        <v>0</v>
      </c>
      <c r="R143">
        <f>Q_excludedPpts!AE112</f>
        <v>1</v>
      </c>
      <c r="S143">
        <f>Q_excludedPpts!AF112</f>
        <v>1</v>
      </c>
      <c r="T143">
        <f>Q_excludedPpts!AG112</f>
        <v>0</v>
      </c>
      <c r="U143">
        <f>Q_excludedPpts!AH112</f>
        <v>0</v>
      </c>
      <c r="V143">
        <f>Q_excludedPpts!AI112</f>
        <v>1</v>
      </c>
      <c r="W143">
        <f>Q_excludedPpts!AJ112</f>
        <v>1</v>
      </c>
      <c r="X143">
        <f>Q_excludedPpts!AK112</f>
        <v>1</v>
      </c>
      <c r="Y143">
        <f>Q_excludedPpts!AL112</f>
        <v>0</v>
      </c>
      <c r="Z143">
        <f>Q_excludedPpts!AM112</f>
        <v>1</v>
      </c>
      <c r="AA143">
        <f>Q_excludedPpts!AN112</f>
        <v>1</v>
      </c>
      <c r="AB143">
        <f>Q_excludedPpts!AO112</f>
        <v>0</v>
      </c>
      <c r="AC143">
        <f>Q_excludedPpts!AP112</f>
        <v>0</v>
      </c>
    </row>
    <row r="144" spans="1:29" x14ac:dyDescent="0.25">
      <c r="A144">
        <v>112</v>
      </c>
      <c r="B144" t="str">
        <f>Q_excludedPpts!A113</f>
        <v>Exp</v>
      </c>
      <c r="C144">
        <f>SUM(H144:AC144)</f>
        <v>15</v>
      </c>
      <c r="D144" s="3">
        <f t="shared" si="11"/>
        <v>20.315116666666665</v>
      </c>
      <c r="E144" s="3" t="str">
        <f t="shared" si="12"/>
        <v/>
      </c>
      <c r="F144">
        <f>Q_excludedPpts!B113</f>
        <v>1218.9069999999999</v>
      </c>
      <c r="H144">
        <f>Q_excludedPpts!U113</f>
        <v>1</v>
      </c>
      <c r="I144">
        <f>Q_excludedPpts!V113</f>
        <v>1</v>
      </c>
      <c r="J144">
        <f>Q_excludedPpts!W113</f>
        <v>1</v>
      </c>
      <c r="K144">
        <f>Q_excludedPpts!X113</f>
        <v>1</v>
      </c>
      <c r="L144">
        <f>Q_excludedPpts!Y113</f>
        <v>0</v>
      </c>
      <c r="M144">
        <f>Q_excludedPpts!Z113</f>
        <v>1</v>
      </c>
      <c r="N144">
        <f>Q_excludedPpts!AA113</f>
        <v>1</v>
      </c>
      <c r="O144">
        <f>Q_excludedPpts!AB113</f>
        <v>1</v>
      </c>
      <c r="P144">
        <f>Q_excludedPpts!AC113</f>
        <v>0</v>
      </c>
      <c r="Q144">
        <f>Q_excludedPpts!AD113</f>
        <v>1</v>
      </c>
      <c r="R144">
        <f>Q_excludedPpts!AE113</f>
        <v>1</v>
      </c>
      <c r="S144">
        <f>Q_excludedPpts!AF113</f>
        <v>1</v>
      </c>
      <c r="T144">
        <f>Q_excludedPpts!AG113</f>
        <v>1</v>
      </c>
      <c r="U144">
        <f>Q_excludedPpts!AH113</f>
        <v>1</v>
      </c>
      <c r="V144">
        <f>Q_excludedPpts!AI113</f>
        <v>0</v>
      </c>
      <c r="W144">
        <f>Q_excludedPpts!AJ113</f>
        <v>0</v>
      </c>
      <c r="X144">
        <f>Q_excludedPpts!AK113</f>
        <v>1</v>
      </c>
      <c r="Y144">
        <f>Q_excludedPpts!AL113</f>
        <v>0</v>
      </c>
      <c r="Z144">
        <f>Q_excludedPpts!AM113</f>
        <v>1</v>
      </c>
      <c r="AA144">
        <f>Q_excludedPpts!AN113</f>
        <v>1</v>
      </c>
      <c r="AB144">
        <f>Q_excludedPpts!AO113</f>
        <v>0</v>
      </c>
      <c r="AC144">
        <f>Q_excludedPpts!AP113</f>
        <v>0</v>
      </c>
    </row>
    <row r="145" spans="1:29" x14ac:dyDescent="0.25">
      <c r="A145">
        <v>114</v>
      </c>
      <c r="B145" t="str">
        <f>Q_excludedPpts!A115</f>
        <v>Exp</v>
      </c>
      <c r="C145">
        <f>SUM(H145:AC145)</f>
        <v>16</v>
      </c>
      <c r="D145" s="3">
        <f t="shared" si="11"/>
        <v>6.9392833333333339</v>
      </c>
      <c r="E145" s="3" t="str">
        <f t="shared" si="12"/>
        <v/>
      </c>
      <c r="F145">
        <f>Q_excludedPpts!B115</f>
        <v>416.35700000000003</v>
      </c>
      <c r="H145">
        <f>Q_excludedPpts!U115</f>
        <v>0</v>
      </c>
      <c r="I145">
        <f>Q_excludedPpts!V115</f>
        <v>1</v>
      </c>
      <c r="J145">
        <f>Q_excludedPpts!W115</f>
        <v>1</v>
      </c>
      <c r="K145">
        <f>Q_excludedPpts!X115</f>
        <v>1</v>
      </c>
      <c r="L145">
        <f>Q_excludedPpts!Y115</f>
        <v>1</v>
      </c>
      <c r="M145">
        <f>Q_excludedPpts!Z115</f>
        <v>1</v>
      </c>
      <c r="N145">
        <f>Q_excludedPpts!AA115</f>
        <v>1</v>
      </c>
      <c r="O145">
        <f>Q_excludedPpts!AB115</f>
        <v>1</v>
      </c>
      <c r="P145">
        <f>Q_excludedPpts!AC115</f>
        <v>1</v>
      </c>
      <c r="Q145">
        <f>Q_excludedPpts!AD115</f>
        <v>0</v>
      </c>
      <c r="R145">
        <f>Q_excludedPpts!AE115</f>
        <v>0</v>
      </c>
      <c r="S145">
        <f>Q_excludedPpts!AF115</f>
        <v>1</v>
      </c>
      <c r="T145">
        <f>Q_excludedPpts!AG115</f>
        <v>1</v>
      </c>
      <c r="U145">
        <f>Q_excludedPpts!AH115</f>
        <v>0</v>
      </c>
      <c r="V145">
        <f>Q_excludedPpts!AI115</f>
        <v>1</v>
      </c>
      <c r="W145">
        <f>Q_excludedPpts!AJ115</f>
        <v>1</v>
      </c>
      <c r="X145">
        <f>Q_excludedPpts!AK115</f>
        <v>1</v>
      </c>
      <c r="Y145">
        <f>Q_excludedPpts!AL115</f>
        <v>0</v>
      </c>
      <c r="Z145">
        <f>Q_excludedPpts!AM115</f>
        <v>1</v>
      </c>
      <c r="AA145">
        <f>Q_excludedPpts!AN115</f>
        <v>1</v>
      </c>
      <c r="AB145">
        <f>Q_excludedPpts!AO115</f>
        <v>0</v>
      </c>
      <c r="AC145">
        <f>Q_excludedPpts!AP115</f>
        <v>1</v>
      </c>
    </row>
    <row r="146" spans="1:29" x14ac:dyDescent="0.25">
      <c r="A146">
        <v>115</v>
      </c>
      <c r="B146" t="str">
        <f>Q_excludedPpts!A116</f>
        <v>Exp</v>
      </c>
      <c r="C146">
        <f>SUM(H146:AC146)</f>
        <v>19</v>
      </c>
      <c r="D146" s="3">
        <f t="shared" si="11"/>
        <v>17.124483333333334</v>
      </c>
      <c r="E146" s="3" t="str">
        <f t="shared" si="12"/>
        <v/>
      </c>
      <c r="F146">
        <f>Q_excludedPpts!B116</f>
        <v>1027.4690000000001</v>
      </c>
      <c r="H146">
        <f>Q_excludedPpts!U116</f>
        <v>1</v>
      </c>
      <c r="I146">
        <f>Q_excludedPpts!V116</f>
        <v>1</v>
      </c>
      <c r="J146">
        <f>Q_excludedPpts!W116</f>
        <v>1</v>
      </c>
      <c r="K146">
        <f>Q_excludedPpts!X116</f>
        <v>1</v>
      </c>
      <c r="L146">
        <f>Q_excludedPpts!Y116</f>
        <v>1</v>
      </c>
      <c r="M146">
        <f>Q_excludedPpts!Z116</f>
        <v>1</v>
      </c>
      <c r="N146">
        <f>Q_excludedPpts!AA116</f>
        <v>1</v>
      </c>
      <c r="O146">
        <f>Q_excludedPpts!AB116</f>
        <v>0</v>
      </c>
      <c r="P146">
        <f>Q_excludedPpts!AC116</f>
        <v>1</v>
      </c>
      <c r="Q146">
        <f>Q_excludedPpts!AD116</f>
        <v>1</v>
      </c>
      <c r="R146">
        <f>Q_excludedPpts!AE116</f>
        <v>1</v>
      </c>
      <c r="S146">
        <f>Q_excludedPpts!AF116</f>
        <v>1</v>
      </c>
      <c r="T146">
        <f>Q_excludedPpts!AG116</f>
        <v>1</v>
      </c>
      <c r="U146">
        <f>Q_excludedPpts!AH116</f>
        <v>0</v>
      </c>
      <c r="V146">
        <f>Q_excludedPpts!AI116</f>
        <v>1</v>
      </c>
      <c r="W146">
        <f>Q_excludedPpts!AJ116</f>
        <v>1</v>
      </c>
      <c r="X146">
        <f>Q_excludedPpts!AK116</f>
        <v>1</v>
      </c>
      <c r="Y146">
        <f>Q_excludedPpts!AL116</f>
        <v>1</v>
      </c>
      <c r="Z146">
        <f>Q_excludedPpts!AM116</f>
        <v>0</v>
      </c>
      <c r="AA146">
        <f>Q_excludedPpts!AN116</f>
        <v>1</v>
      </c>
      <c r="AB146">
        <f>Q_excludedPpts!AO116</f>
        <v>1</v>
      </c>
      <c r="AC146">
        <f>Q_excludedPpts!AP116</f>
        <v>1</v>
      </c>
    </row>
    <row r="147" spans="1:29" x14ac:dyDescent="0.25">
      <c r="A147">
        <v>118</v>
      </c>
      <c r="B147" t="str">
        <f>Q_excludedPpts!A119</f>
        <v>Exp</v>
      </c>
      <c r="C147">
        <f>SUM(H147:AC147)</f>
        <v>16</v>
      </c>
      <c r="D147" s="3">
        <f t="shared" si="11"/>
        <v>3.3033666666666668</v>
      </c>
      <c r="E147" s="3" t="str">
        <f t="shared" si="12"/>
        <v/>
      </c>
      <c r="F147">
        <f>Q_excludedPpts!B119</f>
        <v>198.202</v>
      </c>
      <c r="H147">
        <f>Q_excludedPpts!U119</f>
        <v>1</v>
      </c>
      <c r="I147">
        <f>Q_excludedPpts!V119</f>
        <v>1</v>
      </c>
      <c r="J147">
        <f>Q_excludedPpts!W119</f>
        <v>1</v>
      </c>
      <c r="K147">
        <f>Q_excludedPpts!X119</f>
        <v>1</v>
      </c>
      <c r="L147">
        <f>Q_excludedPpts!Y119</f>
        <v>1</v>
      </c>
      <c r="M147">
        <f>Q_excludedPpts!Z119</f>
        <v>1</v>
      </c>
      <c r="N147">
        <f>Q_excludedPpts!AA119</f>
        <v>0</v>
      </c>
      <c r="O147">
        <f>Q_excludedPpts!AB119</f>
        <v>1</v>
      </c>
      <c r="P147">
        <f>Q_excludedPpts!AC119</f>
        <v>0</v>
      </c>
      <c r="Q147">
        <f>Q_excludedPpts!AD119</f>
        <v>0</v>
      </c>
      <c r="R147">
        <f>Q_excludedPpts!AE119</f>
        <v>1</v>
      </c>
      <c r="S147">
        <f>Q_excludedPpts!AF119</f>
        <v>1</v>
      </c>
      <c r="T147">
        <f>Q_excludedPpts!AG119</f>
        <v>1</v>
      </c>
      <c r="U147">
        <f>Q_excludedPpts!AH119</f>
        <v>0</v>
      </c>
      <c r="V147">
        <f>Q_excludedPpts!AI119</f>
        <v>1</v>
      </c>
      <c r="W147">
        <f>Q_excludedPpts!AJ119</f>
        <v>1</v>
      </c>
      <c r="X147">
        <f>Q_excludedPpts!AK119</f>
        <v>1</v>
      </c>
      <c r="Y147">
        <f>Q_excludedPpts!AL119</f>
        <v>0</v>
      </c>
      <c r="Z147">
        <f>Q_excludedPpts!AM119</f>
        <v>1</v>
      </c>
      <c r="AA147">
        <f>Q_excludedPpts!AN119</f>
        <v>1</v>
      </c>
      <c r="AB147">
        <f>Q_excludedPpts!AO119</f>
        <v>0</v>
      </c>
      <c r="AC147">
        <f>Q_excludedPpts!AP119</f>
        <v>1</v>
      </c>
    </row>
    <row r="148" spans="1:29" x14ac:dyDescent="0.25">
      <c r="A148">
        <v>119</v>
      </c>
      <c r="B148" t="str">
        <f>Q_excludedPpts!A120</f>
        <v>Exp</v>
      </c>
      <c r="C148">
        <f>SUM(H148:AC148)</f>
        <v>21</v>
      </c>
      <c r="D148" s="3">
        <f t="shared" si="11"/>
        <v>19.330766666666666</v>
      </c>
      <c r="E148" s="3" t="str">
        <f t="shared" si="12"/>
        <v/>
      </c>
      <c r="F148">
        <f>Q_excludedPpts!B120</f>
        <v>1159.846</v>
      </c>
      <c r="H148">
        <f>Q_excludedPpts!U120</f>
        <v>1</v>
      </c>
      <c r="I148">
        <f>Q_excludedPpts!V120</f>
        <v>1</v>
      </c>
      <c r="J148">
        <f>Q_excludedPpts!W120</f>
        <v>1</v>
      </c>
      <c r="K148">
        <f>Q_excludedPpts!X120</f>
        <v>1</v>
      </c>
      <c r="L148">
        <f>Q_excludedPpts!Y120</f>
        <v>1</v>
      </c>
      <c r="M148">
        <f>Q_excludedPpts!Z120</f>
        <v>1</v>
      </c>
      <c r="N148">
        <f>Q_excludedPpts!AA120</f>
        <v>0</v>
      </c>
      <c r="O148">
        <f>Q_excludedPpts!AB120</f>
        <v>1</v>
      </c>
      <c r="P148">
        <f>Q_excludedPpts!AC120</f>
        <v>1</v>
      </c>
      <c r="Q148">
        <f>Q_excludedPpts!AD120</f>
        <v>1</v>
      </c>
      <c r="R148">
        <f>Q_excludedPpts!AE120</f>
        <v>1</v>
      </c>
      <c r="S148">
        <f>Q_excludedPpts!AF120</f>
        <v>1</v>
      </c>
      <c r="T148">
        <f>Q_excludedPpts!AG120</f>
        <v>1</v>
      </c>
      <c r="U148">
        <f>Q_excludedPpts!AH120</f>
        <v>1</v>
      </c>
      <c r="V148">
        <f>Q_excludedPpts!AI120</f>
        <v>1</v>
      </c>
      <c r="W148">
        <f>Q_excludedPpts!AJ120</f>
        <v>1</v>
      </c>
      <c r="X148">
        <f>Q_excludedPpts!AK120</f>
        <v>1</v>
      </c>
      <c r="Y148">
        <f>Q_excludedPpts!AL120</f>
        <v>1</v>
      </c>
      <c r="Z148">
        <f>Q_excludedPpts!AM120</f>
        <v>1</v>
      </c>
      <c r="AA148">
        <f>Q_excludedPpts!AN120</f>
        <v>1</v>
      </c>
      <c r="AB148">
        <f>Q_excludedPpts!AO120</f>
        <v>1</v>
      </c>
      <c r="AC148">
        <f>Q_excludedPpts!AP120</f>
        <v>1</v>
      </c>
    </row>
    <row r="149" spans="1:29" x14ac:dyDescent="0.25">
      <c r="A149">
        <v>122</v>
      </c>
      <c r="B149" t="str">
        <f>Q_excludedPpts!A123</f>
        <v>Exp</v>
      </c>
      <c r="C149">
        <f>SUM(H149:AC149)</f>
        <v>19</v>
      </c>
      <c r="D149" s="3">
        <f t="shared" si="11"/>
        <v>27.434016666666665</v>
      </c>
      <c r="E149" s="3" t="str">
        <f t="shared" si="12"/>
        <v/>
      </c>
      <c r="F149">
        <f>Q_excludedPpts!B123</f>
        <v>1646.0409999999999</v>
      </c>
      <c r="H149">
        <f>Q_excludedPpts!U123</f>
        <v>1</v>
      </c>
      <c r="I149">
        <f>Q_excludedPpts!V123</f>
        <v>1</v>
      </c>
      <c r="J149">
        <f>Q_excludedPpts!W123</f>
        <v>1</v>
      </c>
      <c r="K149">
        <f>Q_excludedPpts!X123</f>
        <v>1</v>
      </c>
      <c r="L149">
        <f>Q_excludedPpts!Y123</f>
        <v>1</v>
      </c>
      <c r="M149">
        <f>Q_excludedPpts!Z123</f>
        <v>1</v>
      </c>
      <c r="N149">
        <f>Q_excludedPpts!AA123</f>
        <v>1</v>
      </c>
      <c r="O149">
        <f>Q_excludedPpts!AB123</f>
        <v>1</v>
      </c>
      <c r="P149">
        <f>Q_excludedPpts!AC123</f>
        <v>1</v>
      </c>
      <c r="Q149">
        <f>Q_excludedPpts!AD123</f>
        <v>1</v>
      </c>
      <c r="R149">
        <f>Q_excludedPpts!AE123</f>
        <v>1</v>
      </c>
      <c r="S149">
        <f>Q_excludedPpts!AF123</f>
        <v>1</v>
      </c>
      <c r="T149">
        <f>Q_excludedPpts!AG123</f>
        <v>1</v>
      </c>
      <c r="U149">
        <f>Q_excludedPpts!AH123</f>
        <v>1</v>
      </c>
      <c r="V149">
        <f>Q_excludedPpts!AI123</f>
        <v>1</v>
      </c>
      <c r="W149">
        <f>Q_excludedPpts!AJ123</f>
        <v>1</v>
      </c>
      <c r="X149">
        <f>Q_excludedPpts!AK123</f>
        <v>1</v>
      </c>
      <c r="Y149">
        <f>Q_excludedPpts!AL123</f>
        <v>0</v>
      </c>
      <c r="Z149">
        <f>Q_excludedPpts!AM123</f>
        <v>0</v>
      </c>
      <c r="AA149">
        <f>Q_excludedPpts!AN123</f>
        <v>0</v>
      </c>
      <c r="AB149">
        <f>Q_excludedPpts!AO123</f>
        <v>1</v>
      </c>
      <c r="AC149">
        <f>Q_excludedPpts!AP123</f>
        <v>1</v>
      </c>
    </row>
    <row r="150" spans="1:29" x14ac:dyDescent="0.25">
      <c r="A150">
        <v>125</v>
      </c>
      <c r="B150" t="str">
        <f>Q_excludedPpts!A126</f>
        <v>Exp</v>
      </c>
      <c r="C150">
        <f>SUM(H150:AC150)</f>
        <v>18</v>
      </c>
      <c r="D150" s="3">
        <f t="shared" si="11"/>
        <v>25.816883333333333</v>
      </c>
      <c r="E150" s="3" t="str">
        <f t="shared" si="12"/>
        <v/>
      </c>
      <c r="F150">
        <f>Q_excludedPpts!B126</f>
        <v>1549.0129999999999</v>
      </c>
      <c r="H150">
        <f>Q_excludedPpts!U126</f>
        <v>1</v>
      </c>
      <c r="I150">
        <f>Q_excludedPpts!V126</f>
        <v>1</v>
      </c>
      <c r="J150">
        <f>Q_excludedPpts!W126</f>
        <v>1</v>
      </c>
      <c r="K150">
        <f>Q_excludedPpts!X126</f>
        <v>1</v>
      </c>
      <c r="L150">
        <f>Q_excludedPpts!Y126</f>
        <v>1</v>
      </c>
      <c r="M150">
        <f>Q_excludedPpts!Z126</f>
        <v>1</v>
      </c>
      <c r="N150">
        <f>Q_excludedPpts!AA126</f>
        <v>1</v>
      </c>
      <c r="O150">
        <f>Q_excludedPpts!AB126</f>
        <v>1</v>
      </c>
      <c r="P150">
        <f>Q_excludedPpts!AC126</f>
        <v>1</v>
      </c>
      <c r="Q150">
        <f>Q_excludedPpts!AD126</f>
        <v>1</v>
      </c>
      <c r="R150">
        <f>Q_excludedPpts!AE126</f>
        <v>1</v>
      </c>
      <c r="S150">
        <f>Q_excludedPpts!AF126</f>
        <v>1</v>
      </c>
      <c r="T150">
        <f>Q_excludedPpts!AG126</f>
        <v>1</v>
      </c>
      <c r="U150">
        <f>Q_excludedPpts!AH126</f>
        <v>0</v>
      </c>
      <c r="V150">
        <f>Q_excludedPpts!AI126</f>
        <v>1</v>
      </c>
      <c r="W150">
        <f>Q_excludedPpts!AJ126</f>
        <v>0</v>
      </c>
      <c r="X150">
        <f>Q_excludedPpts!AK126</f>
        <v>1</v>
      </c>
      <c r="Y150">
        <f>Q_excludedPpts!AL126</f>
        <v>0</v>
      </c>
      <c r="Z150">
        <f>Q_excludedPpts!AM126</f>
        <v>0</v>
      </c>
      <c r="AA150">
        <f>Q_excludedPpts!AN126</f>
        <v>1</v>
      </c>
      <c r="AB150">
        <f>Q_excludedPpts!AO126</f>
        <v>1</v>
      </c>
      <c r="AC150">
        <f>Q_excludedPpts!AP126</f>
        <v>1</v>
      </c>
    </row>
    <row r="151" spans="1:29" x14ac:dyDescent="0.25">
      <c r="A151">
        <v>128</v>
      </c>
      <c r="B151" t="str">
        <f>Q_excludedPpts!A129</f>
        <v>Exp</v>
      </c>
      <c r="C151">
        <f>SUM(H151:AC151)</f>
        <v>18</v>
      </c>
      <c r="D151" s="3">
        <f t="shared" si="11"/>
        <v>62.284183333333331</v>
      </c>
      <c r="E151" s="3" t="str">
        <f t="shared" si="12"/>
        <v/>
      </c>
      <c r="F151">
        <f>Q_excludedPpts!B129</f>
        <v>3737.0509999999999</v>
      </c>
      <c r="H151">
        <f>Q_excludedPpts!U129</f>
        <v>1</v>
      </c>
      <c r="I151">
        <f>Q_excludedPpts!V129</f>
        <v>1</v>
      </c>
      <c r="J151">
        <f>Q_excludedPpts!W129</f>
        <v>1</v>
      </c>
      <c r="K151">
        <f>Q_excludedPpts!X129</f>
        <v>1</v>
      </c>
      <c r="L151">
        <f>Q_excludedPpts!Y129</f>
        <v>1</v>
      </c>
      <c r="M151">
        <f>Q_excludedPpts!Z129</f>
        <v>1</v>
      </c>
      <c r="N151">
        <f>Q_excludedPpts!AA129</f>
        <v>1</v>
      </c>
      <c r="O151">
        <f>Q_excludedPpts!AB129</f>
        <v>1</v>
      </c>
      <c r="P151">
        <f>Q_excludedPpts!AC129</f>
        <v>0</v>
      </c>
      <c r="Q151">
        <f>Q_excludedPpts!AD129</f>
        <v>0</v>
      </c>
      <c r="R151">
        <f>Q_excludedPpts!AE129</f>
        <v>1</v>
      </c>
      <c r="S151">
        <f>Q_excludedPpts!AF129</f>
        <v>1</v>
      </c>
      <c r="T151">
        <f>Q_excludedPpts!AG129</f>
        <v>1</v>
      </c>
      <c r="U151">
        <f>Q_excludedPpts!AH129</f>
        <v>1</v>
      </c>
      <c r="V151">
        <f>Q_excludedPpts!AI129</f>
        <v>1</v>
      </c>
      <c r="W151">
        <f>Q_excludedPpts!AJ129</f>
        <v>1</v>
      </c>
      <c r="X151">
        <f>Q_excludedPpts!AK129</f>
        <v>0</v>
      </c>
      <c r="Y151">
        <f>Q_excludedPpts!AL129</f>
        <v>1</v>
      </c>
      <c r="Z151">
        <f>Q_excludedPpts!AM129</f>
        <v>0</v>
      </c>
      <c r="AA151">
        <f>Q_excludedPpts!AN129</f>
        <v>1</v>
      </c>
      <c r="AB151">
        <f>Q_excludedPpts!AO129</f>
        <v>1</v>
      </c>
      <c r="AC151">
        <f>Q_excludedPpts!AP129</f>
        <v>1</v>
      </c>
    </row>
    <row r="152" spans="1:29" x14ac:dyDescent="0.25">
      <c r="A152">
        <v>131</v>
      </c>
      <c r="B152" t="str">
        <f>Q_excludedPpts!A132</f>
        <v>Exp</v>
      </c>
      <c r="C152">
        <f>SUM(H152:AC152)</f>
        <v>17</v>
      </c>
      <c r="D152" s="3">
        <f t="shared" si="11"/>
        <v>28.191500000000001</v>
      </c>
      <c r="E152" s="3" t="str">
        <f t="shared" si="12"/>
        <v/>
      </c>
      <c r="F152">
        <f>Q_excludedPpts!B132</f>
        <v>1691.49</v>
      </c>
      <c r="H152">
        <f>Q_excludedPpts!U132</f>
        <v>1</v>
      </c>
      <c r="I152">
        <f>Q_excludedPpts!V132</f>
        <v>1</v>
      </c>
      <c r="J152">
        <f>Q_excludedPpts!W132</f>
        <v>1</v>
      </c>
      <c r="K152">
        <f>Q_excludedPpts!X132</f>
        <v>1</v>
      </c>
      <c r="L152">
        <f>Q_excludedPpts!Y132</f>
        <v>1</v>
      </c>
      <c r="M152">
        <f>Q_excludedPpts!Z132</f>
        <v>1</v>
      </c>
      <c r="N152">
        <f>Q_excludedPpts!AA132</f>
        <v>0</v>
      </c>
      <c r="O152">
        <f>Q_excludedPpts!AB132</f>
        <v>1</v>
      </c>
      <c r="P152">
        <f>Q_excludedPpts!AC132</f>
        <v>0</v>
      </c>
      <c r="Q152">
        <f>Q_excludedPpts!AD132</f>
        <v>1</v>
      </c>
      <c r="R152">
        <f>Q_excludedPpts!AE132</f>
        <v>1</v>
      </c>
      <c r="S152">
        <f>Q_excludedPpts!AF132</f>
        <v>1</v>
      </c>
      <c r="T152">
        <f>Q_excludedPpts!AG132</f>
        <v>1</v>
      </c>
      <c r="U152">
        <f>Q_excludedPpts!AH132</f>
        <v>1</v>
      </c>
      <c r="V152">
        <f>Q_excludedPpts!AI132</f>
        <v>1</v>
      </c>
      <c r="W152">
        <f>Q_excludedPpts!AJ132</f>
        <v>1</v>
      </c>
      <c r="X152">
        <f>Q_excludedPpts!AK132</f>
        <v>0</v>
      </c>
      <c r="Y152">
        <f>Q_excludedPpts!AL132</f>
        <v>0</v>
      </c>
      <c r="Z152">
        <f>Q_excludedPpts!AM132</f>
        <v>1</v>
      </c>
      <c r="AA152">
        <f>Q_excludedPpts!AN132</f>
        <v>1</v>
      </c>
      <c r="AB152">
        <f>Q_excludedPpts!AO132</f>
        <v>1</v>
      </c>
      <c r="AC152">
        <f>Q_excludedPpts!AP132</f>
        <v>0</v>
      </c>
    </row>
    <row r="153" spans="1:29" x14ac:dyDescent="0.25">
      <c r="A153">
        <v>132</v>
      </c>
      <c r="B153" t="str">
        <f>Q_excludedPpts!A133</f>
        <v>Exp</v>
      </c>
      <c r="C153">
        <f>SUM(H153:AC153)</f>
        <v>20</v>
      </c>
      <c r="D153" s="3">
        <f t="shared" si="11"/>
        <v>17.69895</v>
      </c>
      <c r="E153" s="3" t="str">
        <f t="shared" si="12"/>
        <v/>
      </c>
      <c r="F153">
        <f>Q_excludedPpts!B133</f>
        <v>1061.9369999999999</v>
      </c>
      <c r="H153">
        <f>Q_excludedPpts!U133</f>
        <v>1</v>
      </c>
      <c r="I153">
        <f>Q_excludedPpts!V133</f>
        <v>1</v>
      </c>
      <c r="J153">
        <f>Q_excludedPpts!W133</f>
        <v>1</v>
      </c>
      <c r="K153">
        <f>Q_excludedPpts!X133</f>
        <v>1</v>
      </c>
      <c r="L153">
        <f>Q_excludedPpts!Y133</f>
        <v>1</v>
      </c>
      <c r="M153">
        <f>Q_excludedPpts!Z133</f>
        <v>1</v>
      </c>
      <c r="N153">
        <f>Q_excludedPpts!AA133</f>
        <v>1</v>
      </c>
      <c r="O153">
        <f>Q_excludedPpts!AB133</f>
        <v>1</v>
      </c>
      <c r="P153">
        <f>Q_excludedPpts!AC133</f>
        <v>1</v>
      </c>
      <c r="Q153">
        <f>Q_excludedPpts!AD133</f>
        <v>1</v>
      </c>
      <c r="R153">
        <f>Q_excludedPpts!AE133</f>
        <v>1</v>
      </c>
      <c r="S153">
        <f>Q_excludedPpts!AF133</f>
        <v>1</v>
      </c>
      <c r="T153">
        <f>Q_excludedPpts!AG133</f>
        <v>1</v>
      </c>
      <c r="U153">
        <f>Q_excludedPpts!AH133</f>
        <v>1</v>
      </c>
      <c r="V153">
        <f>Q_excludedPpts!AI133</f>
        <v>1</v>
      </c>
      <c r="W153">
        <f>Q_excludedPpts!AJ133</f>
        <v>1</v>
      </c>
      <c r="X153">
        <f>Q_excludedPpts!AK133</f>
        <v>0</v>
      </c>
      <c r="Y153">
        <f>Q_excludedPpts!AL133</f>
        <v>0</v>
      </c>
      <c r="Z153">
        <f>Q_excludedPpts!AM133</f>
        <v>1</v>
      </c>
      <c r="AA153">
        <f>Q_excludedPpts!AN133</f>
        <v>1</v>
      </c>
      <c r="AB153">
        <f>Q_excludedPpts!AO133</f>
        <v>1</v>
      </c>
      <c r="AC153">
        <f>Q_excludedPpts!AP133</f>
        <v>1</v>
      </c>
    </row>
    <row r="154" spans="1:29" x14ac:dyDescent="0.25">
      <c r="A154">
        <v>134</v>
      </c>
      <c r="B154" t="str">
        <f>Q_excludedPpts!A135</f>
        <v>Exp</v>
      </c>
      <c r="C154">
        <f>SUM(H154:AC154)</f>
        <v>17</v>
      </c>
      <c r="D154" s="3">
        <f t="shared" si="11"/>
        <v>25.647850000000002</v>
      </c>
      <c r="E154" s="3" t="str">
        <f t="shared" si="12"/>
        <v/>
      </c>
      <c r="F154">
        <f>Q_excludedPpts!B135</f>
        <v>1538.8710000000001</v>
      </c>
      <c r="H154">
        <f>Q_excludedPpts!U135</f>
        <v>1</v>
      </c>
      <c r="I154">
        <f>Q_excludedPpts!V135</f>
        <v>1</v>
      </c>
      <c r="J154">
        <f>Q_excludedPpts!W135</f>
        <v>1</v>
      </c>
      <c r="K154">
        <f>Q_excludedPpts!X135</f>
        <v>1</v>
      </c>
      <c r="L154">
        <f>Q_excludedPpts!Y135</f>
        <v>1</v>
      </c>
      <c r="M154">
        <f>Q_excludedPpts!Z135</f>
        <v>1</v>
      </c>
      <c r="N154">
        <f>Q_excludedPpts!AA135</f>
        <v>1</v>
      </c>
      <c r="O154">
        <f>Q_excludedPpts!AB135</f>
        <v>1</v>
      </c>
      <c r="P154">
        <f>Q_excludedPpts!AC135</f>
        <v>0</v>
      </c>
      <c r="Q154">
        <f>Q_excludedPpts!AD135</f>
        <v>0</v>
      </c>
      <c r="R154">
        <f>Q_excludedPpts!AE135</f>
        <v>1</v>
      </c>
      <c r="S154">
        <f>Q_excludedPpts!AF135</f>
        <v>0</v>
      </c>
      <c r="T154">
        <f>Q_excludedPpts!AG135</f>
        <v>1</v>
      </c>
      <c r="U154">
        <f>Q_excludedPpts!AH135</f>
        <v>0</v>
      </c>
      <c r="V154">
        <f>Q_excludedPpts!AI135</f>
        <v>1</v>
      </c>
      <c r="W154">
        <f>Q_excludedPpts!AJ135</f>
        <v>1</v>
      </c>
      <c r="X154">
        <f>Q_excludedPpts!AK135</f>
        <v>1</v>
      </c>
      <c r="Y154">
        <f>Q_excludedPpts!AL135</f>
        <v>1</v>
      </c>
      <c r="Z154">
        <f>Q_excludedPpts!AM135</f>
        <v>1</v>
      </c>
      <c r="AA154">
        <f>Q_excludedPpts!AN135</f>
        <v>1</v>
      </c>
      <c r="AB154">
        <f>Q_excludedPpts!AO135</f>
        <v>1</v>
      </c>
      <c r="AC154">
        <f>Q_excludedPpts!AP135</f>
        <v>0</v>
      </c>
    </row>
    <row r="155" spans="1:29" x14ac:dyDescent="0.25">
      <c r="A155">
        <v>136</v>
      </c>
      <c r="B155" t="str">
        <f>Q_excludedPpts!A137</f>
        <v>Exp</v>
      </c>
      <c r="C155">
        <f>SUM(H155:AC155)</f>
        <v>12</v>
      </c>
      <c r="D155" s="3">
        <f t="shared" si="11"/>
        <v>17.778983333333333</v>
      </c>
      <c r="E155" s="3" t="str">
        <f t="shared" si="12"/>
        <v/>
      </c>
      <c r="F155">
        <f>Q_excludedPpts!B137</f>
        <v>1066.739</v>
      </c>
      <c r="H155">
        <f>Q_excludedPpts!U137</f>
        <v>1</v>
      </c>
      <c r="I155">
        <f>Q_excludedPpts!V137</f>
        <v>1</v>
      </c>
      <c r="J155">
        <f>Q_excludedPpts!W137</f>
        <v>1</v>
      </c>
      <c r="K155">
        <f>Q_excludedPpts!X137</f>
        <v>1</v>
      </c>
      <c r="L155">
        <f>Q_excludedPpts!Y137</f>
        <v>1</v>
      </c>
      <c r="M155">
        <f>Q_excludedPpts!Z137</f>
        <v>1</v>
      </c>
      <c r="N155">
        <f>Q_excludedPpts!AA137</f>
        <v>1</v>
      </c>
      <c r="O155">
        <f>Q_excludedPpts!AB137</f>
        <v>0</v>
      </c>
      <c r="P155">
        <f>Q_excludedPpts!AC137</f>
        <v>0</v>
      </c>
      <c r="Q155">
        <f>Q_excludedPpts!AD137</f>
        <v>1</v>
      </c>
      <c r="R155">
        <f>Q_excludedPpts!AE137</f>
        <v>1</v>
      </c>
      <c r="S155">
        <f>Q_excludedPpts!AF137</f>
        <v>0</v>
      </c>
      <c r="T155">
        <f>Q_excludedPpts!AG137</f>
        <v>1</v>
      </c>
      <c r="U155">
        <f>Q_excludedPpts!AH137</f>
        <v>0</v>
      </c>
      <c r="V155">
        <f>Q_excludedPpts!AI137</f>
        <v>0</v>
      </c>
      <c r="W155">
        <f>Q_excludedPpts!AJ137</f>
        <v>0</v>
      </c>
      <c r="X155">
        <f>Q_excludedPpts!AK137</f>
        <v>0</v>
      </c>
      <c r="Y155">
        <f>Q_excludedPpts!AL137</f>
        <v>0</v>
      </c>
      <c r="Z155">
        <f>Q_excludedPpts!AM137</f>
        <v>1</v>
      </c>
      <c r="AA155">
        <f>Q_excludedPpts!AN137</f>
        <v>0</v>
      </c>
      <c r="AB155">
        <f>Q_excludedPpts!AO137</f>
        <v>1</v>
      </c>
      <c r="AC155">
        <f>Q_excludedPpts!AP137</f>
        <v>0</v>
      </c>
    </row>
    <row r="156" spans="1:29" x14ac:dyDescent="0.25">
      <c r="A156">
        <v>140</v>
      </c>
      <c r="B156" t="str">
        <f>Q_excludedPpts!A141</f>
        <v>Exp</v>
      </c>
      <c r="C156">
        <f>SUM(H156:AC156)</f>
        <v>20</v>
      </c>
      <c r="D156" s="3">
        <f t="shared" si="11"/>
        <v>1.7401333333333333</v>
      </c>
      <c r="E156" s="3" t="str">
        <f t="shared" si="12"/>
        <v/>
      </c>
      <c r="F156">
        <f>Q_excludedPpts!B141</f>
        <v>104.408</v>
      </c>
      <c r="H156">
        <f>Q_excludedPpts!U141</f>
        <v>1</v>
      </c>
      <c r="I156">
        <f>Q_excludedPpts!V141</f>
        <v>1</v>
      </c>
      <c r="J156">
        <f>Q_excludedPpts!W141</f>
        <v>1</v>
      </c>
      <c r="K156">
        <f>Q_excludedPpts!X141</f>
        <v>1</v>
      </c>
      <c r="L156">
        <f>Q_excludedPpts!Y141</f>
        <v>1</v>
      </c>
      <c r="M156">
        <f>Q_excludedPpts!Z141</f>
        <v>1</v>
      </c>
      <c r="N156">
        <f>Q_excludedPpts!AA141</f>
        <v>1</v>
      </c>
      <c r="O156">
        <f>Q_excludedPpts!AB141</f>
        <v>1</v>
      </c>
      <c r="P156">
        <f>Q_excludedPpts!AC141</f>
        <v>0</v>
      </c>
      <c r="Q156">
        <f>Q_excludedPpts!AD141</f>
        <v>1</v>
      </c>
      <c r="R156">
        <f>Q_excludedPpts!AE141</f>
        <v>1</v>
      </c>
      <c r="S156">
        <f>Q_excludedPpts!AF141</f>
        <v>1</v>
      </c>
      <c r="T156">
        <f>Q_excludedPpts!AG141</f>
        <v>1</v>
      </c>
      <c r="U156">
        <f>Q_excludedPpts!AH141</f>
        <v>0</v>
      </c>
      <c r="V156">
        <f>Q_excludedPpts!AI141</f>
        <v>1</v>
      </c>
      <c r="W156">
        <f>Q_excludedPpts!AJ141</f>
        <v>1</v>
      </c>
      <c r="X156">
        <f>Q_excludedPpts!AK141</f>
        <v>1</v>
      </c>
      <c r="Y156">
        <f>Q_excludedPpts!AL141</f>
        <v>1</v>
      </c>
      <c r="Z156">
        <f>Q_excludedPpts!AM141</f>
        <v>1</v>
      </c>
      <c r="AA156">
        <f>Q_excludedPpts!AN141</f>
        <v>1</v>
      </c>
      <c r="AB156">
        <f>Q_excludedPpts!AO141</f>
        <v>1</v>
      </c>
      <c r="AC156">
        <f>Q_excludedPpts!AP141</f>
        <v>1</v>
      </c>
    </row>
    <row r="157" spans="1:29" x14ac:dyDescent="0.25">
      <c r="A157">
        <v>141</v>
      </c>
      <c r="B157" t="str">
        <f>Q_excludedPpts!A142</f>
        <v>Exp</v>
      </c>
      <c r="C157">
        <f>SUM(H157:AC157)</f>
        <v>20</v>
      </c>
      <c r="D157" s="3">
        <f t="shared" si="11"/>
        <v>36.972216666666668</v>
      </c>
      <c r="E157" s="3" t="str">
        <f t="shared" si="12"/>
        <v/>
      </c>
      <c r="F157">
        <f>Q_excludedPpts!B142</f>
        <v>2218.3330000000001</v>
      </c>
      <c r="H157">
        <f>Q_excludedPpts!U142</f>
        <v>1</v>
      </c>
      <c r="I157">
        <f>Q_excludedPpts!V142</f>
        <v>1</v>
      </c>
      <c r="J157">
        <f>Q_excludedPpts!W142</f>
        <v>1</v>
      </c>
      <c r="K157">
        <f>Q_excludedPpts!X142</f>
        <v>1</v>
      </c>
      <c r="L157">
        <f>Q_excludedPpts!Y142</f>
        <v>1</v>
      </c>
      <c r="M157">
        <f>Q_excludedPpts!Z142</f>
        <v>1</v>
      </c>
      <c r="N157">
        <f>Q_excludedPpts!AA142</f>
        <v>0</v>
      </c>
      <c r="O157">
        <f>Q_excludedPpts!AB142</f>
        <v>1</v>
      </c>
      <c r="P157">
        <f>Q_excludedPpts!AC142</f>
        <v>1</v>
      </c>
      <c r="Q157">
        <f>Q_excludedPpts!AD142</f>
        <v>1</v>
      </c>
      <c r="R157">
        <f>Q_excludedPpts!AE142</f>
        <v>1</v>
      </c>
      <c r="S157">
        <f>Q_excludedPpts!AF142</f>
        <v>1</v>
      </c>
      <c r="T157">
        <f>Q_excludedPpts!AG142</f>
        <v>1</v>
      </c>
      <c r="U157">
        <f>Q_excludedPpts!AH142</f>
        <v>1</v>
      </c>
      <c r="V157">
        <f>Q_excludedPpts!AI142</f>
        <v>1</v>
      </c>
      <c r="W157">
        <f>Q_excludedPpts!AJ142</f>
        <v>1</v>
      </c>
      <c r="X157">
        <f>Q_excludedPpts!AK142</f>
        <v>1</v>
      </c>
      <c r="Y157">
        <f>Q_excludedPpts!AL142</f>
        <v>1</v>
      </c>
      <c r="Z157">
        <f>Q_excludedPpts!AM142</f>
        <v>0</v>
      </c>
      <c r="AA157">
        <f>Q_excludedPpts!AN142</f>
        <v>1</v>
      </c>
      <c r="AB157">
        <f>Q_excludedPpts!AO142</f>
        <v>1</v>
      </c>
      <c r="AC157">
        <f>Q_excludedPpts!AP142</f>
        <v>1</v>
      </c>
    </row>
    <row r="158" spans="1:29" x14ac:dyDescent="0.25">
      <c r="A158">
        <v>144</v>
      </c>
      <c r="B158" t="str">
        <f>Q_excludedPpts!A145</f>
        <v>Exp</v>
      </c>
      <c r="C158">
        <f>SUM(H158:AC158)</f>
        <v>19</v>
      </c>
      <c r="D158" s="3">
        <f t="shared" si="11"/>
        <v>39.305799999999998</v>
      </c>
      <c r="E158" s="3" t="str">
        <f t="shared" si="12"/>
        <v/>
      </c>
      <c r="F158">
        <f>Q_excludedPpts!B145</f>
        <v>2358.348</v>
      </c>
      <c r="H158">
        <f>Q_excludedPpts!U145</f>
        <v>1</v>
      </c>
      <c r="I158">
        <f>Q_excludedPpts!V145</f>
        <v>1</v>
      </c>
      <c r="J158">
        <f>Q_excludedPpts!W145</f>
        <v>1</v>
      </c>
      <c r="K158">
        <f>Q_excludedPpts!X145</f>
        <v>1</v>
      </c>
      <c r="L158">
        <f>Q_excludedPpts!Y145</f>
        <v>1</v>
      </c>
      <c r="M158">
        <f>Q_excludedPpts!Z145</f>
        <v>1</v>
      </c>
      <c r="N158">
        <f>Q_excludedPpts!AA145</f>
        <v>1</v>
      </c>
      <c r="O158">
        <f>Q_excludedPpts!AB145</f>
        <v>0</v>
      </c>
      <c r="P158">
        <f>Q_excludedPpts!AC145</f>
        <v>1</v>
      </c>
      <c r="Q158">
        <f>Q_excludedPpts!AD145</f>
        <v>1</v>
      </c>
      <c r="R158">
        <f>Q_excludedPpts!AE145</f>
        <v>1</v>
      </c>
      <c r="S158">
        <f>Q_excludedPpts!AF145</f>
        <v>1</v>
      </c>
      <c r="T158">
        <f>Q_excludedPpts!AG145</f>
        <v>1</v>
      </c>
      <c r="U158">
        <f>Q_excludedPpts!AH145</f>
        <v>0</v>
      </c>
      <c r="V158">
        <f>Q_excludedPpts!AI145</f>
        <v>1</v>
      </c>
      <c r="W158">
        <f>Q_excludedPpts!AJ145</f>
        <v>1</v>
      </c>
      <c r="X158">
        <f>Q_excludedPpts!AK145</f>
        <v>1</v>
      </c>
      <c r="Y158" t="str">
        <f>Q_excludedPpts!AL145</f>
        <v>NA</v>
      </c>
      <c r="Z158">
        <f>Q_excludedPpts!AM145</f>
        <v>1</v>
      </c>
      <c r="AA158">
        <f>Q_excludedPpts!AN145</f>
        <v>1</v>
      </c>
      <c r="AB158">
        <f>Q_excludedPpts!AO145</f>
        <v>1</v>
      </c>
      <c r="AC158">
        <f>Q_excludedPpts!AP145</f>
        <v>1</v>
      </c>
    </row>
    <row r="159" spans="1:29" x14ac:dyDescent="0.25">
      <c r="A159">
        <v>145</v>
      </c>
      <c r="B159" t="str">
        <f>Q_excludedPpts!A146</f>
        <v>Exp</v>
      </c>
      <c r="C159">
        <f>SUM(H159:AC159)</f>
        <v>12</v>
      </c>
      <c r="D159" s="3">
        <f t="shared" si="11"/>
        <v>12.703333333333335</v>
      </c>
      <c r="E159" s="3" t="str">
        <f t="shared" si="12"/>
        <v/>
      </c>
      <c r="F159">
        <f>Q_excludedPpts!B146</f>
        <v>762.2</v>
      </c>
      <c r="H159">
        <f>Q_excludedPpts!U146</f>
        <v>1</v>
      </c>
      <c r="I159">
        <f>Q_excludedPpts!V146</f>
        <v>1</v>
      </c>
      <c r="J159">
        <f>Q_excludedPpts!W146</f>
        <v>1</v>
      </c>
      <c r="K159">
        <f>Q_excludedPpts!X146</f>
        <v>1</v>
      </c>
      <c r="L159">
        <f>Q_excludedPpts!Y146</f>
        <v>1</v>
      </c>
      <c r="M159">
        <f>Q_excludedPpts!Z146</f>
        <v>1</v>
      </c>
      <c r="N159">
        <f>Q_excludedPpts!AA146</f>
        <v>0</v>
      </c>
      <c r="O159">
        <f>Q_excludedPpts!AB146</f>
        <v>0</v>
      </c>
      <c r="P159">
        <f>Q_excludedPpts!AC146</f>
        <v>0</v>
      </c>
      <c r="Q159">
        <f>Q_excludedPpts!AD146</f>
        <v>0</v>
      </c>
      <c r="R159">
        <f>Q_excludedPpts!AE146</f>
        <v>1</v>
      </c>
      <c r="S159">
        <f>Q_excludedPpts!AF146</f>
        <v>0</v>
      </c>
      <c r="T159">
        <f>Q_excludedPpts!AG146</f>
        <v>1</v>
      </c>
      <c r="U159">
        <f>Q_excludedPpts!AH146</f>
        <v>0</v>
      </c>
      <c r="V159">
        <f>Q_excludedPpts!AI146</f>
        <v>1</v>
      </c>
      <c r="W159">
        <f>Q_excludedPpts!AJ146</f>
        <v>1</v>
      </c>
      <c r="X159">
        <f>Q_excludedPpts!AK146</f>
        <v>1</v>
      </c>
      <c r="Y159">
        <f>Q_excludedPpts!AL146</f>
        <v>0</v>
      </c>
      <c r="Z159">
        <f>Q_excludedPpts!AM146</f>
        <v>0</v>
      </c>
      <c r="AA159">
        <f>Q_excludedPpts!AN146</f>
        <v>1</v>
      </c>
      <c r="AB159">
        <f>Q_excludedPpts!AO146</f>
        <v>0</v>
      </c>
      <c r="AC159">
        <f>Q_excludedPpts!AP146</f>
        <v>0</v>
      </c>
    </row>
    <row r="160" spans="1:29" x14ac:dyDescent="0.25">
      <c r="A160">
        <v>146</v>
      </c>
      <c r="B160" t="str">
        <f>Q_excludedPpts!A147</f>
        <v>Exp</v>
      </c>
      <c r="C160">
        <f>SUM(H160:AC160)</f>
        <v>18</v>
      </c>
      <c r="D160" s="3">
        <f t="shared" si="11"/>
        <v>5.9871833333333333</v>
      </c>
      <c r="E160" s="3" t="str">
        <f t="shared" si="12"/>
        <v/>
      </c>
      <c r="F160">
        <f>Q_excludedPpts!B147</f>
        <v>359.23099999999999</v>
      </c>
      <c r="H160">
        <f>Q_excludedPpts!U147</f>
        <v>1</v>
      </c>
      <c r="I160">
        <f>Q_excludedPpts!V147</f>
        <v>1</v>
      </c>
      <c r="J160">
        <f>Q_excludedPpts!W147</f>
        <v>1</v>
      </c>
      <c r="K160">
        <f>Q_excludedPpts!X147</f>
        <v>1</v>
      </c>
      <c r="L160">
        <f>Q_excludedPpts!Y147</f>
        <v>1</v>
      </c>
      <c r="M160">
        <f>Q_excludedPpts!Z147</f>
        <v>1</v>
      </c>
      <c r="N160">
        <f>Q_excludedPpts!AA147</f>
        <v>1</v>
      </c>
      <c r="O160">
        <f>Q_excludedPpts!AB147</f>
        <v>1</v>
      </c>
      <c r="P160">
        <f>Q_excludedPpts!AC147</f>
        <v>1</v>
      </c>
      <c r="Q160">
        <f>Q_excludedPpts!AD147</f>
        <v>0</v>
      </c>
      <c r="R160">
        <f>Q_excludedPpts!AE147</f>
        <v>1</v>
      </c>
      <c r="S160">
        <f>Q_excludedPpts!AF147</f>
        <v>1</v>
      </c>
      <c r="T160">
        <f>Q_excludedPpts!AG147</f>
        <v>1</v>
      </c>
      <c r="U160">
        <f>Q_excludedPpts!AH147</f>
        <v>0</v>
      </c>
      <c r="V160">
        <f>Q_excludedPpts!AI147</f>
        <v>1</v>
      </c>
      <c r="W160">
        <f>Q_excludedPpts!AJ147</f>
        <v>1</v>
      </c>
      <c r="X160">
        <f>Q_excludedPpts!AK147</f>
        <v>0</v>
      </c>
      <c r="Y160">
        <f>Q_excludedPpts!AL147</f>
        <v>1</v>
      </c>
      <c r="Z160">
        <f>Q_excludedPpts!AM147</f>
        <v>0</v>
      </c>
      <c r="AA160">
        <f>Q_excludedPpts!AN147</f>
        <v>1</v>
      </c>
      <c r="AB160">
        <f>Q_excludedPpts!AO147</f>
        <v>1</v>
      </c>
      <c r="AC160">
        <f>Q_excludedPpts!AP147</f>
        <v>1</v>
      </c>
    </row>
    <row r="161" spans="1:29" x14ac:dyDescent="0.25">
      <c r="A161">
        <v>147</v>
      </c>
      <c r="B161" t="str">
        <f>Q_excludedPpts!A148</f>
        <v>Exp</v>
      </c>
      <c r="C161">
        <f>SUM(H161:AC161)</f>
        <v>16</v>
      </c>
      <c r="D161" s="3">
        <f t="shared" si="11"/>
        <v>31.471383333333332</v>
      </c>
      <c r="E161" s="3" t="str">
        <f t="shared" si="12"/>
        <v/>
      </c>
      <c r="F161">
        <f>Q_excludedPpts!B148</f>
        <v>1888.2829999999999</v>
      </c>
      <c r="H161">
        <f>Q_excludedPpts!U148</f>
        <v>1</v>
      </c>
      <c r="I161">
        <f>Q_excludedPpts!V148</f>
        <v>1</v>
      </c>
      <c r="J161">
        <f>Q_excludedPpts!W148</f>
        <v>1</v>
      </c>
      <c r="K161">
        <f>Q_excludedPpts!X148</f>
        <v>1</v>
      </c>
      <c r="L161">
        <f>Q_excludedPpts!Y148</f>
        <v>0</v>
      </c>
      <c r="M161">
        <f>Q_excludedPpts!Z148</f>
        <v>1</v>
      </c>
      <c r="N161">
        <f>Q_excludedPpts!AA148</f>
        <v>1</v>
      </c>
      <c r="O161">
        <f>Q_excludedPpts!AB148</f>
        <v>0</v>
      </c>
      <c r="P161">
        <f>Q_excludedPpts!AC148</f>
        <v>0</v>
      </c>
      <c r="Q161">
        <f>Q_excludedPpts!AD148</f>
        <v>1</v>
      </c>
      <c r="R161">
        <f>Q_excludedPpts!AE148</f>
        <v>1</v>
      </c>
      <c r="S161">
        <f>Q_excludedPpts!AF148</f>
        <v>1</v>
      </c>
      <c r="T161">
        <f>Q_excludedPpts!AG148</f>
        <v>1</v>
      </c>
      <c r="U161">
        <f>Q_excludedPpts!AH148</f>
        <v>1</v>
      </c>
      <c r="V161">
        <f>Q_excludedPpts!AI148</f>
        <v>1</v>
      </c>
      <c r="W161">
        <f>Q_excludedPpts!AJ148</f>
        <v>1</v>
      </c>
      <c r="X161">
        <f>Q_excludedPpts!AK148</f>
        <v>1</v>
      </c>
      <c r="Y161">
        <f>Q_excludedPpts!AL148</f>
        <v>0</v>
      </c>
      <c r="Z161">
        <f>Q_excludedPpts!AM148</f>
        <v>0</v>
      </c>
      <c r="AA161">
        <f>Q_excludedPpts!AN148</f>
        <v>1</v>
      </c>
      <c r="AB161">
        <f>Q_excludedPpts!AO148</f>
        <v>1</v>
      </c>
      <c r="AC161">
        <f>Q_excludedPpts!AP148</f>
        <v>0</v>
      </c>
    </row>
    <row r="162" spans="1:29" x14ac:dyDescent="0.25">
      <c r="A162">
        <v>148</v>
      </c>
      <c r="B162" t="str">
        <f>Q_excludedPpts!A149</f>
        <v>Exp</v>
      </c>
      <c r="C162">
        <f>SUM(H162:AC162)</f>
        <v>15</v>
      </c>
      <c r="D162" s="3">
        <f t="shared" si="11"/>
        <v>28.164383333333333</v>
      </c>
      <c r="E162" s="3" t="str">
        <f t="shared" si="12"/>
        <v/>
      </c>
      <c r="F162">
        <f>Q_excludedPpts!B149</f>
        <v>1689.8630000000001</v>
      </c>
      <c r="H162">
        <f>Q_excludedPpts!U149</f>
        <v>1</v>
      </c>
      <c r="I162">
        <f>Q_excludedPpts!V149</f>
        <v>0</v>
      </c>
      <c r="J162">
        <f>Q_excludedPpts!W149</f>
        <v>1</v>
      </c>
      <c r="K162">
        <f>Q_excludedPpts!X149</f>
        <v>1</v>
      </c>
      <c r="L162">
        <f>Q_excludedPpts!Y149</f>
        <v>1</v>
      </c>
      <c r="M162">
        <f>Q_excludedPpts!Z149</f>
        <v>0</v>
      </c>
      <c r="N162">
        <f>Q_excludedPpts!AA149</f>
        <v>0</v>
      </c>
      <c r="O162">
        <f>Q_excludedPpts!AB149</f>
        <v>0</v>
      </c>
      <c r="P162">
        <f>Q_excludedPpts!AC149</f>
        <v>0</v>
      </c>
      <c r="Q162">
        <f>Q_excludedPpts!AD149</f>
        <v>1</v>
      </c>
      <c r="R162">
        <f>Q_excludedPpts!AE149</f>
        <v>1</v>
      </c>
      <c r="S162">
        <f>Q_excludedPpts!AF149</f>
        <v>1</v>
      </c>
      <c r="T162">
        <f>Q_excludedPpts!AG149</f>
        <v>1</v>
      </c>
      <c r="U162">
        <f>Q_excludedPpts!AH149</f>
        <v>0</v>
      </c>
      <c r="V162">
        <f>Q_excludedPpts!AI149</f>
        <v>1</v>
      </c>
      <c r="W162">
        <f>Q_excludedPpts!AJ149</f>
        <v>1</v>
      </c>
      <c r="X162">
        <f>Q_excludedPpts!AK149</f>
        <v>1</v>
      </c>
      <c r="Y162">
        <f>Q_excludedPpts!AL149</f>
        <v>0</v>
      </c>
      <c r="Z162">
        <f>Q_excludedPpts!AM149</f>
        <v>1</v>
      </c>
      <c r="AA162">
        <f>Q_excludedPpts!AN149</f>
        <v>1</v>
      </c>
      <c r="AB162">
        <f>Q_excludedPpts!AO149</f>
        <v>1</v>
      </c>
      <c r="AC162">
        <f>Q_excludedPpts!AP149</f>
        <v>1</v>
      </c>
    </row>
    <row r="163" spans="1:29" x14ac:dyDescent="0.25">
      <c r="A163">
        <v>152</v>
      </c>
      <c r="B163" t="str">
        <f>Q_excludedPpts!A153</f>
        <v>Exp</v>
      </c>
      <c r="C163">
        <f>SUM(H163:AC163)</f>
        <v>16</v>
      </c>
      <c r="D163" s="3">
        <f t="shared" si="11"/>
        <v>21.758716666666665</v>
      </c>
      <c r="E163" s="3" t="str">
        <f t="shared" si="12"/>
        <v/>
      </c>
      <c r="F163">
        <f>Q_excludedPpts!B153</f>
        <v>1305.5229999999999</v>
      </c>
      <c r="H163">
        <f>Q_excludedPpts!U153</f>
        <v>1</v>
      </c>
      <c r="I163">
        <f>Q_excludedPpts!V153</f>
        <v>1</v>
      </c>
      <c r="J163">
        <f>Q_excludedPpts!W153</f>
        <v>1</v>
      </c>
      <c r="K163">
        <f>Q_excludedPpts!X153</f>
        <v>1</v>
      </c>
      <c r="L163">
        <f>Q_excludedPpts!Y153</f>
        <v>1</v>
      </c>
      <c r="M163">
        <f>Q_excludedPpts!Z153</f>
        <v>1</v>
      </c>
      <c r="N163">
        <f>Q_excludedPpts!AA153</f>
        <v>0</v>
      </c>
      <c r="O163">
        <f>Q_excludedPpts!AB153</f>
        <v>0</v>
      </c>
      <c r="P163">
        <f>Q_excludedPpts!AC153</f>
        <v>1</v>
      </c>
      <c r="Q163">
        <f>Q_excludedPpts!AD153</f>
        <v>1</v>
      </c>
      <c r="R163">
        <f>Q_excludedPpts!AE153</f>
        <v>1</v>
      </c>
      <c r="S163">
        <f>Q_excludedPpts!AF153</f>
        <v>1</v>
      </c>
      <c r="T163">
        <f>Q_excludedPpts!AG153</f>
        <v>1</v>
      </c>
      <c r="U163">
        <f>Q_excludedPpts!AH153</f>
        <v>0</v>
      </c>
      <c r="V163">
        <f>Q_excludedPpts!AI153</f>
        <v>1</v>
      </c>
      <c r="W163">
        <f>Q_excludedPpts!AJ153</f>
        <v>0</v>
      </c>
      <c r="X163">
        <f>Q_excludedPpts!AK153</f>
        <v>1</v>
      </c>
      <c r="Y163">
        <f>Q_excludedPpts!AL153</f>
        <v>0</v>
      </c>
      <c r="Z163">
        <f>Q_excludedPpts!AM153</f>
        <v>1</v>
      </c>
      <c r="AA163">
        <f>Q_excludedPpts!AN153</f>
        <v>1</v>
      </c>
      <c r="AB163">
        <f>Q_excludedPpts!AO153</f>
        <v>0</v>
      </c>
      <c r="AC163">
        <f>Q_excludedPpts!AP153</f>
        <v>1</v>
      </c>
    </row>
    <row r="164" spans="1:29" x14ac:dyDescent="0.25">
      <c r="A164">
        <v>155</v>
      </c>
      <c r="B164" t="str">
        <f>Q_excludedPpts!A156</f>
        <v>Exp</v>
      </c>
      <c r="C164">
        <f>SUM(H164:AC164)</f>
        <v>10</v>
      </c>
      <c r="D164" s="3">
        <f t="shared" si="11"/>
        <v>48.692533333333337</v>
      </c>
      <c r="E164" s="3" t="str">
        <f t="shared" si="12"/>
        <v/>
      </c>
      <c r="F164">
        <f>Q_excludedPpts!B156</f>
        <v>2921.5520000000001</v>
      </c>
      <c r="H164">
        <f>Q_excludedPpts!U156</f>
        <v>1</v>
      </c>
      <c r="I164">
        <f>Q_excludedPpts!V156</f>
        <v>0</v>
      </c>
      <c r="J164">
        <f>Q_excludedPpts!W156</f>
        <v>1</v>
      </c>
      <c r="K164">
        <f>Q_excludedPpts!X156</f>
        <v>1</v>
      </c>
      <c r="L164">
        <f>Q_excludedPpts!Y156</f>
        <v>0</v>
      </c>
      <c r="M164">
        <f>Q_excludedPpts!Z156</f>
        <v>1</v>
      </c>
      <c r="N164">
        <f>Q_excludedPpts!AA156</f>
        <v>0</v>
      </c>
      <c r="O164">
        <f>Q_excludedPpts!AB156</f>
        <v>0</v>
      </c>
      <c r="P164">
        <f>Q_excludedPpts!AC156</f>
        <v>1</v>
      </c>
      <c r="Q164">
        <f>Q_excludedPpts!AD156</f>
        <v>0</v>
      </c>
      <c r="R164">
        <f>Q_excludedPpts!AE156</f>
        <v>1</v>
      </c>
      <c r="S164">
        <f>Q_excludedPpts!AF156</f>
        <v>0</v>
      </c>
      <c r="T164">
        <f>Q_excludedPpts!AG156</f>
        <v>0</v>
      </c>
      <c r="U164">
        <f>Q_excludedPpts!AH156</f>
        <v>0</v>
      </c>
      <c r="V164">
        <f>Q_excludedPpts!AI156</f>
        <v>1</v>
      </c>
      <c r="W164">
        <f>Q_excludedPpts!AJ156</f>
        <v>1</v>
      </c>
      <c r="X164">
        <f>Q_excludedPpts!AK156</f>
        <v>1</v>
      </c>
      <c r="Y164">
        <f>Q_excludedPpts!AL156</f>
        <v>0</v>
      </c>
      <c r="Z164">
        <f>Q_excludedPpts!AM156</f>
        <v>0</v>
      </c>
      <c r="AA164">
        <f>Q_excludedPpts!AN156</f>
        <v>1</v>
      </c>
      <c r="AB164">
        <f>Q_excludedPpts!AO156</f>
        <v>0</v>
      </c>
      <c r="AC164">
        <f>Q_excludedPpts!AP156</f>
        <v>0</v>
      </c>
    </row>
    <row r="165" spans="1:29" x14ac:dyDescent="0.25">
      <c r="A165">
        <v>156</v>
      </c>
      <c r="B165" t="str">
        <f>Q_excludedPpts!A157</f>
        <v>Exp</v>
      </c>
      <c r="C165">
        <f>SUM(H165:AC165)</f>
        <v>20</v>
      </c>
      <c r="D165" s="3">
        <f t="shared" si="11"/>
        <v>33.664466666666662</v>
      </c>
      <c r="E165" s="3" t="str">
        <f t="shared" si="12"/>
        <v/>
      </c>
      <c r="F165">
        <f>Q_excludedPpts!B157</f>
        <v>2019.8679999999999</v>
      </c>
      <c r="H165">
        <f>Q_excludedPpts!U157</f>
        <v>1</v>
      </c>
      <c r="I165">
        <f>Q_excludedPpts!V157</f>
        <v>1</v>
      </c>
      <c r="J165">
        <f>Q_excludedPpts!W157</f>
        <v>1</v>
      </c>
      <c r="K165">
        <f>Q_excludedPpts!X157</f>
        <v>1</v>
      </c>
      <c r="L165">
        <f>Q_excludedPpts!Y157</f>
        <v>1</v>
      </c>
      <c r="M165">
        <f>Q_excludedPpts!Z157</f>
        <v>1</v>
      </c>
      <c r="N165">
        <f>Q_excludedPpts!AA157</f>
        <v>1</v>
      </c>
      <c r="O165">
        <f>Q_excludedPpts!AB157</f>
        <v>1</v>
      </c>
      <c r="P165">
        <f>Q_excludedPpts!AC157</f>
        <v>1</v>
      </c>
      <c r="Q165">
        <f>Q_excludedPpts!AD157</f>
        <v>0</v>
      </c>
      <c r="R165">
        <f>Q_excludedPpts!AE157</f>
        <v>1</v>
      </c>
      <c r="S165">
        <f>Q_excludedPpts!AF157</f>
        <v>1</v>
      </c>
      <c r="T165">
        <f>Q_excludedPpts!AG157</f>
        <v>1</v>
      </c>
      <c r="U165">
        <f>Q_excludedPpts!AH157</f>
        <v>0</v>
      </c>
      <c r="V165">
        <f>Q_excludedPpts!AI157</f>
        <v>1</v>
      </c>
      <c r="W165">
        <f>Q_excludedPpts!AJ157</f>
        <v>1</v>
      </c>
      <c r="X165">
        <f>Q_excludedPpts!AK157</f>
        <v>1</v>
      </c>
      <c r="Y165">
        <f>Q_excludedPpts!AL157</f>
        <v>1</v>
      </c>
      <c r="Z165">
        <f>Q_excludedPpts!AM157</f>
        <v>1</v>
      </c>
      <c r="AA165">
        <f>Q_excludedPpts!AN157</f>
        <v>1</v>
      </c>
      <c r="AB165">
        <f>Q_excludedPpts!AO157</f>
        <v>1</v>
      </c>
      <c r="AC165">
        <f>Q_excludedPpts!AP157</f>
        <v>1</v>
      </c>
    </row>
    <row r="166" spans="1:29" x14ac:dyDescent="0.25">
      <c r="A166">
        <v>158</v>
      </c>
      <c r="B166" t="str">
        <f>Q_excludedPpts!A159</f>
        <v>Exp</v>
      </c>
      <c r="C166">
        <f>SUM(H166:AC166)</f>
        <v>13</v>
      </c>
      <c r="D166" s="3">
        <f t="shared" si="11"/>
        <v>26.542433333333335</v>
      </c>
      <c r="E166" s="3" t="str">
        <f t="shared" si="12"/>
        <v/>
      </c>
      <c r="F166">
        <f>Q_excludedPpts!B159</f>
        <v>1592.546</v>
      </c>
      <c r="H166">
        <f>Q_excludedPpts!U159</f>
        <v>1</v>
      </c>
      <c r="I166">
        <f>Q_excludedPpts!V159</f>
        <v>1</v>
      </c>
      <c r="J166">
        <f>Q_excludedPpts!W159</f>
        <v>1</v>
      </c>
      <c r="K166">
        <f>Q_excludedPpts!X159</f>
        <v>0</v>
      </c>
      <c r="L166">
        <f>Q_excludedPpts!Y159</f>
        <v>1</v>
      </c>
      <c r="M166">
        <f>Q_excludedPpts!Z159</f>
        <v>1</v>
      </c>
      <c r="N166">
        <f>Q_excludedPpts!AA159</f>
        <v>0</v>
      </c>
      <c r="O166">
        <f>Q_excludedPpts!AB159</f>
        <v>1</v>
      </c>
      <c r="P166">
        <f>Q_excludedPpts!AC159</f>
        <v>0</v>
      </c>
      <c r="Q166">
        <f>Q_excludedPpts!AD159</f>
        <v>1</v>
      </c>
      <c r="R166">
        <f>Q_excludedPpts!AE159</f>
        <v>0</v>
      </c>
      <c r="S166">
        <f>Q_excludedPpts!AF159</f>
        <v>0</v>
      </c>
      <c r="T166">
        <f>Q_excludedPpts!AG159</f>
        <v>1</v>
      </c>
      <c r="U166">
        <f>Q_excludedPpts!AH159</f>
        <v>1</v>
      </c>
      <c r="V166">
        <f>Q_excludedPpts!AI159</f>
        <v>1</v>
      </c>
      <c r="W166">
        <f>Q_excludedPpts!AJ159</f>
        <v>0</v>
      </c>
      <c r="X166">
        <f>Q_excludedPpts!AK159</f>
        <v>1</v>
      </c>
      <c r="Y166">
        <f>Q_excludedPpts!AL159</f>
        <v>1</v>
      </c>
      <c r="Z166">
        <f>Q_excludedPpts!AM159</f>
        <v>0</v>
      </c>
      <c r="AA166">
        <f>Q_excludedPpts!AN159</f>
        <v>1</v>
      </c>
      <c r="AB166">
        <f>Q_excludedPpts!AO159</f>
        <v>0</v>
      </c>
      <c r="AC166">
        <f>Q_excludedPpts!AP159</f>
        <v>0</v>
      </c>
    </row>
    <row r="167" spans="1:29" x14ac:dyDescent="0.25">
      <c r="A167">
        <v>159</v>
      </c>
      <c r="B167" t="str">
        <f>Q_excludedPpts!A160</f>
        <v>Exp</v>
      </c>
      <c r="C167">
        <f>SUM(H167:AC167)</f>
        <v>14</v>
      </c>
      <c r="D167" s="3">
        <f t="shared" si="11"/>
        <v>31.723500000000001</v>
      </c>
      <c r="E167" s="3" t="str">
        <f t="shared" si="12"/>
        <v/>
      </c>
      <c r="F167">
        <f>Q_excludedPpts!B160</f>
        <v>1903.41</v>
      </c>
      <c r="H167">
        <f>Q_excludedPpts!U160</f>
        <v>1</v>
      </c>
      <c r="I167">
        <f>Q_excludedPpts!V160</f>
        <v>1</v>
      </c>
      <c r="J167">
        <f>Q_excludedPpts!W160</f>
        <v>1</v>
      </c>
      <c r="K167">
        <f>Q_excludedPpts!X160</f>
        <v>1</v>
      </c>
      <c r="L167">
        <f>Q_excludedPpts!Y160</f>
        <v>1</v>
      </c>
      <c r="M167">
        <f>Q_excludedPpts!Z160</f>
        <v>0</v>
      </c>
      <c r="N167">
        <f>Q_excludedPpts!AA160</f>
        <v>1</v>
      </c>
      <c r="O167">
        <f>Q_excludedPpts!AB160</f>
        <v>0</v>
      </c>
      <c r="P167">
        <f>Q_excludedPpts!AC160</f>
        <v>0</v>
      </c>
      <c r="Q167">
        <f>Q_excludedPpts!AD160</f>
        <v>0</v>
      </c>
      <c r="R167">
        <f>Q_excludedPpts!AE160</f>
        <v>1</v>
      </c>
      <c r="S167">
        <f>Q_excludedPpts!AF160</f>
        <v>0</v>
      </c>
      <c r="T167">
        <f>Q_excludedPpts!AG160</f>
        <v>1</v>
      </c>
      <c r="U167">
        <f>Q_excludedPpts!AH160</f>
        <v>0</v>
      </c>
      <c r="V167">
        <f>Q_excludedPpts!AI160</f>
        <v>1</v>
      </c>
      <c r="W167">
        <f>Q_excludedPpts!AJ160</f>
        <v>0</v>
      </c>
      <c r="X167">
        <f>Q_excludedPpts!AK160</f>
        <v>1</v>
      </c>
      <c r="Y167">
        <f>Q_excludedPpts!AL160</f>
        <v>1</v>
      </c>
      <c r="Z167">
        <f>Q_excludedPpts!AM160</f>
        <v>1</v>
      </c>
      <c r="AA167">
        <f>Q_excludedPpts!AN160</f>
        <v>1</v>
      </c>
      <c r="AB167">
        <f>Q_excludedPpts!AO160</f>
        <v>0</v>
      </c>
      <c r="AC167">
        <f>Q_excludedPpts!AP160</f>
        <v>1</v>
      </c>
    </row>
    <row r="168" spans="1:29" x14ac:dyDescent="0.25">
      <c r="A168">
        <v>162</v>
      </c>
      <c r="B168" t="str">
        <f>Q_excludedPpts!A163</f>
        <v>Exp</v>
      </c>
      <c r="C168">
        <f>SUM(H168:AC168)</f>
        <v>17</v>
      </c>
      <c r="D168" s="3">
        <f t="shared" si="11"/>
        <v>31.473850000000002</v>
      </c>
      <c r="E168" s="3" t="str">
        <f t="shared" si="12"/>
        <v/>
      </c>
      <c r="F168">
        <f>Q_excludedPpts!B163</f>
        <v>1888.431</v>
      </c>
      <c r="H168">
        <f>Q_excludedPpts!U163</f>
        <v>1</v>
      </c>
      <c r="I168">
        <f>Q_excludedPpts!V163</f>
        <v>1</v>
      </c>
      <c r="J168">
        <f>Q_excludedPpts!W163</f>
        <v>1</v>
      </c>
      <c r="K168">
        <f>Q_excludedPpts!X163</f>
        <v>1</v>
      </c>
      <c r="L168">
        <f>Q_excludedPpts!Y163</f>
        <v>0</v>
      </c>
      <c r="M168">
        <f>Q_excludedPpts!Z163</f>
        <v>1</v>
      </c>
      <c r="N168">
        <f>Q_excludedPpts!AA163</f>
        <v>1</v>
      </c>
      <c r="O168">
        <f>Q_excludedPpts!AB163</f>
        <v>0</v>
      </c>
      <c r="P168">
        <f>Q_excludedPpts!AC163</f>
        <v>1</v>
      </c>
      <c r="Q168">
        <f>Q_excludedPpts!AD163</f>
        <v>1</v>
      </c>
      <c r="R168">
        <f>Q_excludedPpts!AE163</f>
        <v>1</v>
      </c>
      <c r="S168">
        <f>Q_excludedPpts!AF163</f>
        <v>1</v>
      </c>
      <c r="T168">
        <f>Q_excludedPpts!AG163</f>
        <v>1</v>
      </c>
      <c r="U168">
        <f>Q_excludedPpts!AH163</f>
        <v>0</v>
      </c>
      <c r="V168">
        <f>Q_excludedPpts!AI163</f>
        <v>1</v>
      </c>
      <c r="W168">
        <f>Q_excludedPpts!AJ163</f>
        <v>1</v>
      </c>
      <c r="X168">
        <f>Q_excludedPpts!AK163</f>
        <v>1</v>
      </c>
      <c r="Y168">
        <f>Q_excludedPpts!AL163</f>
        <v>0</v>
      </c>
      <c r="Z168">
        <f>Q_excludedPpts!AM163</f>
        <v>0</v>
      </c>
      <c r="AA168">
        <f>Q_excludedPpts!AN163</f>
        <v>1</v>
      </c>
      <c r="AB168">
        <f>Q_excludedPpts!AO163</f>
        <v>1</v>
      </c>
      <c r="AC168">
        <f>Q_excludedPpts!AP163</f>
        <v>1</v>
      </c>
    </row>
    <row r="169" spans="1:29" x14ac:dyDescent="0.25">
      <c r="A169">
        <v>164</v>
      </c>
      <c r="B169" t="str">
        <f>Q_excludedPpts!A165</f>
        <v>Exp</v>
      </c>
      <c r="C169">
        <f>SUM(H169:AC169)</f>
        <v>15</v>
      </c>
      <c r="D169" s="3">
        <f t="shared" si="11"/>
        <v>15.533866666666666</v>
      </c>
      <c r="E169" s="3" t="str">
        <f t="shared" si="12"/>
        <v/>
      </c>
      <c r="F169">
        <f>Q_excludedPpts!B165</f>
        <v>932.03200000000004</v>
      </c>
      <c r="H169">
        <f>Q_excludedPpts!U165</f>
        <v>1</v>
      </c>
      <c r="I169">
        <f>Q_excludedPpts!V165</f>
        <v>0</v>
      </c>
      <c r="J169">
        <f>Q_excludedPpts!W165</f>
        <v>1</v>
      </c>
      <c r="K169">
        <f>Q_excludedPpts!X165</f>
        <v>1</v>
      </c>
      <c r="L169">
        <f>Q_excludedPpts!Y165</f>
        <v>1</v>
      </c>
      <c r="M169">
        <f>Q_excludedPpts!Z165</f>
        <v>1</v>
      </c>
      <c r="N169">
        <f>Q_excludedPpts!AA165</f>
        <v>1</v>
      </c>
      <c r="O169">
        <f>Q_excludedPpts!AB165</f>
        <v>1</v>
      </c>
      <c r="P169">
        <f>Q_excludedPpts!AC165</f>
        <v>0</v>
      </c>
      <c r="Q169">
        <f>Q_excludedPpts!AD165</f>
        <v>0</v>
      </c>
      <c r="R169">
        <f>Q_excludedPpts!AE165</f>
        <v>1</v>
      </c>
      <c r="S169">
        <f>Q_excludedPpts!AF165</f>
        <v>0</v>
      </c>
      <c r="T169">
        <f>Q_excludedPpts!AG165</f>
        <v>1</v>
      </c>
      <c r="U169">
        <f>Q_excludedPpts!AH165</f>
        <v>0</v>
      </c>
      <c r="V169">
        <f>Q_excludedPpts!AI165</f>
        <v>1</v>
      </c>
      <c r="W169">
        <f>Q_excludedPpts!AJ165</f>
        <v>1</v>
      </c>
      <c r="X169">
        <f>Q_excludedPpts!AK165</f>
        <v>1</v>
      </c>
      <c r="Y169">
        <f>Q_excludedPpts!AL165</f>
        <v>0</v>
      </c>
      <c r="Z169">
        <f>Q_excludedPpts!AM165</f>
        <v>1</v>
      </c>
      <c r="AA169">
        <f>Q_excludedPpts!AN165</f>
        <v>1</v>
      </c>
      <c r="AB169">
        <f>Q_excludedPpts!AO165</f>
        <v>1</v>
      </c>
      <c r="AC169">
        <f>Q_excludedPpts!AP165</f>
        <v>0</v>
      </c>
    </row>
    <row r="170" spans="1:29" x14ac:dyDescent="0.25">
      <c r="A170">
        <v>165</v>
      </c>
      <c r="B170" t="str">
        <f>Q_excludedPpts!A166</f>
        <v>Exp</v>
      </c>
      <c r="C170">
        <f>SUM(H170:AC170)</f>
        <v>20</v>
      </c>
      <c r="D170" s="3">
        <f t="shared" si="11"/>
        <v>22.433150000000001</v>
      </c>
      <c r="E170" s="3" t="str">
        <f t="shared" si="12"/>
        <v/>
      </c>
      <c r="F170">
        <f>Q_excludedPpts!B166</f>
        <v>1345.989</v>
      </c>
      <c r="H170">
        <f>Q_excludedPpts!U166</f>
        <v>1</v>
      </c>
      <c r="I170">
        <f>Q_excludedPpts!V166</f>
        <v>1</v>
      </c>
      <c r="J170">
        <f>Q_excludedPpts!W166</f>
        <v>1</v>
      </c>
      <c r="K170">
        <f>Q_excludedPpts!X166</f>
        <v>1</v>
      </c>
      <c r="L170">
        <f>Q_excludedPpts!Y166</f>
        <v>1</v>
      </c>
      <c r="M170">
        <f>Q_excludedPpts!Z166</f>
        <v>1</v>
      </c>
      <c r="N170">
        <f>Q_excludedPpts!AA166</f>
        <v>1</v>
      </c>
      <c r="O170">
        <f>Q_excludedPpts!AB166</f>
        <v>1</v>
      </c>
      <c r="P170">
        <f>Q_excludedPpts!AC166</f>
        <v>1</v>
      </c>
      <c r="Q170">
        <f>Q_excludedPpts!AD166</f>
        <v>1</v>
      </c>
      <c r="R170">
        <f>Q_excludedPpts!AE166</f>
        <v>1</v>
      </c>
      <c r="S170">
        <f>Q_excludedPpts!AF166</f>
        <v>1</v>
      </c>
      <c r="T170">
        <f>Q_excludedPpts!AG166</f>
        <v>1</v>
      </c>
      <c r="U170">
        <f>Q_excludedPpts!AH166</f>
        <v>0</v>
      </c>
      <c r="V170">
        <f>Q_excludedPpts!AI166</f>
        <v>1</v>
      </c>
      <c r="W170">
        <f>Q_excludedPpts!AJ166</f>
        <v>1</v>
      </c>
      <c r="X170">
        <f>Q_excludedPpts!AK166</f>
        <v>1</v>
      </c>
      <c r="Y170">
        <f>Q_excludedPpts!AL166</f>
        <v>1</v>
      </c>
      <c r="Z170">
        <f>Q_excludedPpts!AM166</f>
        <v>0</v>
      </c>
      <c r="AA170">
        <f>Q_excludedPpts!AN166</f>
        <v>1</v>
      </c>
      <c r="AB170">
        <f>Q_excludedPpts!AO166</f>
        <v>1</v>
      </c>
      <c r="AC170">
        <f>Q_excludedPpts!AP166</f>
        <v>1</v>
      </c>
    </row>
    <row r="171" spans="1:29" x14ac:dyDescent="0.25">
      <c r="A171">
        <v>166</v>
      </c>
      <c r="B171" t="str">
        <f>Q_excludedPpts!A167</f>
        <v>Exp</v>
      </c>
      <c r="C171">
        <f>SUM(H171:AC171)</f>
        <v>16</v>
      </c>
      <c r="D171" s="3">
        <f t="shared" si="11"/>
        <v>2.8814333333333333</v>
      </c>
      <c r="E171" s="3" t="str">
        <f t="shared" si="12"/>
        <v/>
      </c>
      <c r="F171">
        <f>Q_excludedPpts!B167</f>
        <v>172.886</v>
      </c>
      <c r="H171">
        <f>Q_excludedPpts!U167</f>
        <v>1</v>
      </c>
      <c r="I171">
        <f>Q_excludedPpts!V167</f>
        <v>1</v>
      </c>
      <c r="J171">
        <f>Q_excludedPpts!W167</f>
        <v>1</v>
      </c>
      <c r="K171">
        <f>Q_excludedPpts!X167</f>
        <v>1</v>
      </c>
      <c r="L171">
        <f>Q_excludedPpts!Y167</f>
        <v>1</v>
      </c>
      <c r="M171">
        <f>Q_excludedPpts!Z167</f>
        <v>1</v>
      </c>
      <c r="N171">
        <f>Q_excludedPpts!AA167</f>
        <v>1</v>
      </c>
      <c r="O171">
        <f>Q_excludedPpts!AB167</f>
        <v>1</v>
      </c>
      <c r="P171">
        <f>Q_excludedPpts!AC167</f>
        <v>0</v>
      </c>
      <c r="Q171">
        <f>Q_excludedPpts!AD167</f>
        <v>1</v>
      </c>
      <c r="R171">
        <f>Q_excludedPpts!AE167</f>
        <v>1</v>
      </c>
      <c r="S171">
        <f>Q_excludedPpts!AF167</f>
        <v>1</v>
      </c>
      <c r="T171">
        <f>Q_excludedPpts!AG167</f>
        <v>1</v>
      </c>
      <c r="U171">
        <f>Q_excludedPpts!AH167</f>
        <v>1</v>
      </c>
      <c r="V171">
        <f>Q_excludedPpts!AI167</f>
        <v>1</v>
      </c>
      <c r="W171">
        <f>Q_excludedPpts!AJ167</f>
        <v>0</v>
      </c>
      <c r="X171">
        <f>Q_excludedPpts!AK167</f>
        <v>0</v>
      </c>
      <c r="Y171">
        <f>Q_excludedPpts!AL167</f>
        <v>0</v>
      </c>
      <c r="Z171">
        <f>Q_excludedPpts!AM167</f>
        <v>1</v>
      </c>
      <c r="AA171">
        <f>Q_excludedPpts!AN167</f>
        <v>1</v>
      </c>
      <c r="AB171">
        <f>Q_excludedPpts!AO167</f>
        <v>0</v>
      </c>
      <c r="AC171">
        <f>Q_excludedPpts!AP167</f>
        <v>0</v>
      </c>
    </row>
    <row r="172" spans="1:29" x14ac:dyDescent="0.25">
      <c r="A172">
        <v>168</v>
      </c>
      <c r="B172" t="str">
        <f>Q_excludedPpts!A169</f>
        <v>Exp</v>
      </c>
      <c r="C172">
        <f>SUM(H172:AC172)</f>
        <v>16</v>
      </c>
      <c r="D172" s="3">
        <f t="shared" si="11"/>
        <v>30.662933333333335</v>
      </c>
      <c r="E172" s="3" t="str">
        <f t="shared" si="12"/>
        <v/>
      </c>
      <c r="F172">
        <f>Q_excludedPpts!B169</f>
        <v>1839.7760000000001</v>
      </c>
      <c r="H172">
        <f>Q_excludedPpts!U169</f>
        <v>1</v>
      </c>
      <c r="I172">
        <f>Q_excludedPpts!V169</f>
        <v>1</v>
      </c>
      <c r="J172">
        <f>Q_excludedPpts!W169</f>
        <v>1</v>
      </c>
      <c r="K172">
        <f>Q_excludedPpts!X169</f>
        <v>1</v>
      </c>
      <c r="L172">
        <f>Q_excludedPpts!Y169</f>
        <v>1</v>
      </c>
      <c r="M172">
        <f>Q_excludedPpts!Z169</f>
        <v>0</v>
      </c>
      <c r="N172">
        <f>Q_excludedPpts!AA169</f>
        <v>1</v>
      </c>
      <c r="O172">
        <f>Q_excludedPpts!AB169</f>
        <v>1</v>
      </c>
      <c r="P172">
        <f>Q_excludedPpts!AC169</f>
        <v>0</v>
      </c>
      <c r="Q172">
        <f>Q_excludedPpts!AD169</f>
        <v>1</v>
      </c>
      <c r="R172">
        <f>Q_excludedPpts!AE169</f>
        <v>1</v>
      </c>
      <c r="S172">
        <f>Q_excludedPpts!AF169</f>
        <v>1</v>
      </c>
      <c r="T172">
        <f>Q_excludedPpts!AG169</f>
        <v>1</v>
      </c>
      <c r="U172">
        <f>Q_excludedPpts!AH169</f>
        <v>0</v>
      </c>
      <c r="V172">
        <f>Q_excludedPpts!AI169</f>
        <v>1</v>
      </c>
      <c r="W172">
        <f>Q_excludedPpts!AJ169</f>
        <v>1</v>
      </c>
      <c r="X172">
        <f>Q_excludedPpts!AK169</f>
        <v>0</v>
      </c>
      <c r="Y172">
        <f>Q_excludedPpts!AL169</f>
        <v>0</v>
      </c>
      <c r="Z172">
        <f>Q_excludedPpts!AM169</f>
        <v>0</v>
      </c>
      <c r="AA172">
        <f>Q_excludedPpts!AN169</f>
        <v>1</v>
      </c>
      <c r="AB172">
        <f>Q_excludedPpts!AO169</f>
        <v>1</v>
      </c>
      <c r="AC172">
        <f>Q_excludedPpts!AP169</f>
        <v>1</v>
      </c>
    </row>
    <row r="173" spans="1:29" x14ac:dyDescent="0.25">
      <c r="A173">
        <v>170</v>
      </c>
      <c r="B173" t="str">
        <f>Q_excludedPpts!A171</f>
        <v>Exp</v>
      </c>
      <c r="C173">
        <f>SUM(H173:AC173)</f>
        <v>21</v>
      </c>
      <c r="D173" s="3">
        <f t="shared" si="11"/>
        <v>31.585616666666667</v>
      </c>
      <c r="E173" s="3" t="str">
        <f t="shared" si="12"/>
        <v/>
      </c>
      <c r="F173">
        <f>Q_excludedPpts!B171</f>
        <v>1895.1369999999999</v>
      </c>
      <c r="H173">
        <f>Q_excludedPpts!U171</f>
        <v>1</v>
      </c>
      <c r="I173">
        <f>Q_excludedPpts!V171</f>
        <v>1</v>
      </c>
      <c r="J173">
        <f>Q_excludedPpts!W171</f>
        <v>1</v>
      </c>
      <c r="K173">
        <f>Q_excludedPpts!X171</f>
        <v>1</v>
      </c>
      <c r="L173">
        <f>Q_excludedPpts!Y171</f>
        <v>1</v>
      </c>
      <c r="M173">
        <f>Q_excludedPpts!Z171</f>
        <v>1</v>
      </c>
      <c r="N173">
        <f>Q_excludedPpts!AA171</f>
        <v>1</v>
      </c>
      <c r="O173">
        <f>Q_excludedPpts!AB171</f>
        <v>1</v>
      </c>
      <c r="P173">
        <f>Q_excludedPpts!AC171</f>
        <v>1</v>
      </c>
      <c r="Q173">
        <f>Q_excludedPpts!AD171</f>
        <v>1</v>
      </c>
      <c r="R173">
        <f>Q_excludedPpts!AE171</f>
        <v>1</v>
      </c>
      <c r="S173">
        <f>Q_excludedPpts!AF171</f>
        <v>1</v>
      </c>
      <c r="T173">
        <f>Q_excludedPpts!AG171</f>
        <v>1</v>
      </c>
      <c r="U173">
        <f>Q_excludedPpts!AH171</f>
        <v>1</v>
      </c>
      <c r="V173">
        <f>Q_excludedPpts!AI171</f>
        <v>1</v>
      </c>
      <c r="W173">
        <f>Q_excludedPpts!AJ171</f>
        <v>1</v>
      </c>
      <c r="X173">
        <f>Q_excludedPpts!AK171</f>
        <v>1</v>
      </c>
      <c r="Y173">
        <f>Q_excludedPpts!AL171</f>
        <v>1</v>
      </c>
      <c r="Z173">
        <f>Q_excludedPpts!AM171</f>
        <v>1</v>
      </c>
      <c r="AA173">
        <f>Q_excludedPpts!AN171</f>
        <v>1</v>
      </c>
      <c r="AB173">
        <f>Q_excludedPpts!AO171</f>
        <v>0</v>
      </c>
      <c r="AC173">
        <f>Q_excludedPpts!AP171</f>
        <v>1</v>
      </c>
    </row>
    <row r="174" spans="1:29" x14ac:dyDescent="0.25">
      <c r="A174">
        <v>172</v>
      </c>
      <c r="B174" t="str">
        <f>Q_excludedPpts!A173</f>
        <v>Exp</v>
      </c>
      <c r="C174">
        <f>SUM(H174:AC174)</f>
        <v>15</v>
      </c>
      <c r="D174" s="3">
        <f t="shared" si="11"/>
        <v>30.975283333333334</v>
      </c>
      <c r="E174" s="3" t="str">
        <f t="shared" si="12"/>
        <v/>
      </c>
      <c r="F174">
        <f>Q_excludedPpts!B173</f>
        <v>1858.5170000000001</v>
      </c>
      <c r="H174">
        <f>Q_excludedPpts!U173</f>
        <v>1</v>
      </c>
      <c r="I174">
        <f>Q_excludedPpts!V173</f>
        <v>1</v>
      </c>
      <c r="J174">
        <f>Q_excludedPpts!W173</f>
        <v>1</v>
      </c>
      <c r="K174">
        <f>Q_excludedPpts!X173</f>
        <v>1</v>
      </c>
      <c r="L174">
        <f>Q_excludedPpts!Y173</f>
        <v>1</v>
      </c>
      <c r="M174">
        <f>Q_excludedPpts!Z173</f>
        <v>1</v>
      </c>
      <c r="N174">
        <f>Q_excludedPpts!AA173</f>
        <v>0</v>
      </c>
      <c r="O174">
        <f>Q_excludedPpts!AB173</f>
        <v>0</v>
      </c>
      <c r="P174">
        <f>Q_excludedPpts!AC173</f>
        <v>1</v>
      </c>
      <c r="Q174">
        <f>Q_excludedPpts!AD173</f>
        <v>0</v>
      </c>
      <c r="R174">
        <f>Q_excludedPpts!AE173</f>
        <v>1</v>
      </c>
      <c r="S174">
        <f>Q_excludedPpts!AF173</f>
        <v>1</v>
      </c>
      <c r="T174">
        <f>Q_excludedPpts!AG173</f>
        <v>1</v>
      </c>
      <c r="U174">
        <f>Q_excludedPpts!AH173</f>
        <v>0</v>
      </c>
      <c r="V174">
        <f>Q_excludedPpts!AI173</f>
        <v>0</v>
      </c>
      <c r="W174">
        <f>Q_excludedPpts!AJ173</f>
        <v>0</v>
      </c>
      <c r="X174">
        <f>Q_excludedPpts!AK173</f>
        <v>1</v>
      </c>
      <c r="Y174">
        <f>Q_excludedPpts!AL173</f>
        <v>0</v>
      </c>
      <c r="Z174">
        <f>Q_excludedPpts!AM173</f>
        <v>1</v>
      </c>
      <c r="AA174">
        <f>Q_excludedPpts!AN173</f>
        <v>1</v>
      </c>
      <c r="AB174">
        <f>Q_excludedPpts!AO173</f>
        <v>1</v>
      </c>
      <c r="AC174">
        <f>Q_excludedPpts!AP173</f>
        <v>1</v>
      </c>
    </row>
    <row r="175" spans="1:29" x14ac:dyDescent="0.25">
      <c r="A175">
        <v>173</v>
      </c>
      <c r="B175" t="str">
        <f>Q_excludedPpts!A174</f>
        <v>Exp</v>
      </c>
      <c r="C175">
        <f>SUM(H175:AC175)</f>
        <v>20</v>
      </c>
      <c r="D175" s="3">
        <f t="shared" si="11"/>
        <v>26.78585</v>
      </c>
      <c r="E175" s="3" t="str">
        <f t="shared" si="12"/>
        <v/>
      </c>
      <c r="F175">
        <f>Q_excludedPpts!B174</f>
        <v>1607.1510000000001</v>
      </c>
      <c r="H175">
        <f>Q_excludedPpts!U174</f>
        <v>1</v>
      </c>
      <c r="I175">
        <f>Q_excludedPpts!V174</f>
        <v>1</v>
      </c>
      <c r="J175">
        <f>Q_excludedPpts!W174</f>
        <v>1</v>
      </c>
      <c r="K175">
        <f>Q_excludedPpts!X174</f>
        <v>1</v>
      </c>
      <c r="L175">
        <f>Q_excludedPpts!Y174</f>
        <v>1</v>
      </c>
      <c r="M175">
        <f>Q_excludedPpts!Z174</f>
        <v>1</v>
      </c>
      <c r="N175">
        <f>Q_excludedPpts!AA174</f>
        <v>1</v>
      </c>
      <c r="O175">
        <f>Q_excludedPpts!AB174</f>
        <v>1</v>
      </c>
      <c r="P175">
        <f>Q_excludedPpts!AC174</f>
        <v>1</v>
      </c>
      <c r="Q175">
        <f>Q_excludedPpts!AD174</f>
        <v>1</v>
      </c>
      <c r="R175">
        <f>Q_excludedPpts!AE174</f>
        <v>1</v>
      </c>
      <c r="S175">
        <f>Q_excludedPpts!AF174</f>
        <v>0</v>
      </c>
      <c r="T175">
        <f>Q_excludedPpts!AG174</f>
        <v>1</v>
      </c>
      <c r="U175">
        <f>Q_excludedPpts!AH174</f>
        <v>1</v>
      </c>
      <c r="V175">
        <f>Q_excludedPpts!AI174</f>
        <v>1</v>
      </c>
      <c r="W175">
        <f>Q_excludedPpts!AJ174</f>
        <v>1</v>
      </c>
      <c r="X175">
        <f>Q_excludedPpts!AK174</f>
        <v>1</v>
      </c>
      <c r="Y175">
        <f>Q_excludedPpts!AL174</f>
        <v>1</v>
      </c>
      <c r="Z175">
        <f>Q_excludedPpts!AM174</f>
        <v>1</v>
      </c>
      <c r="AA175">
        <f>Q_excludedPpts!AN174</f>
        <v>0</v>
      </c>
      <c r="AB175">
        <f>Q_excludedPpts!AO174</f>
        <v>1</v>
      </c>
      <c r="AC175">
        <f>Q_excludedPpts!AP174</f>
        <v>1</v>
      </c>
    </row>
    <row r="176" spans="1:29" x14ac:dyDescent="0.25">
      <c r="A176">
        <v>175</v>
      </c>
      <c r="B176" t="str">
        <f>Q_excludedPpts!A176</f>
        <v>Exp</v>
      </c>
      <c r="C176">
        <f>SUM(H176:AC176)</f>
        <v>12</v>
      </c>
      <c r="D176" s="3">
        <f t="shared" si="11"/>
        <v>2.8499833333333333</v>
      </c>
      <c r="E176" s="3" t="str">
        <f t="shared" si="12"/>
        <v/>
      </c>
      <c r="F176">
        <f>Q_excludedPpts!B176</f>
        <v>170.999</v>
      </c>
      <c r="H176">
        <f>Q_excludedPpts!U176</f>
        <v>1</v>
      </c>
      <c r="I176">
        <f>Q_excludedPpts!V176</f>
        <v>0</v>
      </c>
      <c r="J176">
        <f>Q_excludedPpts!W176</f>
        <v>1</v>
      </c>
      <c r="K176">
        <f>Q_excludedPpts!X176</f>
        <v>0</v>
      </c>
      <c r="L176">
        <f>Q_excludedPpts!Y176</f>
        <v>1</v>
      </c>
      <c r="M176">
        <f>Q_excludedPpts!Z176</f>
        <v>1</v>
      </c>
      <c r="N176">
        <f>Q_excludedPpts!AA176</f>
        <v>0</v>
      </c>
      <c r="O176">
        <f>Q_excludedPpts!AB176</f>
        <v>1</v>
      </c>
      <c r="P176">
        <f>Q_excludedPpts!AC176</f>
        <v>1</v>
      </c>
      <c r="Q176">
        <f>Q_excludedPpts!AD176</f>
        <v>1</v>
      </c>
      <c r="R176">
        <f>Q_excludedPpts!AE176</f>
        <v>1</v>
      </c>
      <c r="S176">
        <f>Q_excludedPpts!AF176</f>
        <v>0</v>
      </c>
      <c r="T176">
        <f>Q_excludedPpts!AG176</f>
        <v>0</v>
      </c>
      <c r="U176">
        <f>Q_excludedPpts!AH176</f>
        <v>0</v>
      </c>
      <c r="V176">
        <f>Q_excludedPpts!AI176</f>
        <v>1</v>
      </c>
      <c r="W176">
        <f>Q_excludedPpts!AJ176</f>
        <v>1</v>
      </c>
      <c r="X176">
        <f>Q_excludedPpts!AK176</f>
        <v>1</v>
      </c>
      <c r="Y176">
        <f>Q_excludedPpts!AL176</f>
        <v>1</v>
      </c>
      <c r="Z176">
        <f>Q_excludedPpts!AM176</f>
        <v>0</v>
      </c>
      <c r="AA176">
        <f>Q_excludedPpts!AN176</f>
        <v>0</v>
      </c>
      <c r="AB176">
        <f>Q_excludedPpts!AO176</f>
        <v>0</v>
      </c>
      <c r="AC176">
        <f>Q_excludedPpts!AP176</f>
        <v>0</v>
      </c>
    </row>
  </sheetData>
  <autoFilter ref="A1:AE1" xr:uid="{00000000-0009-0000-0000-000001000000}">
    <sortState xmlns:xlrd2="http://schemas.microsoft.com/office/spreadsheetml/2017/richdata2" ref="A2:AE176">
      <sortCondition ref="B1"/>
    </sortState>
  </autoFilter>
  <conditionalFormatting sqref="AF6:BA6 AF11:BA11 AF13:BA13">
    <cfRule type="cellIs" dxfId="1" priority="6" operator="lessThan">
      <formula>0.05</formula>
    </cfRule>
  </conditionalFormatting>
  <conditionalFormatting sqref="AF14:BA14">
    <cfRule type="cellIs" dxfId="0" priority="4" operator="lessThan">
      <formula>0.05</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E6F34-7C3B-4D6D-A47D-59593B30EA7C}">
  <dimension ref="A1:C176"/>
  <sheetViews>
    <sheetView tabSelected="1" workbookViewId="0">
      <selection activeCell="C2" sqref="C2"/>
    </sheetView>
  </sheetViews>
  <sheetFormatPr defaultRowHeight="15" x14ac:dyDescent="0.25"/>
  <sheetData>
    <row r="1" spans="1:3" x14ac:dyDescent="0.25">
      <c r="A1" t="s">
        <v>271</v>
      </c>
      <c r="B1" t="s">
        <v>270</v>
      </c>
    </row>
    <row r="2" spans="1:3" x14ac:dyDescent="0.25">
      <c r="A2">
        <v>13</v>
      </c>
      <c r="B2">
        <v>43.512999999999998</v>
      </c>
      <c r="C2">
        <f>PEARSON(A:A,B:B)</f>
        <v>7.2334638434664575E-2</v>
      </c>
    </row>
    <row r="3" spans="1:3" x14ac:dyDescent="0.25">
      <c r="A3">
        <v>16</v>
      </c>
      <c r="B3">
        <v>378.70299999999997</v>
      </c>
    </row>
    <row r="4" spans="1:3" x14ac:dyDescent="0.25">
      <c r="A4">
        <v>18</v>
      </c>
      <c r="B4">
        <v>216.827</v>
      </c>
    </row>
    <row r="5" spans="1:3" x14ac:dyDescent="0.25">
      <c r="A5">
        <v>17</v>
      </c>
      <c r="B5">
        <v>353.06200000000001</v>
      </c>
    </row>
    <row r="6" spans="1:3" x14ac:dyDescent="0.25">
      <c r="A6">
        <v>16</v>
      </c>
      <c r="B6">
        <v>14.375999999999999</v>
      </c>
    </row>
    <row r="7" spans="1:3" x14ac:dyDescent="0.25">
      <c r="A7">
        <v>18</v>
      </c>
      <c r="B7">
        <v>12.486999999999901</v>
      </c>
    </row>
    <row r="8" spans="1:3" x14ac:dyDescent="0.25">
      <c r="A8">
        <v>18</v>
      </c>
      <c r="B8">
        <v>942.58799999999997</v>
      </c>
    </row>
    <row r="9" spans="1:3" x14ac:dyDescent="0.25">
      <c r="A9">
        <v>18</v>
      </c>
      <c r="B9">
        <v>18.087</v>
      </c>
    </row>
    <row r="10" spans="1:3" x14ac:dyDescent="0.25">
      <c r="A10">
        <v>14</v>
      </c>
      <c r="B10">
        <v>60.957999999999998</v>
      </c>
    </row>
    <row r="11" spans="1:3" x14ac:dyDescent="0.25">
      <c r="A11">
        <v>14</v>
      </c>
      <c r="B11">
        <v>14.76</v>
      </c>
    </row>
    <row r="12" spans="1:3" x14ac:dyDescent="0.25">
      <c r="A12">
        <v>19</v>
      </c>
      <c r="B12">
        <v>13.45</v>
      </c>
    </row>
    <row r="13" spans="1:3" x14ac:dyDescent="0.25">
      <c r="A13">
        <v>16</v>
      </c>
      <c r="B13">
        <v>13.093</v>
      </c>
    </row>
    <row r="14" spans="1:3" x14ac:dyDescent="0.25">
      <c r="A14">
        <v>17</v>
      </c>
      <c r="B14">
        <v>165.26300000000001</v>
      </c>
    </row>
    <row r="15" spans="1:3" x14ac:dyDescent="0.25">
      <c r="A15">
        <v>16</v>
      </c>
      <c r="B15">
        <v>78.822000000000003</v>
      </c>
    </row>
    <row r="16" spans="1:3" x14ac:dyDescent="0.25">
      <c r="A16">
        <v>19</v>
      </c>
      <c r="B16">
        <v>10.589</v>
      </c>
    </row>
    <row r="17" spans="1:2" x14ac:dyDescent="0.25">
      <c r="A17">
        <v>19</v>
      </c>
      <c r="B17">
        <v>751.61699999999996</v>
      </c>
    </row>
    <row r="18" spans="1:2" x14ac:dyDescent="0.25">
      <c r="A18">
        <v>18</v>
      </c>
      <c r="B18">
        <v>15.698</v>
      </c>
    </row>
    <row r="19" spans="1:2" x14ac:dyDescent="0.25">
      <c r="A19">
        <v>19</v>
      </c>
      <c r="B19">
        <v>98.195999999999998</v>
      </c>
    </row>
    <row r="20" spans="1:2" x14ac:dyDescent="0.25">
      <c r="A20">
        <v>18</v>
      </c>
      <c r="B20">
        <v>38.460999999999999</v>
      </c>
    </row>
    <row r="21" spans="1:2" x14ac:dyDescent="0.25">
      <c r="A21">
        <v>16</v>
      </c>
      <c r="B21">
        <v>88.057000000000002</v>
      </c>
    </row>
    <row r="22" spans="1:2" x14ac:dyDescent="0.25">
      <c r="A22">
        <v>18</v>
      </c>
      <c r="B22">
        <v>52.296999999999997</v>
      </c>
    </row>
    <row r="23" spans="1:2" x14ac:dyDescent="0.25">
      <c r="A23">
        <v>17</v>
      </c>
      <c r="B23">
        <v>28.317</v>
      </c>
    </row>
    <row r="24" spans="1:2" x14ac:dyDescent="0.25">
      <c r="A24">
        <v>20</v>
      </c>
      <c r="B24">
        <v>26.399000000000001</v>
      </c>
    </row>
    <row r="25" spans="1:2" x14ac:dyDescent="0.25">
      <c r="A25">
        <v>16</v>
      </c>
      <c r="B25">
        <v>202.19900000000001</v>
      </c>
    </row>
    <row r="26" spans="1:2" x14ac:dyDescent="0.25">
      <c r="A26">
        <v>20</v>
      </c>
      <c r="B26">
        <v>357.16699999999997</v>
      </c>
    </row>
    <row r="27" spans="1:2" x14ac:dyDescent="0.25">
      <c r="A27">
        <v>17</v>
      </c>
      <c r="B27">
        <v>52.29</v>
      </c>
    </row>
    <row r="28" spans="1:2" x14ac:dyDescent="0.25">
      <c r="A28">
        <v>19</v>
      </c>
      <c r="B28">
        <v>346.84699999999998</v>
      </c>
    </row>
    <row r="29" spans="1:2" x14ac:dyDescent="0.25">
      <c r="A29">
        <v>19</v>
      </c>
      <c r="B29">
        <v>39.793999999999997</v>
      </c>
    </row>
    <row r="30" spans="1:2" x14ac:dyDescent="0.25">
      <c r="A30">
        <v>14</v>
      </c>
      <c r="B30">
        <v>245.9</v>
      </c>
    </row>
    <row r="31" spans="1:2" x14ac:dyDescent="0.25">
      <c r="A31">
        <v>17</v>
      </c>
      <c r="B31">
        <v>99.795000000000002</v>
      </c>
    </row>
    <row r="32" spans="1:2" x14ac:dyDescent="0.25">
      <c r="A32">
        <v>19</v>
      </c>
      <c r="B32">
        <v>254.797</v>
      </c>
    </row>
    <row r="33" spans="1:2" x14ac:dyDescent="0.25">
      <c r="A33">
        <v>16</v>
      </c>
      <c r="B33">
        <v>26.954999999999998</v>
      </c>
    </row>
    <row r="34" spans="1:2" x14ac:dyDescent="0.25">
      <c r="A34">
        <v>17</v>
      </c>
      <c r="B34">
        <v>871.77800000000002</v>
      </c>
    </row>
    <row r="35" spans="1:2" x14ac:dyDescent="0.25">
      <c r="A35">
        <v>20</v>
      </c>
      <c r="B35">
        <v>21.997</v>
      </c>
    </row>
    <row r="36" spans="1:2" x14ac:dyDescent="0.25">
      <c r="A36">
        <v>11</v>
      </c>
      <c r="B36">
        <v>16.553000000000001</v>
      </c>
    </row>
    <row r="37" spans="1:2" x14ac:dyDescent="0.25">
      <c r="A37">
        <v>14</v>
      </c>
      <c r="B37">
        <v>36.042999999999999</v>
      </c>
    </row>
    <row r="38" spans="1:2" x14ac:dyDescent="0.25">
      <c r="A38">
        <v>18</v>
      </c>
      <c r="B38">
        <v>22.922999999999998</v>
      </c>
    </row>
    <row r="39" spans="1:2" x14ac:dyDescent="0.25">
      <c r="A39">
        <v>14</v>
      </c>
      <c r="B39">
        <v>60.991999999999997</v>
      </c>
    </row>
    <row r="40" spans="1:2" x14ac:dyDescent="0.25">
      <c r="A40">
        <v>16</v>
      </c>
      <c r="B40">
        <v>25.402000000000001</v>
      </c>
    </row>
    <row r="41" spans="1:2" x14ac:dyDescent="0.25">
      <c r="A41">
        <v>17</v>
      </c>
      <c r="B41">
        <v>26.643999999999998</v>
      </c>
    </row>
    <row r="42" spans="1:2" x14ac:dyDescent="0.25">
      <c r="A42">
        <v>17</v>
      </c>
      <c r="B42">
        <v>21.341000000000001</v>
      </c>
    </row>
    <row r="43" spans="1:2" x14ac:dyDescent="0.25">
      <c r="A43">
        <v>19</v>
      </c>
      <c r="B43">
        <v>22.779</v>
      </c>
    </row>
    <row r="44" spans="1:2" x14ac:dyDescent="0.25">
      <c r="A44">
        <v>14</v>
      </c>
      <c r="B44">
        <v>48.609000000000002</v>
      </c>
    </row>
    <row r="45" spans="1:2" x14ac:dyDescent="0.25">
      <c r="A45">
        <v>13</v>
      </c>
      <c r="B45">
        <v>10.801</v>
      </c>
    </row>
    <row r="46" spans="1:2" x14ac:dyDescent="0.25">
      <c r="A46">
        <v>14</v>
      </c>
      <c r="B46">
        <v>33.03</v>
      </c>
    </row>
    <row r="47" spans="1:2" x14ac:dyDescent="0.25">
      <c r="A47">
        <v>15</v>
      </c>
      <c r="B47">
        <v>368.34500000000003</v>
      </c>
    </row>
    <row r="48" spans="1:2" x14ac:dyDescent="0.25">
      <c r="A48">
        <v>14</v>
      </c>
      <c r="B48">
        <v>437.108</v>
      </c>
    </row>
    <row r="49" spans="1:2" x14ac:dyDescent="0.25">
      <c r="A49">
        <v>21</v>
      </c>
      <c r="B49">
        <v>553.654</v>
      </c>
    </row>
    <row r="50" spans="1:2" x14ac:dyDescent="0.25">
      <c r="A50">
        <v>14</v>
      </c>
      <c r="B50">
        <v>51.816000000000003</v>
      </c>
    </row>
    <row r="51" spans="1:2" x14ac:dyDescent="0.25">
      <c r="A51">
        <v>20</v>
      </c>
      <c r="B51">
        <v>10.045999999999999</v>
      </c>
    </row>
    <row r="52" spans="1:2" x14ac:dyDescent="0.25">
      <c r="A52">
        <v>16</v>
      </c>
      <c r="B52">
        <v>36.176000000000002</v>
      </c>
    </row>
    <row r="53" spans="1:2" x14ac:dyDescent="0.25">
      <c r="A53">
        <v>14</v>
      </c>
      <c r="B53">
        <v>33.424999999999997</v>
      </c>
    </row>
    <row r="54" spans="1:2" x14ac:dyDescent="0.25">
      <c r="A54">
        <v>15</v>
      </c>
      <c r="B54">
        <v>290.18400000000003</v>
      </c>
    </row>
    <row r="55" spans="1:2" x14ac:dyDescent="0.25">
      <c r="A55">
        <v>19</v>
      </c>
      <c r="B55">
        <v>143.07</v>
      </c>
    </row>
    <row r="56" spans="1:2" x14ac:dyDescent="0.25">
      <c r="A56">
        <v>19</v>
      </c>
      <c r="B56">
        <v>458.51600000000002</v>
      </c>
    </row>
    <row r="57" spans="1:2" x14ac:dyDescent="0.25">
      <c r="A57">
        <v>21</v>
      </c>
      <c r="B57">
        <v>45.985999999999997</v>
      </c>
    </row>
    <row r="58" spans="1:2" x14ac:dyDescent="0.25">
      <c r="A58">
        <v>15</v>
      </c>
      <c r="B58">
        <v>28.234999999999999</v>
      </c>
    </row>
    <row r="59" spans="1:2" x14ac:dyDescent="0.25">
      <c r="A59">
        <v>19</v>
      </c>
      <c r="B59">
        <v>43.378</v>
      </c>
    </row>
    <row r="60" spans="1:2" x14ac:dyDescent="0.25">
      <c r="A60">
        <v>17</v>
      </c>
      <c r="B60">
        <v>17.913</v>
      </c>
    </row>
    <row r="61" spans="1:2" x14ac:dyDescent="0.25">
      <c r="A61">
        <v>19</v>
      </c>
      <c r="B61">
        <v>318.875</v>
      </c>
    </row>
    <row r="62" spans="1:2" x14ac:dyDescent="0.25">
      <c r="A62">
        <v>17</v>
      </c>
      <c r="B62">
        <v>39.017000000000003</v>
      </c>
    </row>
    <row r="63" spans="1:2" x14ac:dyDescent="0.25">
      <c r="A63">
        <v>20</v>
      </c>
      <c r="B63">
        <v>31.390999999999998</v>
      </c>
    </row>
    <row r="64" spans="1:2" x14ac:dyDescent="0.25">
      <c r="A64">
        <v>12</v>
      </c>
      <c r="B64">
        <v>19.736999999999998</v>
      </c>
    </row>
    <row r="65" spans="1:2" x14ac:dyDescent="0.25">
      <c r="A65">
        <v>17</v>
      </c>
      <c r="B65">
        <v>33.585999999999999</v>
      </c>
    </row>
    <row r="66" spans="1:2" x14ac:dyDescent="0.25">
      <c r="A66">
        <v>20</v>
      </c>
      <c r="B66">
        <v>447.78899999999999</v>
      </c>
    </row>
    <row r="67" spans="1:2" x14ac:dyDescent="0.25">
      <c r="A67">
        <v>15</v>
      </c>
      <c r="B67">
        <v>627.82799999999997</v>
      </c>
    </row>
    <row r="68" spans="1:2" x14ac:dyDescent="0.25">
      <c r="A68">
        <v>17</v>
      </c>
      <c r="B68">
        <v>19.228000000000002</v>
      </c>
    </row>
    <row r="69" spans="1:2" x14ac:dyDescent="0.25">
      <c r="A69">
        <v>18</v>
      </c>
      <c r="B69">
        <v>206.27799999999999</v>
      </c>
    </row>
    <row r="70" spans="1:2" x14ac:dyDescent="0.25">
      <c r="A70">
        <v>15</v>
      </c>
      <c r="B70">
        <v>186.571</v>
      </c>
    </row>
    <row r="71" spans="1:2" x14ac:dyDescent="0.25">
      <c r="A71">
        <v>17</v>
      </c>
      <c r="B71">
        <v>54.622</v>
      </c>
    </row>
    <row r="72" spans="1:2" x14ac:dyDescent="0.25">
      <c r="A72">
        <v>16</v>
      </c>
      <c r="B72">
        <v>383.71199999999999</v>
      </c>
    </row>
    <row r="73" spans="1:2" x14ac:dyDescent="0.25">
      <c r="A73">
        <v>17</v>
      </c>
      <c r="B73">
        <v>17.841999999999999</v>
      </c>
    </row>
    <row r="74" spans="1:2" x14ac:dyDescent="0.25">
      <c r="A74">
        <v>17</v>
      </c>
      <c r="B74">
        <v>81.022999999999996</v>
      </c>
    </row>
    <row r="75" spans="1:2" x14ac:dyDescent="0.25">
      <c r="A75">
        <v>18</v>
      </c>
      <c r="B75">
        <v>45.746000000000002</v>
      </c>
    </row>
    <row r="76" spans="1:2" x14ac:dyDescent="0.25">
      <c r="A76">
        <v>18</v>
      </c>
      <c r="B76">
        <v>18.920999999999999</v>
      </c>
    </row>
    <row r="77" spans="1:2" x14ac:dyDescent="0.25">
      <c r="A77">
        <v>16</v>
      </c>
      <c r="B77">
        <v>453.56700000000001</v>
      </c>
    </row>
    <row r="78" spans="1:2" x14ac:dyDescent="0.25">
      <c r="A78">
        <v>17</v>
      </c>
      <c r="B78">
        <v>231.785</v>
      </c>
    </row>
    <row r="79" spans="1:2" x14ac:dyDescent="0.25">
      <c r="A79">
        <v>16</v>
      </c>
      <c r="B79">
        <v>82.614999999999995</v>
      </c>
    </row>
    <row r="80" spans="1:2" x14ac:dyDescent="0.25">
      <c r="A80">
        <v>18</v>
      </c>
      <c r="B80">
        <v>292.74099999999999</v>
      </c>
    </row>
    <row r="81" spans="1:2" x14ac:dyDescent="0.25">
      <c r="A81">
        <v>15</v>
      </c>
      <c r="B81">
        <v>84.562999999999903</v>
      </c>
    </row>
    <row r="82" spans="1:2" x14ac:dyDescent="0.25">
      <c r="A82">
        <v>19</v>
      </c>
      <c r="B82">
        <v>20.475999999999999</v>
      </c>
    </row>
    <row r="83" spans="1:2" x14ac:dyDescent="0.25">
      <c r="A83">
        <v>19</v>
      </c>
      <c r="B83">
        <v>35.441000000000003</v>
      </c>
    </row>
    <row r="84" spans="1:2" x14ac:dyDescent="0.25">
      <c r="A84">
        <v>17</v>
      </c>
      <c r="B84">
        <v>88.543000000000006</v>
      </c>
    </row>
    <row r="85" spans="1:2" x14ac:dyDescent="0.25">
      <c r="A85">
        <v>18</v>
      </c>
      <c r="B85">
        <v>978.41700000000003</v>
      </c>
    </row>
    <row r="86" spans="1:2" x14ac:dyDescent="0.25">
      <c r="A86">
        <v>16</v>
      </c>
      <c r="B86">
        <v>644.96</v>
      </c>
    </row>
    <row r="87" spans="1:2" x14ac:dyDescent="0.25">
      <c r="A87">
        <v>17</v>
      </c>
      <c r="B87">
        <v>2009.721</v>
      </c>
    </row>
    <row r="88" spans="1:2" x14ac:dyDescent="0.25">
      <c r="A88">
        <v>19</v>
      </c>
      <c r="B88">
        <v>1640.9690000000001</v>
      </c>
    </row>
    <row r="89" spans="1:2" x14ac:dyDescent="0.25">
      <c r="A89">
        <v>20</v>
      </c>
      <c r="B89">
        <v>335.48299999999898</v>
      </c>
    </row>
    <row r="90" spans="1:2" x14ac:dyDescent="0.25">
      <c r="A90">
        <v>18</v>
      </c>
      <c r="B90">
        <v>229.78200000000001</v>
      </c>
    </row>
    <row r="91" spans="1:2" x14ac:dyDescent="0.25">
      <c r="A91">
        <v>17</v>
      </c>
      <c r="B91">
        <v>765.70600000000002</v>
      </c>
    </row>
    <row r="92" spans="1:2" x14ac:dyDescent="0.25">
      <c r="A92">
        <v>16</v>
      </c>
      <c r="B92">
        <v>1087.2560000000001</v>
      </c>
    </row>
    <row r="93" spans="1:2" x14ac:dyDescent="0.25">
      <c r="A93">
        <v>19</v>
      </c>
      <c r="B93">
        <v>930.60599999999999</v>
      </c>
    </row>
    <row r="94" spans="1:2" x14ac:dyDescent="0.25">
      <c r="A94">
        <v>17</v>
      </c>
      <c r="B94">
        <v>351.42599999999999</v>
      </c>
    </row>
    <row r="95" spans="1:2" x14ac:dyDescent="0.25">
      <c r="A95">
        <v>17</v>
      </c>
      <c r="B95">
        <v>16.815000000000001</v>
      </c>
    </row>
    <row r="96" spans="1:2" x14ac:dyDescent="0.25">
      <c r="A96">
        <v>20</v>
      </c>
      <c r="B96">
        <v>393.28699999999998</v>
      </c>
    </row>
    <row r="97" spans="1:2" x14ac:dyDescent="0.25">
      <c r="A97">
        <v>16</v>
      </c>
      <c r="B97">
        <v>141.93199999999999</v>
      </c>
    </row>
    <row r="98" spans="1:2" x14ac:dyDescent="0.25">
      <c r="A98">
        <v>20</v>
      </c>
      <c r="B98">
        <v>975.524</v>
      </c>
    </row>
    <row r="99" spans="1:2" x14ac:dyDescent="0.25">
      <c r="A99">
        <v>15</v>
      </c>
      <c r="B99">
        <v>222.583</v>
      </c>
    </row>
    <row r="100" spans="1:2" x14ac:dyDescent="0.25">
      <c r="A100">
        <v>16</v>
      </c>
      <c r="B100">
        <v>129.92499999999899</v>
      </c>
    </row>
    <row r="101" spans="1:2" x14ac:dyDescent="0.25">
      <c r="A101">
        <v>17</v>
      </c>
      <c r="B101">
        <v>825.21799999999996</v>
      </c>
    </row>
    <row r="102" spans="1:2" x14ac:dyDescent="0.25">
      <c r="A102">
        <v>16</v>
      </c>
      <c r="B102">
        <v>1497.075</v>
      </c>
    </row>
    <row r="103" spans="1:2" x14ac:dyDescent="0.25">
      <c r="A103">
        <v>15</v>
      </c>
      <c r="B103">
        <v>555.55799999999999</v>
      </c>
    </row>
    <row r="104" spans="1:2" x14ac:dyDescent="0.25">
      <c r="A104">
        <v>17</v>
      </c>
      <c r="B104">
        <v>1272.999</v>
      </c>
    </row>
    <row r="105" spans="1:2" x14ac:dyDescent="0.25">
      <c r="A105">
        <v>16</v>
      </c>
      <c r="B105">
        <v>1243.01</v>
      </c>
    </row>
    <row r="106" spans="1:2" x14ac:dyDescent="0.25">
      <c r="A106">
        <v>20</v>
      </c>
      <c r="B106">
        <v>97.635999999999996</v>
      </c>
    </row>
    <row r="107" spans="1:2" x14ac:dyDescent="0.25">
      <c r="A107">
        <v>18</v>
      </c>
      <c r="B107">
        <v>196.95599999999999</v>
      </c>
    </row>
    <row r="108" spans="1:2" x14ac:dyDescent="0.25">
      <c r="A108">
        <v>17</v>
      </c>
      <c r="B108">
        <v>1343.623</v>
      </c>
    </row>
    <row r="109" spans="1:2" x14ac:dyDescent="0.25">
      <c r="A109">
        <v>20</v>
      </c>
      <c r="B109">
        <v>620.70500000000004</v>
      </c>
    </row>
    <row r="110" spans="1:2" x14ac:dyDescent="0.25">
      <c r="A110">
        <v>20</v>
      </c>
      <c r="B110">
        <v>557.88199999999995</v>
      </c>
    </row>
    <row r="111" spans="1:2" x14ac:dyDescent="0.25">
      <c r="A111">
        <v>18</v>
      </c>
      <c r="B111">
        <v>521.971</v>
      </c>
    </row>
    <row r="112" spans="1:2" x14ac:dyDescent="0.25">
      <c r="A112">
        <v>18</v>
      </c>
      <c r="B112">
        <v>101.423</v>
      </c>
    </row>
    <row r="113" spans="1:2" x14ac:dyDescent="0.25">
      <c r="A113">
        <v>16</v>
      </c>
      <c r="B113">
        <v>1888.963</v>
      </c>
    </row>
    <row r="114" spans="1:2" x14ac:dyDescent="0.25">
      <c r="A114">
        <v>15</v>
      </c>
      <c r="B114">
        <v>367.40499999999997</v>
      </c>
    </row>
    <row r="115" spans="1:2" x14ac:dyDescent="0.25">
      <c r="A115">
        <v>18</v>
      </c>
      <c r="B115">
        <v>281.77100000000002</v>
      </c>
    </row>
    <row r="116" spans="1:2" x14ac:dyDescent="0.25">
      <c r="A116">
        <v>22</v>
      </c>
      <c r="B116">
        <v>285.61599999999999</v>
      </c>
    </row>
    <row r="117" spans="1:2" x14ac:dyDescent="0.25">
      <c r="A117">
        <v>19</v>
      </c>
      <c r="B117">
        <v>73.97</v>
      </c>
    </row>
    <row r="118" spans="1:2" x14ac:dyDescent="0.25">
      <c r="A118">
        <v>18</v>
      </c>
      <c r="B118">
        <v>1406.3710000000001</v>
      </c>
    </row>
    <row r="119" spans="1:2" x14ac:dyDescent="0.25">
      <c r="A119">
        <v>16</v>
      </c>
      <c r="B119">
        <v>121.71599999999999</v>
      </c>
    </row>
    <row r="120" spans="1:2" x14ac:dyDescent="0.25">
      <c r="A120">
        <v>19</v>
      </c>
      <c r="B120">
        <v>816.82999999999902</v>
      </c>
    </row>
    <row r="121" spans="1:2" x14ac:dyDescent="0.25">
      <c r="A121">
        <v>19</v>
      </c>
      <c r="B121">
        <v>457.52600000000001</v>
      </c>
    </row>
    <row r="122" spans="1:2" x14ac:dyDescent="0.25">
      <c r="A122">
        <v>17</v>
      </c>
      <c r="B122">
        <v>335.904</v>
      </c>
    </row>
    <row r="123" spans="1:2" x14ac:dyDescent="0.25">
      <c r="A123">
        <v>11</v>
      </c>
      <c r="B123">
        <v>931.19200000000001</v>
      </c>
    </row>
    <row r="124" spans="1:2" x14ac:dyDescent="0.25">
      <c r="A124">
        <v>20</v>
      </c>
      <c r="B124">
        <v>1339.038</v>
      </c>
    </row>
    <row r="125" spans="1:2" x14ac:dyDescent="0.25">
      <c r="A125">
        <v>18</v>
      </c>
      <c r="B125">
        <v>1757.6869999999999</v>
      </c>
    </row>
    <row r="126" spans="1:2" x14ac:dyDescent="0.25">
      <c r="A126">
        <v>21</v>
      </c>
      <c r="B126">
        <v>1502.0429999999999</v>
      </c>
    </row>
    <row r="127" spans="1:2" x14ac:dyDescent="0.25">
      <c r="A127">
        <v>18</v>
      </c>
      <c r="B127">
        <v>891.49400000000003</v>
      </c>
    </row>
    <row r="128" spans="1:2" x14ac:dyDescent="0.25">
      <c r="A128">
        <v>17</v>
      </c>
      <c r="B128">
        <v>1045.9690000000001</v>
      </c>
    </row>
    <row r="129" spans="1:2" x14ac:dyDescent="0.25">
      <c r="A129">
        <v>16</v>
      </c>
      <c r="B129">
        <v>279.38200000000001</v>
      </c>
    </row>
    <row r="130" spans="1:2" x14ac:dyDescent="0.25">
      <c r="A130">
        <v>19</v>
      </c>
      <c r="B130">
        <v>2148.768</v>
      </c>
    </row>
    <row r="131" spans="1:2" x14ac:dyDescent="0.25">
      <c r="A131">
        <v>15</v>
      </c>
      <c r="B131">
        <v>74.123999999999995</v>
      </c>
    </row>
    <row r="132" spans="1:2" x14ac:dyDescent="0.25">
      <c r="A132">
        <v>20</v>
      </c>
      <c r="B132">
        <v>148.899</v>
      </c>
    </row>
    <row r="133" spans="1:2" x14ac:dyDescent="0.25">
      <c r="A133">
        <v>20</v>
      </c>
      <c r="B133">
        <v>384.762</v>
      </c>
    </row>
    <row r="134" spans="1:2" x14ac:dyDescent="0.25">
      <c r="A134">
        <v>19</v>
      </c>
      <c r="B134">
        <v>295.88400000000001</v>
      </c>
    </row>
    <row r="135" spans="1:2" x14ac:dyDescent="0.25">
      <c r="A135">
        <v>19</v>
      </c>
      <c r="B135">
        <v>2881.62</v>
      </c>
    </row>
    <row r="136" spans="1:2" x14ac:dyDescent="0.25">
      <c r="A136">
        <v>16</v>
      </c>
      <c r="B136">
        <v>121.239</v>
      </c>
    </row>
    <row r="137" spans="1:2" x14ac:dyDescent="0.25">
      <c r="A137">
        <v>19</v>
      </c>
      <c r="B137">
        <v>753.68700000000001</v>
      </c>
    </row>
    <row r="138" spans="1:2" x14ac:dyDescent="0.25">
      <c r="A138">
        <v>21</v>
      </c>
      <c r="B138">
        <v>400.64699999999999</v>
      </c>
    </row>
    <row r="139" spans="1:2" x14ac:dyDescent="0.25">
      <c r="A139">
        <v>20</v>
      </c>
      <c r="B139">
        <v>1114.1869999999999</v>
      </c>
    </row>
    <row r="140" spans="1:2" x14ac:dyDescent="0.25">
      <c r="A140">
        <v>12</v>
      </c>
      <c r="B140">
        <v>661.92700000000002</v>
      </c>
    </row>
    <row r="141" spans="1:2" x14ac:dyDescent="0.25">
      <c r="A141">
        <v>20</v>
      </c>
      <c r="B141">
        <v>3218.3989999999999</v>
      </c>
    </row>
    <row r="142" spans="1:2" x14ac:dyDescent="0.25">
      <c r="A142">
        <v>20</v>
      </c>
      <c r="B142">
        <v>707.21600000000001</v>
      </c>
    </row>
    <row r="143" spans="1:2" x14ac:dyDescent="0.25">
      <c r="A143">
        <v>15</v>
      </c>
      <c r="B143">
        <v>1709.578</v>
      </c>
    </row>
    <row r="144" spans="1:2" x14ac:dyDescent="0.25">
      <c r="A144">
        <v>15</v>
      </c>
      <c r="B144">
        <v>1218.9069999999999</v>
      </c>
    </row>
    <row r="145" spans="1:2" x14ac:dyDescent="0.25">
      <c r="A145">
        <v>16</v>
      </c>
      <c r="B145">
        <v>416.35700000000003</v>
      </c>
    </row>
    <row r="146" spans="1:2" x14ac:dyDescent="0.25">
      <c r="A146">
        <v>19</v>
      </c>
      <c r="B146">
        <v>1027.4690000000001</v>
      </c>
    </row>
    <row r="147" spans="1:2" x14ac:dyDescent="0.25">
      <c r="A147">
        <v>16</v>
      </c>
      <c r="B147">
        <v>198.202</v>
      </c>
    </row>
    <row r="148" spans="1:2" x14ac:dyDescent="0.25">
      <c r="A148">
        <v>21</v>
      </c>
      <c r="B148">
        <v>1159.846</v>
      </c>
    </row>
    <row r="149" spans="1:2" x14ac:dyDescent="0.25">
      <c r="A149">
        <v>19</v>
      </c>
      <c r="B149">
        <v>1646.0409999999999</v>
      </c>
    </row>
    <row r="150" spans="1:2" x14ac:dyDescent="0.25">
      <c r="A150">
        <v>18</v>
      </c>
      <c r="B150">
        <v>1549.0129999999999</v>
      </c>
    </row>
    <row r="151" spans="1:2" x14ac:dyDescent="0.25">
      <c r="A151">
        <v>18</v>
      </c>
      <c r="B151">
        <v>3737.0509999999999</v>
      </c>
    </row>
    <row r="152" spans="1:2" x14ac:dyDescent="0.25">
      <c r="A152">
        <v>17</v>
      </c>
      <c r="B152">
        <v>1691.49</v>
      </c>
    </row>
    <row r="153" spans="1:2" x14ac:dyDescent="0.25">
      <c r="A153">
        <v>20</v>
      </c>
      <c r="B153">
        <v>1061.9369999999999</v>
      </c>
    </row>
    <row r="154" spans="1:2" x14ac:dyDescent="0.25">
      <c r="A154">
        <v>17</v>
      </c>
      <c r="B154">
        <v>1538.8710000000001</v>
      </c>
    </row>
    <row r="155" spans="1:2" x14ac:dyDescent="0.25">
      <c r="A155">
        <v>12</v>
      </c>
      <c r="B155">
        <v>1066.739</v>
      </c>
    </row>
    <row r="156" spans="1:2" x14ac:dyDescent="0.25">
      <c r="A156">
        <v>20</v>
      </c>
      <c r="B156">
        <v>104.408</v>
      </c>
    </row>
    <row r="157" spans="1:2" x14ac:dyDescent="0.25">
      <c r="A157">
        <v>20</v>
      </c>
      <c r="B157">
        <v>2218.3330000000001</v>
      </c>
    </row>
    <row r="158" spans="1:2" x14ac:dyDescent="0.25">
      <c r="A158">
        <v>19</v>
      </c>
      <c r="B158">
        <v>2358.348</v>
      </c>
    </row>
    <row r="159" spans="1:2" x14ac:dyDescent="0.25">
      <c r="A159">
        <v>12</v>
      </c>
      <c r="B159">
        <v>762.2</v>
      </c>
    </row>
    <row r="160" spans="1:2" x14ac:dyDescent="0.25">
      <c r="A160">
        <v>18</v>
      </c>
      <c r="B160">
        <v>359.23099999999999</v>
      </c>
    </row>
    <row r="161" spans="1:2" x14ac:dyDescent="0.25">
      <c r="A161">
        <v>16</v>
      </c>
      <c r="B161">
        <v>1888.2829999999999</v>
      </c>
    </row>
    <row r="162" spans="1:2" x14ac:dyDescent="0.25">
      <c r="A162">
        <v>15</v>
      </c>
      <c r="B162">
        <v>1689.8630000000001</v>
      </c>
    </row>
    <row r="163" spans="1:2" x14ac:dyDescent="0.25">
      <c r="A163">
        <v>16</v>
      </c>
      <c r="B163">
        <v>1305.5229999999999</v>
      </c>
    </row>
    <row r="164" spans="1:2" x14ac:dyDescent="0.25">
      <c r="A164">
        <v>10</v>
      </c>
      <c r="B164">
        <v>2921.5520000000001</v>
      </c>
    </row>
    <row r="165" spans="1:2" x14ac:dyDescent="0.25">
      <c r="A165">
        <v>20</v>
      </c>
      <c r="B165">
        <v>2019.8679999999999</v>
      </c>
    </row>
    <row r="166" spans="1:2" x14ac:dyDescent="0.25">
      <c r="A166">
        <v>13</v>
      </c>
      <c r="B166">
        <v>1592.546</v>
      </c>
    </row>
    <row r="167" spans="1:2" x14ac:dyDescent="0.25">
      <c r="A167">
        <v>14</v>
      </c>
      <c r="B167">
        <v>1903.41</v>
      </c>
    </row>
    <row r="168" spans="1:2" x14ac:dyDescent="0.25">
      <c r="A168">
        <v>17</v>
      </c>
      <c r="B168">
        <v>1888.431</v>
      </c>
    </row>
    <row r="169" spans="1:2" x14ac:dyDescent="0.25">
      <c r="A169">
        <v>15</v>
      </c>
      <c r="B169">
        <v>932.03200000000004</v>
      </c>
    </row>
    <row r="170" spans="1:2" x14ac:dyDescent="0.25">
      <c r="A170">
        <v>20</v>
      </c>
      <c r="B170">
        <v>1345.989</v>
      </c>
    </row>
    <row r="171" spans="1:2" x14ac:dyDescent="0.25">
      <c r="A171">
        <v>16</v>
      </c>
      <c r="B171">
        <v>172.886</v>
      </c>
    </row>
    <row r="172" spans="1:2" x14ac:dyDescent="0.25">
      <c r="A172">
        <v>16</v>
      </c>
      <c r="B172">
        <v>1839.7760000000001</v>
      </c>
    </row>
    <row r="173" spans="1:2" x14ac:dyDescent="0.25">
      <c r="A173">
        <v>21</v>
      </c>
      <c r="B173">
        <v>1895.1369999999999</v>
      </c>
    </row>
    <row r="174" spans="1:2" x14ac:dyDescent="0.25">
      <c r="A174">
        <v>15</v>
      </c>
      <c r="B174">
        <v>1858.5170000000001</v>
      </c>
    </row>
    <row r="175" spans="1:2" x14ac:dyDescent="0.25">
      <c r="A175">
        <v>20</v>
      </c>
      <c r="B175">
        <v>1607.1510000000001</v>
      </c>
    </row>
    <row r="176" spans="1:2" x14ac:dyDescent="0.25">
      <c r="A176">
        <v>12</v>
      </c>
      <c r="B176">
        <v>170.999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Q_excludedPpts</vt:lpstr>
      <vt:lpstr>groups</vt:lpstr>
      <vt:lpstr>pearson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Moreno-Stokoe</cp:lastModifiedBy>
  <dcterms:created xsi:type="dcterms:W3CDTF">2022-01-27T12:16:38Z</dcterms:created>
  <dcterms:modified xsi:type="dcterms:W3CDTF">2022-09-10T13:02:04Z</dcterms:modified>
</cp:coreProperties>
</file>