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4/"/>
    </mc:Choice>
  </mc:AlternateContent>
  <xr:revisionPtr revIDLastSave="0" documentId="13_ncr:1_{70C1B9AB-9441-E74F-B232-98AB2754F6EF}" xr6:coauthVersionLast="47" xr6:coauthVersionMax="47" xr10:uidLastSave="{00000000-0000-0000-0000-000000000000}"/>
  <bookViews>
    <workbookView xWindow="21360" yWindow="9000" windowWidth="28900" windowHeight="265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solver_adj" localSheetId="0" hidden="1">Sheet1!$C$4:$C$10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Sheet1!$E$4:$E$10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Sheet1!$C$14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WBMIN">[1]staffw!$F$19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 s="1"/>
  <c r="J4" i="2" s="1"/>
  <c r="F4" i="2"/>
  <c r="H3" i="2"/>
  <c r="I3" i="2" s="1"/>
  <c r="J3" i="2" s="1"/>
  <c r="G3" i="2"/>
  <c r="F3" i="2"/>
  <c r="D6" i="1"/>
  <c r="E6" i="1" s="1"/>
  <c r="D5" i="1"/>
  <c r="E5" i="1" s="1"/>
  <c r="D10" i="1"/>
  <c r="E10" i="1" s="1"/>
  <c r="D9" i="1"/>
  <c r="E9" i="1" s="1"/>
  <c r="D8" i="1"/>
  <c r="E8" i="1" s="1"/>
  <c r="D7" i="1"/>
  <c r="E7" i="1" s="1"/>
  <c r="D4" i="1"/>
  <c r="E4" i="1" s="1"/>
  <c r="C12" i="1"/>
  <c r="C14" i="1" s="1"/>
</calcChain>
</file>

<file path=xl/sharedStrings.xml><?xml version="1.0" encoding="utf-8"?>
<sst xmlns="http://schemas.openxmlformats.org/spreadsheetml/2006/main" count="33" uniqueCount="28">
  <si>
    <t>Starting</t>
  </si>
  <si>
    <t>Mon</t>
  </si>
  <si>
    <t>Tue</t>
  </si>
  <si>
    <t>Wed</t>
  </si>
  <si>
    <t>Thu</t>
  </si>
  <si>
    <t>Fri</t>
  </si>
  <si>
    <t>Sat</t>
  </si>
  <si>
    <t>Sun</t>
  </si>
  <si>
    <t>Required</t>
  </si>
  <si>
    <t>Working</t>
  </si>
  <si>
    <t>Excess</t>
  </si>
  <si>
    <t>Total cost</t>
  </si>
  <si>
    <t>Cost/employee/week</t>
  </si>
  <si>
    <t>Total employees</t>
  </si>
  <si>
    <t>Decision</t>
  </si>
  <si>
    <t>Formula</t>
  </si>
  <si>
    <t>Scheduling 5-day shifts</t>
  </si>
  <si>
    <t>Job</t>
    <phoneticPr fontId="5" type="noConversion"/>
  </si>
  <si>
    <t>Grinding</t>
    <phoneticPr fontId="5" type="noConversion"/>
  </si>
  <si>
    <t>Polishing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</si>
  <si>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</si>
  <si>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</si>
  <si>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</si>
  <si>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</si>
  <si>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</si>
  <si>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Order</t>
    <phoneticPr fontId="5" type="noConversion"/>
  </si>
  <si>
    <t>Process Time for Grinding</t>
    <phoneticPr fontId="5" type="noConversion"/>
  </si>
  <si>
    <t>Process Time for Polishing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</si>
</sst>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7">
    <font>
      <sz val="10"/>
      <name val="Arial"/>
    </font>
    <font>
      <sz val="10"/>
      <name val="Arial"/>
    </font>
    <font>
      <sz val="10"/>
      <name val="Courier"/>
    </font>
    <font>
      <sz val="8"/>
      <name val="Arial"/>
      <family val="2"/>
    </font>
    <font>
      <sz val="10"/>
      <color indexed="12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3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quotePrefix="1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76" fontId="1" fillId="2" borderId="1" xfId="2" applyFont="1" applyFill="1" applyBorder="1" applyProtection="1"/>
    <xf numFmtId="176" fontId="1" fillId="0" borderId="0" xfId="2" applyFont="1" applyProtection="1"/>
    <xf numFmtId="3" fontId="1" fillId="2" borderId="1" xfId="1" applyFont="1" applyFill="1" applyBorder="1" applyProtection="1"/>
    <xf numFmtId="3" fontId="1" fillId="2" borderId="1" xfId="1" applyFont="1" applyFill="1" applyBorder="1" applyAlignment="1" applyProtection="1">
      <alignment horizontal="right"/>
    </xf>
    <xf numFmtId="3" fontId="1" fillId="0" borderId="0" xfId="1" applyFont="1" applyAlignment="1" applyProtection="1">
      <alignment horizontal="right"/>
    </xf>
    <xf numFmtId="3" fontId="1" fillId="2" borderId="1" xfId="1" applyFont="1" applyFill="1" applyBorder="1" applyAlignment="1" applyProtection="1">
      <alignment horizontal="center"/>
    </xf>
    <xf numFmtId="3" fontId="4" fillId="0" borderId="0" xfId="1" applyFont="1" applyAlignment="1" applyProtection="1">
      <alignment horizontal="right"/>
      <protection locked="0"/>
    </xf>
    <xf numFmtId="3" fontId="4" fillId="0" borderId="0" xfId="1" applyFont="1" applyAlignment="1" applyProtection="1">
      <alignment horizontal="center"/>
      <protection locked="0"/>
    </xf>
    <xf numFmtId="0" fontId="6" fillId="0" borderId="0" xfId="0" applyFon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1009419216837"/>
          <c:y val="0.2217061131793861"/>
          <c:w val="0.71187815657971298"/>
          <c:h val="0.745309912390276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Sheet1!$A$4:$A$10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Sheet1!$B$4:$B$10</c:f>
              <c:numCache>
                <c:formatCode>#,##0</c:formatCode>
                <c:ptCount val="7"/>
                <c:pt idx="0">
                  <c:v>179</c:v>
                </c:pt>
                <c:pt idx="1">
                  <c:v>160</c:v>
                </c:pt>
                <c:pt idx="2">
                  <c:v>150</c:v>
                </c:pt>
                <c:pt idx="3">
                  <c:v>160</c:v>
                </c:pt>
                <c:pt idx="4">
                  <c:v>190</c:v>
                </c:pt>
                <c:pt idx="5">
                  <c:v>140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44DB-B495-58DEC38F4BB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Working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Sheet1!$A$4:$A$10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Sheet1!$D$4:$D$10</c:f>
              <c:numCache>
                <c:formatCode>#,##0</c:formatCode>
                <c:ptCount val="7"/>
                <c:pt idx="0">
                  <c:v>179.00000000000003</c:v>
                </c:pt>
                <c:pt idx="1">
                  <c:v>160</c:v>
                </c:pt>
                <c:pt idx="2">
                  <c:v>150</c:v>
                </c:pt>
                <c:pt idx="3">
                  <c:v>160</c:v>
                </c:pt>
                <c:pt idx="4">
                  <c:v>190</c:v>
                </c:pt>
                <c:pt idx="5">
                  <c:v>140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44DB-B495-58DEC38F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55901264"/>
        <c:axId val="1"/>
      </c:barChart>
      <c:catAx>
        <c:axId val="1155901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Staff</a:t>
                </a:r>
              </a:p>
            </c:rich>
          </c:tx>
          <c:layout>
            <c:manualLayout>
              <c:xMode val="edge"/>
              <c:yMode val="edge"/>
              <c:x val="0.86959380326463165"/>
              <c:y val="0.183968811331016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55901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05862115841098"/>
          <c:y val="0.81311094559126063"/>
          <c:w val="0.20589531637230607"/>
          <c:h val="0.16333912652810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144780</xdr:rowOff>
    </xdr:from>
    <xdr:to>
      <xdr:col>11</xdr:col>
      <xdr:colOff>259080</xdr:colOff>
      <xdr:row>10</xdr:row>
      <xdr:rowOff>114300</xdr:rowOff>
    </xdr:to>
    <xdr:graphicFrame macro="">
      <xdr:nvGraphicFramePr>
        <xdr:cNvPr id="1038" name="Chart 1">
          <a:extLst>
            <a:ext uri="{FF2B5EF4-FFF2-40B4-BE49-F238E27FC236}">
              <a16:creationId xmlns:a16="http://schemas.microsoft.com/office/drawing/2014/main" id="{29D54548-D498-4FD7-B546-6A94975F4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INSIGHT%202/STAFF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w"/>
    </sheetNames>
    <sheetDataSet>
      <sheetData sheetId="0">
        <row r="19">
          <cell r="F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zoomScale="217" workbookViewId="0">
      <selection activeCell="C14" sqref="C14"/>
    </sheetView>
  </sheetViews>
  <sheetFormatPr baseColWidth="10" defaultColWidth="8.83203125" defaultRowHeight="13"/>
  <cols>
    <col min="1" max="1" width="13" customWidth="1"/>
    <col min="2" max="2" width="9" bestFit="1" customWidth="1"/>
    <col min="3" max="3" width="9.5" bestFit="1" customWidth="1"/>
    <col min="4" max="5" width="9" bestFit="1" customWidth="1"/>
  </cols>
  <sheetData>
    <row r="1" spans="1:5">
      <c r="A1" s="1" t="s">
        <v>16</v>
      </c>
      <c r="C1" s="2"/>
      <c r="D1" s="13" t="s">
        <v>14</v>
      </c>
      <c r="E1" s="11" t="s">
        <v>15</v>
      </c>
    </row>
    <row r="2" spans="1:5">
      <c r="A2" s="1"/>
      <c r="B2" s="3"/>
      <c r="C2" s="2"/>
      <c r="D2" s="3"/>
      <c r="E2" s="3"/>
    </row>
    <row r="3" spans="1:5">
      <c r="A3" s="4"/>
      <c r="B3" s="5" t="s">
        <v>8</v>
      </c>
      <c r="C3" s="5" t="s">
        <v>0</v>
      </c>
      <c r="D3" s="5" t="s">
        <v>9</v>
      </c>
      <c r="E3" s="5" t="s">
        <v>10</v>
      </c>
    </row>
    <row r="4" spans="1:5">
      <c r="A4" s="1" t="s">
        <v>1</v>
      </c>
      <c r="B4" s="10">
        <v>179</v>
      </c>
      <c r="C4" s="12">
        <v>79.400000000000006</v>
      </c>
      <c r="D4" s="9">
        <f>C4+C7+C8+C9+C10</f>
        <v>179.00000000000003</v>
      </c>
      <c r="E4" s="9">
        <f t="shared" ref="E4:E10" si="0">D4-B4</f>
        <v>0</v>
      </c>
    </row>
    <row r="5" spans="1:5">
      <c r="A5" s="1" t="s">
        <v>2</v>
      </c>
      <c r="B5" s="10">
        <v>160</v>
      </c>
      <c r="C5" s="12">
        <v>20.399999999999995</v>
      </c>
      <c r="D5" s="9">
        <f>C4+C5+C8+C9+C10</f>
        <v>160</v>
      </c>
      <c r="E5" s="9">
        <f t="shared" si="0"/>
        <v>0</v>
      </c>
    </row>
    <row r="6" spans="1:5">
      <c r="A6" s="1" t="s">
        <v>3</v>
      </c>
      <c r="B6" s="10">
        <v>150</v>
      </c>
      <c r="C6" s="12">
        <v>20.400000000000002</v>
      </c>
      <c r="D6" s="9">
        <f>C4+C5+C6+C9+C10</f>
        <v>150</v>
      </c>
      <c r="E6" s="9">
        <f t="shared" si="0"/>
        <v>0</v>
      </c>
    </row>
    <row r="7" spans="1:5">
      <c r="A7" s="1" t="s">
        <v>4</v>
      </c>
      <c r="B7" s="10">
        <v>160</v>
      </c>
      <c r="C7" s="12">
        <v>39.4</v>
      </c>
      <c r="D7" s="9">
        <f>C4+C5+C6+C7+C10</f>
        <v>160</v>
      </c>
      <c r="E7" s="9">
        <f t="shared" si="0"/>
        <v>0</v>
      </c>
    </row>
    <row r="8" spans="1:5">
      <c r="A8" s="1" t="s">
        <v>5</v>
      </c>
      <c r="B8" s="10">
        <v>190</v>
      </c>
      <c r="C8" s="12">
        <v>30.400000000000002</v>
      </c>
      <c r="D8" s="9">
        <f>C4+C5+C6+C7+C8</f>
        <v>190</v>
      </c>
      <c r="E8" s="9">
        <f t="shared" si="0"/>
        <v>0</v>
      </c>
    </row>
    <row r="9" spans="1:5">
      <c r="A9" s="1" t="s">
        <v>6</v>
      </c>
      <c r="B9" s="10">
        <v>140</v>
      </c>
      <c r="C9" s="12">
        <v>29.399999999999995</v>
      </c>
      <c r="D9" s="9">
        <f>C5+C6+C7+C8+C9</f>
        <v>140</v>
      </c>
      <c r="E9" s="9">
        <f t="shared" si="0"/>
        <v>0</v>
      </c>
    </row>
    <row r="10" spans="1:5">
      <c r="A10" s="1" t="s">
        <v>7</v>
      </c>
      <c r="B10" s="10">
        <v>120</v>
      </c>
      <c r="C10" s="12">
        <v>0.40000000000000285</v>
      </c>
      <c r="D10" s="9">
        <f>C6+C7+C8+C9+C10</f>
        <v>120</v>
      </c>
      <c r="E10" s="9">
        <f t="shared" si="0"/>
        <v>0</v>
      </c>
    </row>
    <row r="11" spans="1:5">
      <c r="A11" s="4"/>
    </row>
    <row r="12" spans="1:5">
      <c r="A12" s="1" t="s">
        <v>13</v>
      </c>
      <c r="B12" s="3"/>
      <c r="C12" s="8">
        <f>SUM(C4:C10)</f>
        <v>219.8</v>
      </c>
      <c r="E12" s="3"/>
    </row>
    <row r="13" spans="1:5">
      <c r="A13" s="1" t="s">
        <v>12</v>
      </c>
      <c r="B13" s="3"/>
      <c r="C13" s="7">
        <v>500</v>
      </c>
      <c r="E13" s="3"/>
    </row>
    <row r="14" spans="1:5">
      <c r="A14" s="4" t="s">
        <v>11</v>
      </c>
      <c r="B14" s="3"/>
      <c r="C14" s="6">
        <f>C12*C13</f>
        <v>109900</v>
      </c>
      <c r="D14" s="4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23A1-51E9-8A4B-BD61-18702AB0356D}">
  <dimension ref="A1:J6"/>
  <sheetViews>
    <sheetView tabSelected="1" zoomScale="192" workbookViewId="0">
      <selection activeCell="G4" sqref="G4"/>
    </sheetView>
  </sheetViews>
  <sheetFormatPr baseColWidth="10" defaultRowHeight="13"/>
  <cols>
    <col min="5" max="5" width="23" customWidth="1"/>
  </cols>
  <sheetData>
    <row r="1" spans="1:10">
      <c r="A1" s="14" t="s">
        <v>17</v>
      </c>
      <c r="B1" s="14" t="s">
        <v>18</v>
      </c>
      <c r="C1" s="14" t="s">
        <v>19</v>
      </c>
      <c r="E1" s="14" t="s">
        <v>25</v>
      </c>
      <c r="F1" s="14" t="s">
        <v>22</v>
      </c>
      <c r="G1" s="14" t="s">
        <v>20</v>
      </c>
      <c r="H1" s="14" t="s">
        <v>23</v>
      </c>
      <c r="I1" s="14" t="s">
        <v>24</v>
      </c>
      <c r="J1" s="14" t="s">
        <v>21</v>
      </c>
    </row>
    <row r="2" spans="1:10">
      <c r="A2" s="14" t="s">
        <v>20</v>
      </c>
      <c r="B2">
        <v>32</v>
      </c>
      <c r="C2">
        <v>42</v>
      </c>
    </row>
    <row r="3" spans="1:10">
      <c r="A3" s="14" t="s">
        <v>21</v>
      </c>
      <c r="B3">
        <v>47</v>
      </c>
      <c r="C3">
        <v>15</v>
      </c>
      <c r="E3" s="14" t="s">
        <v>26</v>
      </c>
      <c r="F3">
        <f>VLOOKUP(F1,$A$2:$C$6,2)</f>
        <v>22</v>
      </c>
      <c r="G3">
        <f>F3+VLOOKUP(G1,$A$2:$C$6,2)</f>
        <v>54</v>
      </c>
      <c r="H3">
        <f t="shared" ref="H3:J3" si="0">G3+VLOOKUP(H1,$A$2:$C$6,2)</f>
        <v>112</v>
      </c>
      <c r="I3">
        <f t="shared" si="0"/>
        <v>143</v>
      </c>
      <c r="J3">
        <f t="shared" si="0"/>
        <v>190</v>
      </c>
    </row>
    <row r="4" spans="1:10">
      <c r="A4" s="14" t="s">
        <v>22</v>
      </c>
      <c r="B4">
        <v>22</v>
      </c>
      <c r="C4">
        <v>50</v>
      </c>
      <c r="E4" s="14" t="s">
        <v>27</v>
      </c>
      <c r="F4">
        <f>VLOOKUP(F1,$A$2:$C$6,3)+F3</f>
        <v>72</v>
      </c>
      <c r="G4">
        <f>MAX(F4,G3)+VLOOKUP(G1,$A$2:$C$6,3)</f>
        <v>114</v>
      </c>
      <c r="H4">
        <f t="shared" ref="H4:J4" si="1">MAX(G4,H3)+VLOOKUP(H1,$A$2:$C$6,3)</f>
        <v>154</v>
      </c>
      <c r="I4">
        <f t="shared" si="1"/>
        <v>182</v>
      </c>
      <c r="J4">
        <f t="shared" si="1"/>
        <v>205</v>
      </c>
    </row>
    <row r="5" spans="1:10">
      <c r="A5" s="14" t="s">
        <v>23</v>
      </c>
      <c r="B5">
        <v>58</v>
      </c>
      <c r="C5">
        <v>40</v>
      </c>
    </row>
    <row r="6" spans="1:10">
      <c r="A6" s="14" t="s">
        <v>24</v>
      </c>
      <c r="B6">
        <v>31</v>
      </c>
      <c r="C6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F. Raffensperger, PhD</dc:creator>
  <cp:lastModifiedBy>Chen, Fan</cp:lastModifiedBy>
  <dcterms:created xsi:type="dcterms:W3CDTF">2004-03-28T23:25:51Z</dcterms:created>
  <dcterms:modified xsi:type="dcterms:W3CDTF">2022-11-29T02:07:35Z</dcterms:modified>
</cp:coreProperties>
</file>