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E560C0F3-6974-BF4F-A262-5DF99CBACF46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<sst xmlns="http://schemas.openxmlformats.org/spreadsheetml/2006/main" count="52" uniqueCount="48">
  <si>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</si>
  <si>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</si>
  <si>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</si>
  <si>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</si>
  <si>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</si>
  <si>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</si>
  <si>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</si>
  <si>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</si>
  <si>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</si>
  <si>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</si>
  <si>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</si>
  <si>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</si>
  <si>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</si>
  <si>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</si>
  <si>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</si>
  <si>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</si>
  <si>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</si>
  <si>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</si>
  <si>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</si>
  <si>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</si>
  <si>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</si>
  <si>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</si>
  <si>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</si>
  <si>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</si>
  <si>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</si>
  <si>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</si>
  <si>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</si>
  <si>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</si>
  <si>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</si>
  <si>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</si>
  <si>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</si>
  <si>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</si>
  <si>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</si>
  <si>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</si>
  <si>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</si>
  <si>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</si>
  <si>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</si>
  <si>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</si>
  <si>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</si>
  <si>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</si>
  <si>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</si>
  <si>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</si>
  <si>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D</t>
  </si>
  <si>
    <t>Litter nel sacco benthos</t>
  </si>
  <si>
    <t>cavo 180 passi giri motore 860</t>
  </si>
  <si>
    <t>154 rosso</t>
  </si>
  <si>
    <t xml:space="preserve">Case benthos canestrelli da stimare dal subsample </t>
  </si>
  <si>
    <t>Hophiotrix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</si>
</sst>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I1" workbookViewId="0">
      <selection activeCell="O17" sqref="O17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19</v>
      </c>
      <c r="B2" s="20">
        <v>45606</v>
      </c>
      <c r="C2" s="10">
        <v>0.2638888888888889</v>
      </c>
      <c r="D2" s="24">
        <v>44</v>
      </c>
      <c r="E2" s="23">
        <v>28.395</v>
      </c>
      <c r="F2" s="6">
        <v>13</v>
      </c>
      <c r="G2" s="23">
        <v>9.4580000000000002</v>
      </c>
      <c r="H2" s="6">
        <v>300</v>
      </c>
      <c r="I2" s="6">
        <f>1.65*28.9</f>
        <v>47.684999999999995</v>
      </c>
      <c r="J2" s="6">
        <v>5.5</v>
      </c>
      <c r="K2" s="6">
        <v>185</v>
      </c>
      <c r="M2" s="6" t="s">
        <v>40</v>
      </c>
      <c r="N2" s="6" t="s">
        <v>41</v>
      </c>
      <c r="O2" s="6" t="s">
        <v>47</v>
      </c>
      <c r="P2" s="6" t="s">
        <v>44</v>
      </c>
      <c r="Q2" s="10">
        <v>0.27430555555555558</v>
      </c>
      <c r="R2" s="6">
        <v>44</v>
      </c>
      <c r="S2" s="6">
        <v>27.021000000000001</v>
      </c>
      <c r="T2" s="6">
        <v>13</v>
      </c>
      <c r="U2" s="6">
        <v>9.2360000000000007</v>
      </c>
      <c r="V2" s="22">
        <f>1.65*28.8</f>
        <v>47.519999999999996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B1" workbookViewId="0">
      <selection activeCell="N17" sqref="N17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19</v>
      </c>
      <c r="B2" s="22">
        <v>258</v>
      </c>
      <c r="C2" s="6">
        <v>118</v>
      </c>
      <c r="D2" s="6">
        <v>650</v>
      </c>
      <c r="E2" s="6">
        <v>348</v>
      </c>
      <c r="F2" s="6" t="s">
        <v>45</v>
      </c>
      <c r="G2" s="6">
        <v>5.7</v>
      </c>
      <c r="H2" s="6" t="s">
        <v>46</v>
      </c>
      <c r="I2" s="6" t="s">
        <v>43</v>
      </c>
    </row>
    <row r="3" spans="1:12" x14ac:dyDescent="0.2">
      <c r="A3" s="9">
        <f>Station!A3</f>
        <v>0</v>
      </c>
      <c r="B3" s="22"/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4"/>
  <sheetViews>
    <sheetView zoomScaleNormal="80" zoomScaleSheetLayoutView="100" workbookViewId="0">
      <selection activeCell="B4" sqref="B4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  <row r="2" spans="1:7" x14ac:dyDescent="0.2">
      <c r="A2" t="s">
        <v>42</v>
      </c>
    </row>
    <row r="3" spans="1:7" x14ac:dyDescent="0.2">
      <c r="A3" t="s">
        <v>42</v>
      </c>
    </row>
    <row r="4" spans="1:7" x14ac:dyDescent="0.2">
      <c r="A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