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0736" windowHeight="11760"/>
  </bookViews>
  <sheets>
    <sheet name="SaleH" sheetId="1" r:id="rId1"/>
    <sheet name="SaleD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6" i="2" l="1"/>
  <c r="H6" i="2"/>
  <c r="I6" i="2" s="1"/>
  <c r="N6" i="2" s="1"/>
  <c r="J5" i="2"/>
  <c r="H5" i="2"/>
  <c r="I5" i="2" s="1"/>
  <c r="J4" i="2"/>
  <c r="H4" i="2"/>
  <c r="I4" i="2" s="1"/>
  <c r="N4" i="2" s="1"/>
  <c r="J3" i="2"/>
  <c r="H3" i="2"/>
  <c r="I3" i="2" s="1"/>
  <c r="J2" i="2"/>
  <c r="H2" i="2"/>
  <c r="I2" i="2" s="1"/>
  <c r="N3" i="2" l="1"/>
  <c r="P3" i="2" s="1"/>
  <c r="N2" i="2"/>
  <c r="P2" i="2" s="1"/>
  <c r="N5" i="2"/>
  <c r="P5" i="2" s="1"/>
  <c r="P6" i="2"/>
  <c r="P4" i="2"/>
</calcChain>
</file>

<file path=xl/sharedStrings.xml><?xml version="1.0" encoding="utf-8"?>
<sst xmlns="http://schemas.openxmlformats.org/spreadsheetml/2006/main" count="66" uniqueCount="53">
  <si>
    <t>LOCID</t>
  </si>
  <si>
    <t>DOCNO</t>
  </si>
  <si>
    <t>ITEMID</t>
  </si>
  <si>
    <t>UNIT</t>
  </si>
  <si>
    <t>CONVER</t>
  </si>
  <si>
    <t>QTY</t>
  </si>
  <si>
    <t>RATE</t>
  </si>
  <si>
    <t>AMOUNT</t>
  </si>
  <si>
    <t>DISC</t>
  </si>
  <si>
    <t>TAXAUTH</t>
  </si>
  <si>
    <t>TAXCLASS</t>
  </si>
  <si>
    <t>TAXRATE</t>
  </si>
  <si>
    <t>TAXAMOUNT</t>
  </si>
  <si>
    <t>REMARKS</t>
  </si>
  <si>
    <t>NETAMOUNT</t>
  </si>
  <si>
    <t>FBR</t>
  </si>
  <si>
    <t>TESTING</t>
  </si>
  <si>
    <t>LocID</t>
  </si>
  <si>
    <t>DocNo</t>
  </si>
  <si>
    <t>DocDate</t>
  </si>
  <si>
    <t>PaymentDate</t>
  </si>
  <si>
    <t>TypeID</t>
  </si>
  <si>
    <t>SalesCtrlAcc</t>
  </si>
  <si>
    <t>CustID</t>
  </si>
  <si>
    <t>PriceList</t>
  </si>
  <si>
    <t>Narration</t>
  </si>
  <si>
    <t>TotalQty</t>
  </si>
  <si>
    <t>Amount</t>
  </si>
  <si>
    <t>Tax</t>
  </si>
  <si>
    <t>AddTax</t>
  </si>
  <si>
    <t>Disc</t>
  </si>
  <si>
    <t>TradeDisc</t>
  </si>
  <si>
    <t>Margin</t>
  </si>
  <si>
    <t>Freight</t>
  </si>
  <si>
    <t>TotAmt</t>
  </si>
  <si>
    <t>Active</t>
  </si>
  <si>
    <t>License</t>
  </si>
  <si>
    <t>DriverName</t>
  </si>
  <si>
    <t>VehicleNo</t>
  </si>
  <si>
    <t>VehicleType</t>
  </si>
  <si>
    <t>RoutID</t>
  </si>
  <si>
    <t xml:space="preserve">General   </t>
  </si>
  <si>
    <t>Exl Tax Amount</t>
  </si>
  <si>
    <t>TESTIN THROUGH NEW LOADER FILE</t>
  </si>
  <si>
    <t>LEW-1903</t>
  </si>
  <si>
    <t>ALI</t>
  </si>
  <si>
    <t>01-001-01-0001</t>
  </si>
  <si>
    <t>01-001-01-0002</t>
  </si>
  <si>
    <t>01-001-01-0003</t>
  </si>
  <si>
    <t>01-001-01-0004</t>
  </si>
  <si>
    <t>01-001-01-0005</t>
  </si>
  <si>
    <t>KEY</t>
  </si>
  <si>
    <t>RETAIL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</si>
</sst>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3" formatCode="_(* #,##0.00_);_(* \(#,##0.00\);_(* &quot;-&quot;??_);_(@_)"/>
    <numFmt numFmtId="164" formatCode="_(* #,##0_);_(* \(#,##0\);_(* &quot;-&quot;??_);_(@_)"/>
  </numFmts>
  <fonts count="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3" tint="0.59999389629810485"/>
        <bgColor indexed="64"/>
      </patternFill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0" fontId="0" fillId="2" borderId="0" xfId="0" applyFill="1"/>
    <xf numFmtId="0" fontId="0" fillId="3" borderId="0" xfId="0" applyFill="1"/>
    <xf numFmtId="14" fontId="0" fillId="0" borderId="0" xfId="0" applyNumberFormat="1"/>
    <xf numFmtId="164" fontId="0" fillId="0" borderId="0" xfId="1" applyNumberFormat="1" applyFont="1"/>
    <xf numFmtId="164" fontId="0" fillId="0" borderId="0" xfId="0" applyNumberForma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2"/>
  <sheetViews>
    <sheetView tabSelected="1" topLeftCell="F1" workbookViewId="0">
      <selection activeCell="S2" sqref="S2"/>
    </sheetView>
  </sheetViews>
  <sheetFormatPr defaultRowHeight="14.4" x14ac:dyDescent="0.3"/>
  <cols>
    <col min="3" max="3" width="10.6640625" bestFit="1" customWidth="1"/>
    <col min="4" max="4" width="14.5546875" bestFit="1" customWidth="1"/>
    <col min="5" max="5" width="13.109375" bestFit="1" customWidth="1"/>
    <col min="6" max="6" width="14.33203125" bestFit="1" customWidth="1"/>
    <col min="9" max="9" width="24.88671875" bestFit="1" customWidth="1"/>
    <col min="10" max="10" width="10.5546875" customWidth="1"/>
    <col min="21" max="21" width="12.44140625" customWidth="1"/>
    <col min="22" max="22" width="10.44140625" customWidth="1"/>
    <col min="23" max="23" width="11.6640625" customWidth="1"/>
  </cols>
  <sheetData>
    <row r="1" spans="1:24" x14ac:dyDescent="0.3">
      <c r="A1" s="2" t="s">
        <v>17</v>
      </c>
      <c r="B1" s="2" t="s">
        <v>18</v>
      </c>
      <c r="C1" s="2" t="s">
        <v>19</v>
      </c>
      <c r="D1" s="2" t="s">
        <v>20</v>
      </c>
      <c r="E1" s="2" t="s">
        <v>21</v>
      </c>
      <c r="F1" s="2" t="s">
        <v>22</v>
      </c>
      <c r="G1" s="2" t="s">
        <v>23</v>
      </c>
      <c r="H1" s="2" t="s">
        <v>24</v>
      </c>
      <c r="I1" s="2" t="s">
        <v>25</v>
      </c>
      <c r="J1" s="2" t="s">
        <v>26</v>
      </c>
      <c r="K1" s="2" t="s">
        <v>27</v>
      </c>
      <c r="L1" s="2" t="s">
        <v>28</v>
      </c>
      <c r="M1" s="2" t="s">
        <v>29</v>
      </c>
      <c r="N1" s="2" t="s">
        <v>30</v>
      </c>
      <c r="O1" s="2" t="s">
        <v>31</v>
      </c>
      <c r="P1" s="2" t="s">
        <v>32</v>
      </c>
      <c r="Q1" s="2" t="s">
        <v>33</v>
      </c>
      <c r="R1" s="2" t="s">
        <v>34</v>
      </c>
      <c r="S1" s="2" t="s">
        <v>35</v>
      </c>
      <c r="T1" s="2" t="s">
        <v>36</v>
      </c>
      <c r="U1" s="2" t="s">
        <v>37</v>
      </c>
      <c r="V1" s="2" t="s">
        <v>38</v>
      </c>
      <c r="W1" s="2" t="s">
        <v>39</v>
      </c>
      <c r="X1" s="2" t="s">
        <v>40</v>
      </c>
    </row>
    <row r="2" spans="1:24" x14ac:dyDescent="0.3">
      <c r="A2">
        <v>1</v>
      </c>
      <c r="B2">
        <v>18</v>
      </c>
      <c r="C2" s="3">
        <v>44783</v>
      </c>
      <c r="D2" s="3">
        <v>44783</v>
      </c>
      <c r="E2" t="s">
        <v>52</v>
      </c>
      <c r="F2" t="s">
        <v>46</v>
      </c>
      <c r="G2">
        <v>1</v>
      </c>
      <c r="H2" t="s">
        <v>41</v>
      </c>
      <c r="I2" t="s">
        <v>43</v>
      </c>
      <c r="J2">
        <v>48</v>
      </c>
      <c r="K2">
        <v>27566</v>
      </c>
      <c r="L2">
        <v>4005</v>
      </c>
      <c r="M2">
        <v>138</v>
      </c>
      <c r="N2">
        <v>2676</v>
      </c>
      <c r="O2">
        <v>0</v>
      </c>
      <c r="P2">
        <v>0</v>
      </c>
      <c r="Q2">
        <v>0</v>
      </c>
      <c r="R2">
        <v>25028</v>
      </c>
      <c r="S2" t="b">
        <v>1</v>
      </c>
      <c r="T2">
        <v>0</v>
      </c>
      <c r="U2" t="s">
        <v>45</v>
      </c>
      <c r="V2" t="s">
        <v>44</v>
      </c>
      <c r="W2">
        <v>1</v>
      </c>
      <c r="X2">
        <v>1</v>
      </c>
    </row>
  </sheetData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6"/>
  <sheetViews>
    <sheetView workbookViewId="0">
      <selection activeCell="B2" sqref="B2:B6"/>
    </sheetView>
  </sheetViews>
  <sheetFormatPr defaultRowHeight="14.4" x14ac:dyDescent="0.3"/>
  <cols>
    <col min="1" max="1" width="6.33203125" bestFit="1" customWidth="1"/>
    <col min="2" max="2" width="7.6640625" bestFit="1" customWidth="1"/>
    <col min="3" max="3" width="14.33203125" bestFit="1" customWidth="1"/>
    <col min="4" max="4" width="5.33203125" bestFit="1" customWidth="1"/>
    <col min="5" max="5" width="8.44140625" bestFit="1" customWidth="1"/>
    <col min="6" max="6" width="4.44140625" bestFit="1" customWidth="1"/>
    <col min="7" max="7" width="5.44140625" bestFit="1" customWidth="1"/>
    <col min="9" max="9" width="14.6640625" bestFit="1" customWidth="1"/>
    <col min="10" max="10" width="5" bestFit="1" customWidth="1"/>
    <col min="11" max="11" width="9.33203125" bestFit="1" customWidth="1"/>
    <col min="12" max="12" width="9.6640625" bestFit="1" customWidth="1"/>
    <col min="13" max="13" width="8.88671875" bestFit="1" customWidth="1"/>
    <col min="14" max="14" width="12.5546875" bestFit="1" customWidth="1"/>
    <col min="15" max="15" width="9.44140625" bestFit="1" customWidth="1"/>
    <col min="16" max="16" width="12.5546875" bestFit="1" customWidth="1"/>
  </cols>
  <sheetData>
    <row r="1" spans="1:1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42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</row>
    <row r="2" spans="1:16" x14ac:dyDescent="0.3">
      <c r="A2">
        <v>1</v>
      </c>
      <c r="B2">
        <v>18</v>
      </c>
      <c r="C2" t="s">
        <v>46</v>
      </c>
      <c r="D2" t="s">
        <v>51</v>
      </c>
      <c r="E2">
        <v>1</v>
      </c>
      <c r="F2">
        <v>14</v>
      </c>
      <c r="G2">
        <v>512</v>
      </c>
      <c r="H2">
        <f>+F2*G2</f>
        <v>7168</v>
      </c>
      <c r="I2" s="4">
        <f>+H2/1.17</f>
        <v>6126.4957264957266</v>
      </c>
      <c r="J2">
        <f>72*F2</f>
        <v>1008</v>
      </c>
      <c r="K2" t="s">
        <v>15</v>
      </c>
      <c r="L2">
        <v>1</v>
      </c>
      <c r="M2">
        <v>16</v>
      </c>
      <c r="N2" s="4">
        <f>+I2*M2%</f>
        <v>980.23931623931628</v>
      </c>
      <c r="O2" t="s">
        <v>16</v>
      </c>
      <c r="P2" s="5">
        <f>+I2-J2+N2</f>
        <v>6098.735042735043</v>
      </c>
    </row>
    <row r="3" spans="1:16" x14ac:dyDescent="0.3">
      <c r="A3">
        <v>1</v>
      </c>
      <c r="B3">
        <v>18</v>
      </c>
      <c r="C3" t="s">
        <v>47</v>
      </c>
      <c r="D3" t="s">
        <v>51</v>
      </c>
      <c r="E3">
        <v>1</v>
      </c>
      <c r="F3">
        <v>8</v>
      </c>
      <c r="G3">
        <v>512</v>
      </c>
      <c r="H3">
        <f>+F3*G3</f>
        <v>4096</v>
      </c>
      <c r="I3" s="4">
        <f>+H3/1.17</f>
        <v>3500.8547008547012</v>
      </c>
      <c r="J3">
        <f>72*F3</f>
        <v>576</v>
      </c>
      <c r="K3" t="s">
        <v>15</v>
      </c>
      <c r="L3">
        <v>1</v>
      </c>
      <c r="M3">
        <v>16</v>
      </c>
      <c r="N3" s="4">
        <f>+I3*M3%</f>
        <v>560.13675213675219</v>
      </c>
      <c r="O3" t="s">
        <v>16</v>
      </c>
      <c r="P3" s="5">
        <f>+I3-J3+N3</f>
        <v>3484.9914529914531</v>
      </c>
    </row>
    <row r="4" spans="1:16" x14ac:dyDescent="0.3">
      <c r="A4">
        <v>1</v>
      </c>
      <c r="B4">
        <v>18</v>
      </c>
      <c r="C4" t="s">
        <v>48</v>
      </c>
      <c r="D4" t="s">
        <v>51</v>
      </c>
      <c r="E4">
        <v>1</v>
      </c>
      <c r="F4">
        <v>18</v>
      </c>
      <c r="G4">
        <v>627</v>
      </c>
      <c r="H4">
        <f>+F4*G4</f>
        <v>11286</v>
      </c>
      <c r="I4" s="4">
        <f>+H4/1.17</f>
        <v>9646.1538461538476</v>
      </c>
      <c r="J4">
        <f>42*18</f>
        <v>756</v>
      </c>
      <c r="K4" t="s">
        <v>15</v>
      </c>
      <c r="L4">
        <v>1</v>
      </c>
      <c r="M4">
        <v>16</v>
      </c>
      <c r="N4" s="4">
        <f>+I4*M4%</f>
        <v>1543.3846153846157</v>
      </c>
      <c r="O4" t="s">
        <v>16</v>
      </c>
      <c r="P4" s="5">
        <f>+I4-J4+N4</f>
        <v>10433.538461538463</v>
      </c>
    </row>
    <row r="5" spans="1:16" x14ac:dyDescent="0.3">
      <c r="A5">
        <v>1</v>
      </c>
      <c r="B5">
        <v>18</v>
      </c>
      <c r="C5" t="s">
        <v>49</v>
      </c>
      <c r="D5" t="s">
        <v>51</v>
      </c>
      <c r="E5">
        <v>1</v>
      </c>
      <c r="F5">
        <v>3</v>
      </c>
      <c r="G5">
        <v>627</v>
      </c>
      <c r="H5">
        <f>+F5*G5</f>
        <v>1881</v>
      </c>
      <c r="I5" s="4">
        <f>+H5/1.17</f>
        <v>1607.6923076923078</v>
      </c>
      <c r="J5">
        <f>42*3</f>
        <v>126</v>
      </c>
      <c r="K5" t="s">
        <v>15</v>
      </c>
      <c r="L5">
        <v>1</v>
      </c>
      <c r="M5">
        <v>16</v>
      </c>
      <c r="N5" s="4">
        <f>+I5*M5%</f>
        <v>257.23076923076928</v>
      </c>
      <c r="O5" t="s">
        <v>16</v>
      </c>
      <c r="P5" s="5">
        <f>+I5-J5+N5</f>
        <v>1738.9230769230771</v>
      </c>
    </row>
    <row r="6" spans="1:16" x14ac:dyDescent="0.3">
      <c r="A6">
        <v>1</v>
      </c>
      <c r="B6">
        <v>18</v>
      </c>
      <c r="C6" t="s">
        <v>50</v>
      </c>
      <c r="D6" t="s">
        <v>51</v>
      </c>
      <c r="E6">
        <v>1</v>
      </c>
      <c r="F6">
        <v>5</v>
      </c>
      <c r="G6">
        <v>627</v>
      </c>
      <c r="H6">
        <f>+F6*G6</f>
        <v>3135</v>
      </c>
      <c r="I6" s="4">
        <f>+H6/1.17</f>
        <v>2679.4871794871797</v>
      </c>
      <c r="J6">
        <f>42*5</f>
        <v>210</v>
      </c>
      <c r="K6" t="s">
        <v>15</v>
      </c>
      <c r="L6">
        <v>1</v>
      </c>
      <c r="M6">
        <v>16</v>
      </c>
      <c r="N6" s="4">
        <f>+I6*M6%</f>
        <v>428.71794871794873</v>
      </c>
      <c r="O6" t="s">
        <v>16</v>
      </c>
      <c r="P6" s="5">
        <f>+I6-J6+N6</f>
        <v>2898.2051282051284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SaleH</vt:lpstr>
      <vt:lpstr>SaleD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2022-08-10T12:32:44Z</dcterms:modified>
</cp:coreProperties>
</file>