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13_ncr:1_{07D55AAE-05B6-400F-A728-498C31BC05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35" i="2"/>
  <c r="F36" i="2"/>
  <c r="F28" i="2"/>
  <c r="F37" i="2"/>
  <c r="F34" i="2"/>
  <c r="F32" i="2"/>
  <c r="F31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<sst xmlns="http://schemas.openxmlformats.org/spreadsheetml/2006/main" count="134" uniqueCount="134">
  <si>
    <t>Last updated 2/27/2023</t>
  </si>
  <si>
    <t>Name</t>
  </si>
  <si>
    <t>Cost per Unit ($)</t>
  </si>
  <si>
    <t>Total ($)</t>
  </si>
  <si>
    <t>Description</t>
  </si>
  <si>
    <t>Link</t>
  </si>
  <si>
    <t>Electronics</t>
  </si>
  <si>
    <t>Motordriver</t>
  </si>
  <si>
    <t>https://www.sparkfun.com/products/14450</t>
  </si>
  <si>
    <t>Pump</t>
  </si>
  <si>
    <t>https://knf.com/en/us/solutions/pumps/series/diaphragm-gas-pump-unmp-05</t>
  </si>
  <si>
    <t>Power Control Kit</t>
  </si>
  <si>
    <t>https://www.sparkfun.com/products/12959</t>
  </si>
  <si>
    <t>https://www.theleeco.com/product/lhl-series-2-3-way-control-solenoid-valves/</t>
  </si>
  <si>
    <t>BME Humidity/Temp/Pressure Sensor</t>
  </si>
  <si>
    <t>For inside K30 Housing</t>
  </si>
  <si>
    <t>https://www.adafruit.com/product/2652</t>
  </si>
  <si>
    <t>TMP 117 Sensor</t>
  </si>
  <si>
    <t>For air side temperature</t>
  </si>
  <si>
    <t>https://www.adafruit.com/product/4821</t>
  </si>
  <si>
    <t xml:space="preserve">K30 </t>
  </si>
  <si>
    <t>CO2 Sensor</t>
  </si>
  <si>
    <t>https://senseair.com/products/flexibility-counts/k30/</t>
  </si>
  <si>
    <t>Powerboost</t>
  </si>
  <si>
    <t>https://www.adafruit.com/product/1944</t>
  </si>
  <si>
    <t>Featherwing</t>
  </si>
  <si>
    <t>Writes to Sd Card</t>
  </si>
  <si>
    <t>https://www.adafruit.com/product/2922</t>
  </si>
  <si>
    <t>8 GB Sd</t>
  </si>
  <si>
    <t>For saving data</t>
  </si>
  <si>
    <t>https://www.adafruit.com/product/1294</t>
  </si>
  <si>
    <t>Celsius Sensor R1 RP</t>
  </si>
  <si>
    <t>For water side temperature</t>
  </si>
  <si>
    <t>https://bluerobotics.com/store/sensors-sonars-cameras/sensors/celsius-sensor-r1/</t>
  </si>
  <si>
    <t>3V CR1220 Coin Battery</t>
  </si>
  <si>
    <t>For featherwing</t>
  </si>
  <si>
    <t>https://www.adafruit.com/product/380</t>
  </si>
  <si>
    <t>Boron Microcontroller</t>
  </si>
  <si>
    <t>https://store.particle.io/products/boron-lte-cat-m1-noram-with-ethersim-4th-gen?_pos=1&amp;_sid=0120462a7&amp;_ss=r</t>
  </si>
  <si>
    <t>Solderable Breadboard</t>
  </si>
  <si>
    <t>https://www.sparkfun.com/products/12699</t>
  </si>
  <si>
    <t>https://www.adafruit.com/product/328</t>
  </si>
  <si>
    <t>Electronics Tray</t>
  </si>
  <si>
    <t>https://bluerobotics.com/store/watertight-enclosures/4-series/wte4-etray-r1/</t>
  </si>
  <si>
    <t>O-ring Flange</t>
  </si>
  <si>
    <t>https://bluerobotics.com/store/watertight-enclosures/4-series/wte4-m-flange-seal-r3/</t>
  </si>
  <si>
    <t>M10 Potted Cable Penetrator</t>
  </si>
  <si>
    <t>https://bluerobotics.com/store/cables-connectors/penetrators/penetrator-vp/</t>
  </si>
  <si>
    <t>M10 Cable Penetrator Blank</t>
  </si>
  <si>
    <t>https://bluerobotics.com/store/cables-connectors/wlp-blank/</t>
  </si>
  <si>
    <t>https://www.mcmaster.com/48855K28/</t>
  </si>
  <si>
    <t>Enclosure Vent and Plug</t>
  </si>
  <si>
    <t>https://bluerobotics.com/store/cables-connectors/penetrators/vent-asm-r1/</t>
  </si>
  <si>
    <t>https://www.mcmaster.com/5047K71/</t>
  </si>
  <si>
    <t>Marine Epoxy</t>
  </si>
  <si>
    <t>https://bluerobotics.com/store/cables-connectors/tools/loctite-marine-epoxy/</t>
  </si>
  <si>
    <t>Valve Filters (inline 35 micron)</t>
  </si>
  <si>
    <t>https://www.theleeco.com/products/electro-fluidic-systems/minstac-tubing-components/fluid-control-components/filters/</t>
  </si>
  <si>
    <t>Nafion Tubing (24 in)</t>
  </si>
  <si>
    <t>https://www.co2meter.com/products/nafion-gas-sample-drying-tubing</t>
  </si>
  <si>
    <t>https://secure.drierite.com/catalog3/page4b.cfm?activeMenu=0</t>
  </si>
  <si>
    <t>copper mesh (1 sq feet)</t>
  </si>
  <si>
    <t>https://www.mcmaster.com/9224T51/</t>
  </si>
  <si>
    <t>For O-rings</t>
  </si>
  <si>
    <t>https://www.mcmaster.com/92290A120/</t>
  </si>
  <si>
    <t>Total:</t>
  </si>
  <si>
    <t>https://ipeweb.com/oem-components/co2-sensor-covers/</t>
  </si>
  <si>
    <t>4-40 Screws (need 28)</t>
  </si>
  <si>
    <t>https://www.mcmaster.com/92185A110/</t>
  </si>
  <si>
    <t>Part Number</t>
  </si>
  <si>
    <t>Quantity per SEACOW</t>
  </si>
  <si>
    <t>Controls solenoid valves</t>
  </si>
  <si>
    <t>Controls air flow</t>
  </si>
  <si>
    <t>Switch that turns on/off pump</t>
  </si>
  <si>
    <t>UNMP 05</t>
  </si>
  <si>
    <t>Solenoid valves</t>
  </si>
  <si>
    <t>LHLA0531211H</t>
  </si>
  <si>
    <t>030-8-0006</t>
  </si>
  <si>
    <t>BR-100317</t>
  </si>
  <si>
    <t>BRN404X</t>
  </si>
  <si>
    <t>3.7 V Li-Ion Battery</t>
  </si>
  <si>
    <t>Switches air flow to either air or water side</t>
  </si>
  <si>
    <t>Takes 3.3V signal from Boron and boosts it to 5V</t>
  </si>
  <si>
    <t>Main microcontroller</t>
  </si>
  <si>
    <t>Everything is soldered onto this to secure the components</t>
  </si>
  <si>
    <t>Powers the Boron</t>
  </si>
  <si>
    <t>Secure all components to it so it slides in and out of the PVC housing</t>
  </si>
  <si>
    <t>Creates waterproof seal</t>
  </si>
  <si>
    <t>Schedule 80 PVC Tube housing (11.75")</t>
  </si>
  <si>
    <t>48855K28</t>
  </si>
  <si>
    <t>Housing</t>
  </si>
  <si>
    <t>Vent plug to release pressure during sealing up the housing and can be used to vacuum test system</t>
  </si>
  <si>
    <t>Barbed hose connection for the all the tubing connections internally and for connecting to the external ePTFE tubing on the waterside</t>
  </si>
  <si>
    <t>For sealing the K30 housing, the air temp housing, and potting the barbed tube fittings inside the cable penetrators</t>
  </si>
  <si>
    <t>Filters out any particles before air flow enters solenoid valves</t>
  </si>
  <si>
    <t>Hardware</t>
  </si>
  <si>
    <t xml:space="preserve">Drying the air flow before it reaches the K30 housing </t>
  </si>
  <si>
    <t>We place the nafion tubing inside a bag of drierite so it continues to dry the air flow before reaching the K30 electronics</t>
  </si>
  <si>
    <t xml:space="preserve">Cut to be flat and used as the planar exchanger for the airside </t>
  </si>
  <si>
    <t>To protect the ePTFE membranes from getting knicked and to reduce biofouling</t>
  </si>
  <si>
    <t>For soldering connections</t>
  </si>
  <si>
    <t>For fastening the retainer into the air-side end cap</t>
  </si>
  <si>
    <t>Fastens the tubing holder to the aluminum end cap and O-ring flange on the water side, and fastens the 3D printed end cap to the O-ring flange on the air side</t>
  </si>
  <si>
    <t>For all the internal airflow connections</t>
  </si>
  <si>
    <t>Allows hole for water-side tubing to attach to and we feed the wires through one for the air-side temp sensor</t>
  </si>
  <si>
    <t>Plug for unused holes on the aluminum end cap on water side</t>
  </si>
  <si>
    <t>TKFA9502135A</t>
  </si>
  <si>
    <t>1/16 in Barbed Tube Fitting</t>
  </si>
  <si>
    <t>5047K71</t>
  </si>
  <si>
    <t>10-20 Mesh Drierite Dessicant (1lb)</t>
  </si>
  <si>
    <t>ePTFE CO2 cover (20 cm)</t>
  </si>
  <si>
    <t>ePTFE 1.85 mm ID tubing (24 in)</t>
  </si>
  <si>
    <t>To be the exchanger on the water side</t>
  </si>
  <si>
    <t>Wiring</t>
  </si>
  <si>
    <t>Silicone grease</t>
  </si>
  <si>
    <t>92290A120</t>
  </si>
  <si>
    <t>M3 x 0.5 mm x 16 mm screws (need 12)</t>
  </si>
  <si>
    <t>1/8 OD 1/16 ID Impermeable tubing</t>
  </si>
  <si>
    <t>https://www.idex-hs.com/store/product-detail/peek_tubing_natural_1_8_od_x_1_16_id_x_5ft/1534?search=true</t>
  </si>
  <si>
    <t>92185A110</t>
  </si>
  <si>
    <t xml:space="preserve">https://www.sparkfun.com/products/11367 </t>
  </si>
  <si>
    <t>https://bluerobotics.com/store/watertight-enclosures/enclosure-tools-supplies/molykote/</t>
  </si>
  <si>
    <t>MOLYKOTE-VP</t>
  </si>
  <si>
    <t>BR-101011</t>
  </si>
  <si>
    <t>BR-100665</t>
  </si>
  <si>
    <t>BR-101086</t>
  </si>
  <si>
    <t>BR-100434-010</t>
  </si>
  <si>
    <t>BR-100783</t>
  </si>
  <si>
    <t>BR-100931</t>
  </si>
  <si>
    <t>TUB-003</t>
  </si>
  <si>
    <t>018-03</t>
  </si>
  <si>
    <t>https://ipeweb.com/oem-components/light-guide-covers/</t>
  </si>
  <si>
    <t>270-01-S</t>
  </si>
  <si>
    <t>9224T51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</si>
</sst>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2" fillId="2" borderId="1" xfId="0" applyFont="1" applyFill="1" applyBorder="1"/>
    <xf numFmtId="0" fontId="4" fillId="0" borderId="2" xfId="0" applyFont="1" applyBorder="1"/>
    <xf numFmtId="2" fontId="4" fillId="0" borderId="2" xfId="0" applyNumberFormat="1" applyFont="1" applyBorder="1"/>
    <xf numFmtId="0" fontId="0" fillId="0" borderId="2" xfId="0" applyBorder="1"/>
    <xf numFmtId="0" fontId="4" fillId="0" borderId="0" xfId="0" applyFont="1"/>
    <xf numFmtId="2" fontId="4" fillId="0" borderId="0" xfId="0" applyNumberFormat="1" applyFont="1"/>
    <xf numFmtId="0" fontId="4" fillId="0" borderId="3" xfId="0" applyFont="1" applyBorder="1"/>
    <xf numFmtId="2" fontId="4" fillId="0" borderId="3" xfId="0" applyNumberFormat="1" applyFont="1" applyBorder="1"/>
    <xf numFmtId="0" fontId="0" fillId="0" borderId="3" xfId="0" applyBorder="1"/>
    <xf numFmtId="0" fontId="2" fillId="0" borderId="0" xfId="0" applyFont="1"/>
    <xf numFmtId="2" fontId="2" fillId="0" borderId="0" xfId="0" applyNumberFormat="1" applyFont="1"/>
    <xf numFmtId="0" fontId="3" fillId="2" borderId="4" xfId="0" applyFont="1" applyFill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0" fillId="0" borderId="8" xfId="0" applyBorder="1"/>
    <xf numFmtId="0" fontId="4" fillId="0" borderId="8" xfId="0" applyFont="1" applyBorder="1"/>
    <xf numFmtId="0" fontId="2" fillId="0" borderId="8" xfId="0" applyFont="1" applyBorder="1"/>
    <xf numFmtId="2" fontId="4" fillId="0" borderId="8" xfId="0" applyNumberFormat="1" applyFont="1" applyBorder="1"/>
    <xf numFmtId="0" fontId="1" fillId="0" borderId="9" xfId="1" applyBorder="1"/>
    <xf numFmtId="0" fontId="3" fillId="2" borderId="10" xfId="0" applyFont="1" applyFill="1" applyBorder="1"/>
    <xf numFmtId="0" fontId="2" fillId="0" borderId="3" xfId="0" applyFont="1" applyBorder="1"/>
    <xf numFmtId="0" fontId="1" fillId="0" borderId="6" xfId="1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8" xfId="0" applyFont="1" applyBorder="1" applyAlignment="1">
      <alignment horizontal="right"/>
    </xf>
    <xf numFmtId="0" fontId="3" fillId="2" borderId="11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4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particle.io/products/boron-lte-cat-m1-noram-with-ethersim-4th-gen?_pos=1&amp;_sid=0120462a7&amp;_ss=r" TargetMode="External"/><Relationship Id="rId13" Type="http://schemas.openxmlformats.org/officeDocument/2006/relationships/hyperlink" Target="https://bluerobotics.com/store/cables-connectors/penetrators/penetrator-vp/" TargetMode="External"/><Relationship Id="rId18" Type="http://schemas.openxmlformats.org/officeDocument/2006/relationships/hyperlink" Target="https://bluerobotics.com/store/cables-connectors/tools/loctite-marine-epoxy/" TargetMode="External"/><Relationship Id="rId26" Type="http://schemas.openxmlformats.org/officeDocument/2006/relationships/hyperlink" Target="https://www.adafruit.com/product/380" TargetMode="External"/><Relationship Id="rId3" Type="http://schemas.openxmlformats.org/officeDocument/2006/relationships/hyperlink" Target="https://www.sparkfun.com/products/12959" TargetMode="External"/><Relationship Id="rId21" Type="http://schemas.openxmlformats.org/officeDocument/2006/relationships/hyperlink" Target="https://www.adafruit.com/product/328" TargetMode="External"/><Relationship Id="rId7" Type="http://schemas.openxmlformats.org/officeDocument/2006/relationships/hyperlink" Target="https://www.adafruit.com/product/2922" TargetMode="External"/><Relationship Id="rId12" Type="http://schemas.openxmlformats.org/officeDocument/2006/relationships/hyperlink" Target="https://bluerobotics.com/store/watertight-enclosures/4-series/wte4-m-flange-seal-r3/" TargetMode="External"/><Relationship Id="rId17" Type="http://schemas.openxmlformats.org/officeDocument/2006/relationships/hyperlink" Target="https://www.mcmaster.com/5047K71/" TargetMode="External"/><Relationship Id="rId25" Type="http://schemas.openxmlformats.org/officeDocument/2006/relationships/hyperlink" Target="https://bluerobotics.com/store/sensors-sonars-cameras/sensors/celsius-sensor-r1/" TargetMode="External"/><Relationship Id="rId2" Type="http://schemas.openxmlformats.org/officeDocument/2006/relationships/hyperlink" Target="https://knf.com/en/us/solutions/pumps/series/diaphragm-gas-pump-unmp-05" TargetMode="External"/><Relationship Id="rId16" Type="http://schemas.openxmlformats.org/officeDocument/2006/relationships/hyperlink" Target="https://www.mcmaster.com/92290A120/" TargetMode="External"/><Relationship Id="rId20" Type="http://schemas.openxmlformats.org/officeDocument/2006/relationships/hyperlink" Target="https://secure.drierite.com/catalog3/page4b.cfm?activeMenu=0" TargetMode="External"/><Relationship Id="rId29" Type="http://schemas.openxmlformats.org/officeDocument/2006/relationships/hyperlink" Target="https://www.co2meter.com/products/nafion-gas-sample-drying-tubing" TargetMode="External"/><Relationship Id="rId1" Type="http://schemas.openxmlformats.org/officeDocument/2006/relationships/hyperlink" Target="https://www.sparkfun.com/products/14450" TargetMode="External"/><Relationship Id="rId6" Type="http://schemas.openxmlformats.org/officeDocument/2006/relationships/hyperlink" Target="https://www.adafruit.com/product/1944" TargetMode="External"/><Relationship Id="rId11" Type="http://schemas.openxmlformats.org/officeDocument/2006/relationships/hyperlink" Target="https://bluerobotics.com/store/watertight-enclosures/4-series/wte4-etray-r1/" TargetMode="External"/><Relationship Id="rId24" Type="http://schemas.openxmlformats.org/officeDocument/2006/relationships/hyperlink" Target="https://www.adafruit.com/product/1294" TargetMode="External"/><Relationship Id="rId5" Type="http://schemas.openxmlformats.org/officeDocument/2006/relationships/hyperlink" Target="https://senseair.com/products/flexibility-counts/k30/" TargetMode="External"/><Relationship Id="rId15" Type="http://schemas.openxmlformats.org/officeDocument/2006/relationships/hyperlink" Target="https://bluerobotics.com/store/cables-connectors/penetrators/vent-asm-r1/" TargetMode="External"/><Relationship Id="rId23" Type="http://schemas.openxmlformats.org/officeDocument/2006/relationships/hyperlink" Target="https://www.mcmaster.com/9224T51/" TargetMode="External"/><Relationship Id="rId28" Type="http://schemas.openxmlformats.org/officeDocument/2006/relationships/hyperlink" Target="https://www.adafruit.com/product/4821" TargetMode="External"/><Relationship Id="rId10" Type="http://schemas.openxmlformats.org/officeDocument/2006/relationships/hyperlink" Target="https://www.sparkfun.com/products/12699" TargetMode="External"/><Relationship Id="rId19" Type="http://schemas.openxmlformats.org/officeDocument/2006/relationships/hyperlink" Target="https://www.theleeco.com/products/electro-fluidic-systems/minstac-tubing-components/fluid-control-components/filters/" TargetMode="External"/><Relationship Id="rId31" Type="http://schemas.openxmlformats.org/officeDocument/2006/relationships/hyperlink" Target="https://www.sparkfun.com/products/11367" TargetMode="External"/><Relationship Id="rId4" Type="http://schemas.openxmlformats.org/officeDocument/2006/relationships/hyperlink" Target="https://www.theleeco.com/product/lhl-series-2-3-way-control-solenoid-valves/" TargetMode="External"/><Relationship Id="rId9" Type="http://schemas.openxmlformats.org/officeDocument/2006/relationships/hyperlink" Target="https://ipeweb.com/oem-components/co2-sensor-covers/" TargetMode="External"/><Relationship Id="rId14" Type="http://schemas.openxmlformats.org/officeDocument/2006/relationships/hyperlink" Target="https://bluerobotics.com/store/cables-connectors/wlp-blank/" TargetMode="External"/><Relationship Id="rId22" Type="http://schemas.openxmlformats.org/officeDocument/2006/relationships/hyperlink" Target="https://www.mcmaster.com/48855K28/" TargetMode="External"/><Relationship Id="rId27" Type="http://schemas.openxmlformats.org/officeDocument/2006/relationships/hyperlink" Target="https://www.adafruit.com/product/2652" TargetMode="External"/><Relationship Id="rId30" Type="http://schemas.openxmlformats.org/officeDocument/2006/relationships/hyperlink" Target="https://www.mcmaster.com/92185A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C5A9-49BE-49B9-81A3-15B52B905F1F}">
  <dimension ref="A1:I39"/>
  <sheetViews>
    <sheetView tabSelected="1" workbookViewId="0">
      <selection activeCell="C41" sqref="C41"/>
    </sheetView>
  </sheetViews>
  <sheetFormatPr defaultRowHeight="14.5" x14ac:dyDescent="0.35"/>
  <cols>
    <col min="1" max="1" width="16.1796875" bestFit="1" customWidth="1"/>
    <col min="2" max="2" width="35" bestFit="1" customWidth="1"/>
    <col min="3" max="3" width="14.1796875" style="27" customWidth="1"/>
    <col min="4" max="4" width="20.81640625" bestFit="1" customWidth="1"/>
    <col min="5" max="5" width="14.6328125" bestFit="1" customWidth="1"/>
  </cols>
  <sheetData>
    <row r="1" spans="1:9" x14ac:dyDescent="0.35">
      <c r="A1" t="s">
        <v>0</v>
      </c>
    </row>
    <row r="2" spans="1:9" x14ac:dyDescent="0.35">
      <c r="B2" s="25"/>
      <c r="C2" s="28"/>
      <c r="F2" s="1"/>
    </row>
    <row r="3" spans="1:9" x14ac:dyDescent="0.35">
      <c r="B3" s="24" t="s">
        <v>1</v>
      </c>
      <c r="C3" s="31" t="s">
        <v>69</v>
      </c>
      <c r="D3" s="2" t="s">
        <v>70</v>
      </c>
      <c r="E3" s="2" t="s">
        <v>2</v>
      </c>
      <c r="F3" s="3" t="s">
        <v>3</v>
      </c>
      <c r="G3" s="2" t="s">
        <v>4</v>
      </c>
      <c r="H3" s="4"/>
      <c r="I3" s="15" t="s">
        <v>5</v>
      </c>
    </row>
    <row r="4" spans="1:9" x14ac:dyDescent="0.35">
      <c r="A4" s="21" t="s">
        <v>6</v>
      </c>
      <c r="B4" s="20" t="s">
        <v>7</v>
      </c>
      <c r="C4" s="29">
        <v>14450</v>
      </c>
      <c r="D4" s="5">
        <v>1</v>
      </c>
      <c r="E4" s="6">
        <v>9.9499999999999993</v>
      </c>
      <c r="F4" s="6">
        <f>E4*D4</f>
        <v>9.9499999999999993</v>
      </c>
      <c r="G4" s="5" t="s">
        <v>71</v>
      </c>
      <c r="H4" s="7"/>
      <c r="I4" s="16" t="s">
        <v>8</v>
      </c>
    </row>
    <row r="5" spans="1:9" x14ac:dyDescent="0.35">
      <c r="B5" s="8" t="s">
        <v>9</v>
      </c>
      <c r="C5" s="29" t="s">
        <v>74</v>
      </c>
      <c r="D5" s="8">
        <v>1</v>
      </c>
      <c r="E5" s="9">
        <v>272</v>
      </c>
      <c r="F5" s="9">
        <f t="shared" ref="F5:F32" si="0">E5*D5</f>
        <v>272</v>
      </c>
      <c r="G5" s="8" t="s">
        <v>72</v>
      </c>
      <c r="I5" s="26" t="s">
        <v>10</v>
      </c>
    </row>
    <row r="6" spans="1:9" x14ac:dyDescent="0.35">
      <c r="B6" s="8" t="s">
        <v>11</v>
      </c>
      <c r="C6" s="29">
        <v>12959</v>
      </c>
      <c r="D6" s="8">
        <v>1</v>
      </c>
      <c r="E6" s="9">
        <v>5.25</v>
      </c>
      <c r="F6" s="9">
        <f t="shared" si="0"/>
        <v>5.25</v>
      </c>
      <c r="G6" s="8" t="s">
        <v>73</v>
      </c>
      <c r="I6" s="17" t="s">
        <v>12</v>
      </c>
    </row>
    <row r="7" spans="1:9" x14ac:dyDescent="0.35">
      <c r="B7" s="8" t="s">
        <v>75</v>
      </c>
      <c r="C7" s="29" t="s">
        <v>76</v>
      </c>
      <c r="D7" s="8">
        <v>2</v>
      </c>
      <c r="E7">
        <v>71.05</v>
      </c>
      <c r="F7" s="9">
        <f t="shared" si="0"/>
        <v>142.1</v>
      </c>
      <c r="G7" s="8" t="s">
        <v>81</v>
      </c>
      <c r="I7" s="17" t="s">
        <v>13</v>
      </c>
    </row>
    <row r="8" spans="1:9" x14ac:dyDescent="0.35">
      <c r="B8" s="8" t="s">
        <v>14</v>
      </c>
      <c r="C8" s="29">
        <v>2652</v>
      </c>
      <c r="D8" s="8">
        <v>1</v>
      </c>
      <c r="E8">
        <v>14.95</v>
      </c>
      <c r="F8" s="9">
        <f t="shared" si="0"/>
        <v>14.95</v>
      </c>
      <c r="G8" s="8" t="s">
        <v>15</v>
      </c>
      <c r="I8" s="17" t="s">
        <v>16</v>
      </c>
    </row>
    <row r="9" spans="1:9" x14ac:dyDescent="0.35">
      <c r="B9" s="8" t="s">
        <v>17</v>
      </c>
      <c r="C9" s="29">
        <v>4821</v>
      </c>
      <c r="D9" s="8">
        <v>1</v>
      </c>
      <c r="E9">
        <v>11.5</v>
      </c>
      <c r="F9" s="9">
        <f t="shared" si="0"/>
        <v>11.5</v>
      </c>
      <c r="G9" s="8" t="s">
        <v>18</v>
      </c>
      <c r="I9" s="17" t="s">
        <v>19</v>
      </c>
    </row>
    <row r="10" spans="1:9" x14ac:dyDescent="0.35">
      <c r="B10" s="8" t="s">
        <v>20</v>
      </c>
      <c r="C10" s="29" t="s">
        <v>77</v>
      </c>
      <c r="D10" s="8">
        <v>1</v>
      </c>
      <c r="E10" s="9">
        <v>99</v>
      </c>
      <c r="F10" s="9">
        <f t="shared" si="0"/>
        <v>99</v>
      </c>
      <c r="G10" s="8" t="s">
        <v>21</v>
      </c>
      <c r="I10" s="17" t="s">
        <v>22</v>
      </c>
    </row>
    <row r="11" spans="1:9" x14ac:dyDescent="0.35">
      <c r="B11" s="8" t="s">
        <v>23</v>
      </c>
      <c r="C11" s="29">
        <v>1944</v>
      </c>
      <c r="D11" s="8">
        <v>1</v>
      </c>
      <c r="E11" s="9">
        <v>14.95</v>
      </c>
      <c r="F11" s="9">
        <f t="shared" si="0"/>
        <v>14.95</v>
      </c>
      <c r="G11" s="8" t="s">
        <v>82</v>
      </c>
      <c r="I11" s="17" t="s">
        <v>24</v>
      </c>
    </row>
    <row r="12" spans="1:9" x14ac:dyDescent="0.35">
      <c r="B12" s="8" t="s">
        <v>25</v>
      </c>
      <c r="C12" s="29">
        <v>2922</v>
      </c>
      <c r="D12" s="8">
        <v>1</v>
      </c>
      <c r="E12" s="9">
        <v>8.9499999999999993</v>
      </c>
      <c r="F12" s="9">
        <f>E12*D12</f>
        <v>8.9499999999999993</v>
      </c>
      <c r="G12" s="8" t="s">
        <v>26</v>
      </c>
      <c r="I12" s="17" t="s">
        <v>27</v>
      </c>
    </row>
    <row r="13" spans="1:9" x14ac:dyDescent="0.35">
      <c r="B13" s="8" t="s">
        <v>28</v>
      </c>
      <c r="C13" s="29">
        <v>1294</v>
      </c>
      <c r="D13" s="8">
        <v>1</v>
      </c>
      <c r="E13" s="9">
        <v>9.9499999999999993</v>
      </c>
      <c r="F13" s="9">
        <f t="shared" ref="F13:F15" si="1">E13*D13</f>
        <v>9.9499999999999993</v>
      </c>
      <c r="G13" s="8" t="s">
        <v>29</v>
      </c>
      <c r="I13" s="17" t="s">
        <v>30</v>
      </c>
    </row>
    <row r="14" spans="1:9" x14ac:dyDescent="0.35">
      <c r="B14" s="8" t="s">
        <v>31</v>
      </c>
      <c r="C14" s="29" t="s">
        <v>78</v>
      </c>
      <c r="D14" s="8">
        <v>1</v>
      </c>
      <c r="E14" s="9">
        <v>70</v>
      </c>
      <c r="F14" s="9">
        <f t="shared" si="1"/>
        <v>70</v>
      </c>
      <c r="G14" s="8" t="s">
        <v>32</v>
      </c>
      <c r="I14" s="17" t="s">
        <v>33</v>
      </c>
    </row>
    <row r="15" spans="1:9" x14ac:dyDescent="0.35">
      <c r="B15" s="8" t="s">
        <v>34</v>
      </c>
      <c r="C15" s="29">
        <v>380</v>
      </c>
      <c r="D15" s="8">
        <v>1</v>
      </c>
      <c r="E15" s="9">
        <v>0.95</v>
      </c>
      <c r="F15" s="9">
        <f t="shared" si="1"/>
        <v>0.95</v>
      </c>
      <c r="G15" s="8" t="s">
        <v>35</v>
      </c>
      <c r="I15" s="17" t="s">
        <v>36</v>
      </c>
    </row>
    <row r="16" spans="1:9" x14ac:dyDescent="0.35">
      <c r="B16" s="8" t="s">
        <v>37</v>
      </c>
      <c r="C16" s="29" t="s">
        <v>79</v>
      </c>
      <c r="D16" s="8">
        <v>1</v>
      </c>
      <c r="E16" s="9">
        <v>65.31</v>
      </c>
      <c r="F16" s="9">
        <f t="shared" si="0"/>
        <v>65.31</v>
      </c>
      <c r="G16" s="8" t="s">
        <v>83</v>
      </c>
      <c r="I16" s="17" t="s">
        <v>38</v>
      </c>
    </row>
    <row r="17" spans="1:9" x14ac:dyDescent="0.35">
      <c r="B17" s="8" t="s">
        <v>39</v>
      </c>
      <c r="C17" s="29">
        <v>12699</v>
      </c>
      <c r="D17" s="8">
        <v>1</v>
      </c>
      <c r="E17" s="9">
        <v>9.9499999999999993</v>
      </c>
      <c r="F17" s="9">
        <f t="shared" si="0"/>
        <v>9.9499999999999993</v>
      </c>
      <c r="G17" s="8" t="s">
        <v>84</v>
      </c>
      <c r="I17" s="17" t="s">
        <v>40</v>
      </c>
    </row>
    <row r="18" spans="1:9" x14ac:dyDescent="0.35">
      <c r="B18" s="8" t="s">
        <v>80</v>
      </c>
      <c r="C18" s="29">
        <v>328</v>
      </c>
      <c r="D18" s="8">
        <v>1</v>
      </c>
      <c r="E18" s="9">
        <v>14.95</v>
      </c>
      <c r="F18" s="9">
        <f t="shared" si="0"/>
        <v>14.95</v>
      </c>
      <c r="G18" s="8" t="s">
        <v>85</v>
      </c>
      <c r="I18" s="17" t="s">
        <v>41</v>
      </c>
    </row>
    <row r="19" spans="1:9" x14ac:dyDescent="0.35">
      <c r="A19" s="21" t="s">
        <v>95</v>
      </c>
      <c r="B19" s="20" t="s">
        <v>42</v>
      </c>
      <c r="C19" s="30" t="s">
        <v>123</v>
      </c>
      <c r="D19" s="20">
        <v>1</v>
      </c>
      <c r="E19" s="22">
        <v>55</v>
      </c>
      <c r="F19" s="22">
        <f t="shared" si="0"/>
        <v>55</v>
      </c>
      <c r="G19" s="20" t="s">
        <v>86</v>
      </c>
      <c r="H19" s="19"/>
      <c r="I19" s="23" t="s">
        <v>43</v>
      </c>
    </row>
    <row r="20" spans="1:9" x14ac:dyDescent="0.35">
      <c r="B20" s="8" t="s">
        <v>44</v>
      </c>
      <c r="C20" s="29" t="s">
        <v>124</v>
      </c>
      <c r="D20" s="8">
        <v>2</v>
      </c>
      <c r="E20" s="9">
        <v>29</v>
      </c>
      <c r="F20" s="9">
        <f t="shared" si="0"/>
        <v>58</v>
      </c>
      <c r="G20" s="8" t="s">
        <v>87</v>
      </c>
      <c r="I20" s="17" t="s">
        <v>45</v>
      </c>
    </row>
    <row r="21" spans="1:9" x14ac:dyDescent="0.35">
      <c r="B21" s="8" t="s">
        <v>46</v>
      </c>
      <c r="C21" s="29" t="s">
        <v>125</v>
      </c>
      <c r="D21" s="8">
        <v>3</v>
      </c>
      <c r="E21" s="9">
        <v>4</v>
      </c>
      <c r="F21" s="9">
        <f t="shared" si="0"/>
        <v>12</v>
      </c>
      <c r="G21" s="8" t="s">
        <v>104</v>
      </c>
      <c r="I21" s="17" t="s">
        <v>47</v>
      </c>
    </row>
    <row r="22" spans="1:9" x14ac:dyDescent="0.35">
      <c r="B22" s="8" t="s">
        <v>48</v>
      </c>
      <c r="C22" s="29" t="s">
        <v>126</v>
      </c>
      <c r="D22" s="8">
        <v>2</v>
      </c>
      <c r="E22" s="9">
        <v>6</v>
      </c>
      <c r="F22" s="9">
        <f t="shared" si="0"/>
        <v>12</v>
      </c>
      <c r="G22" s="8" t="s">
        <v>105</v>
      </c>
      <c r="I22" s="17" t="s">
        <v>49</v>
      </c>
    </row>
    <row r="23" spans="1:9" x14ac:dyDescent="0.35">
      <c r="B23" s="8" t="s">
        <v>88</v>
      </c>
      <c r="C23" s="29" t="s">
        <v>89</v>
      </c>
      <c r="D23" s="8">
        <v>1</v>
      </c>
      <c r="E23" s="9">
        <v>15.67</v>
      </c>
      <c r="F23" s="9">
        <f t="shared" si="0"/>
        <v>15.67</v>
      </c>
      <c r="G23" s="8" t="s">
        <v>90</v>
      </c>
      <c r="I23" s="17" t="s">
        <v>50</v>
      </c>
    </row>
    <row r="24" spans="1:9" x14ac:dyDescent="0.35">
      <c r="B24" s="8" t="s">
        <v>51</v>
      </c>
      <c r="C24" s="29" t="s">
        <v>127</v>
      </c>
      <c r="D24" s="8">
        <v>1</v>
      </c>
      <c r="E24" s="9">
        <v>9</v>
      </c>
      <c r="F24" s="9">
        <f t="shared" si="0"/>
        <v>9</v>
      </c>
      <c r="G24" s="8" t="s">
        <v>91</v>
      </c>
      <c r="I24" s="17" t="s">
        <v>52</v>
      </c>
    </row>
    <row r="25" spans="1:9" x14ac:dyDescent="0.35">
      <c r="B25" s="8" t="s">
        <v>107</v>
      </c>
      <c r="C25" s="29" t="s">
        <v>108</v>
      </c>
      <c r="D25" s="8">
        <v>10</v>
      </c>
      <c r="E25" s="9">
        <v>0.93</v>
      </c>
      <c r="F25" s="9">
        <f t="shared" si="0"/>
        <v>9.3000000000000007</v>
      </c>
      <c r="G25" s="8" t="s">
        <v>92</v>
      </c>
      <c r="I25" s="17" t="s">
        <v>53</v>
      </c>
    </row>
    <row r="26" spans="1:9" x14ac:dyDescent="0.35">
      <c r="B26" s="8" t="s">
        <v>54</v>
      </c>
      <c r="C26" s="29" t="s">
        <v>128</v>
      </c>
      <c r="D26" s="8">
        <v>1</v>
      </c>
      <c r="E26" s="9">
        <v>10</v>
      </c>
      <c r="F26" s="9">
        <f t="shared" si="0"/>
        <v>10</v>
      </c>
      <c r="G26" s="8" t="s">
        <v>93</v>
      </c>
      <c r="I26" s="17" t="s">
        <v>55</v>
      </c>
    </row>
    <row r="27" spans="1:9" s="32" customFormat="1" x14ac:dyDescent="0.35">
      <c r="B27" s="33" t="s">
        <v>56</v>
      </c>
      <c r="C27" s="34" t="s">
        <v>106</v>
      </c>
      <c r="D27" s="33">
        <v>1</v>
      </c>
      <c r="E27" s="32">
        <v>120.35</v>
      </c>
      <c r="F27" s="35">
        <f t="shared" si="0"/>
        <v>120.35</v>
      </c>
      <c r="G27" s="33" t="s">
        <v>94</v>
      </c>
      <c r="I27" s="26" t="s">
        <v>57</v>
      </c>
    </row>
    <row r="28" spans="1:9" x14ac:dyDescent="0.35">
      <c r="B28" s="8" t="s">
        <v>58</v>
      </c>
      <c r="C28" s="29" t="s">
        <v>129</v>
      </c>
      <c r="D28" s="8">
        <v>1</v>
      </c>
      <c r="E28">
        <v>179</v>
      </c>
      <c r="F28" s="9">
        <f t="shared" si="0"/>
        <v>179</v>
      </c>
      <c r="G28" s="8" t="s">
        <v>96</v>
      </c>
      <c r="I28" s="17" t="s">
        <v>59</v>
      </c>
    </row>
    <row r="29" spans="1:9" x14ac:dyDescent="0.35">
      <c r="B29" s="8" t="s">
        <v>109</v>
      </c>
      <c r="C29" s="29">
        <v>24001</v>
      </c>
      <c r="D29" s="8">
        <v>1</v>
      </c>
      <c r="E29" s="9">
        <v>17.829999999999998</v>
      </c>
      <c r="F29" s="9">
        <f t="shared" si="0"/>
        <v>17.829999999999998</v>
      </c>
      <c r="G29" s="8" t="s">
        <v>97</v>
      </c>
      <c r="I29" s="17" t="s">
        <v>60</v>
      </c>
    </row>
    <row r="30" spans="1:9" x14ac:dyDescent="0.35">
      <c r="B30" s="8" t="s">
        <v>111</v>
      </c>
      <c r="C30" s="29" t="s">
        <v>130</v>
      </c>
      <c r="D30" s="8">
        <v>1</v>
      </c>
      <c r="E30" s="9">
        <v>20</v>
      </c>
      <c r="F30" s="9">
        <f t="shared" si="0"/>
        <v>20</v>
      </c>
      <c r="G30" s="8" t="s">
        <v>112</v>
      </c>
      <c r="I30" s="17" t="s">
        <v>131</v>
      </c>
    </row>
    <row r="31" spans="1:9" x14ac:dyDescent="0.35">
      <c r="B31" s="8" t="s">
        <v>110</v>
      </c>
      <c r="C31" s="29" t="s">
        <v>132</v>
      </c>
      <c r="D31" s="8">
        <v>1</v>
      </c>
      <c r="E31" s="9">
        <v>23</v>
      </c>
      <c r="F31" s="9">
        <f t="shared" si="0"/>
        <v>23</v>
      </c>
      <c r="G31" s="8" t="s">
        <v>98</v>
      </c>
      <c r="I31" s="17" t="s">
        <v>66</v>
      </c>
    </row>
    <row r="32" spans="1:9" x14ac:dyDescent="0.35">
      <c r="B32" s="8" t="s">
        <v>61</v>
      </c>
      <c r="C32" s="29" t="s">
        <v>133</v>
      </c>
      <c r="D32" s="8">
        <v>1</v>
      </c>
      <c r="E32" s="9">
        <v>22.97</v>
      </c>
      <c r="F32" s="9">
        <f t="shared" si="0"/>
        <v>22.97</v>
      </c>
      <c r="G32" s="8" t="s">
        <v>99</v>
      </c>
      <c r="I32" s="17" t="s">
        <v>62</v>
      </c>
    </row>
    <row r="33" spans="2:9" x14ac:dyDescent="0.35">
      <c r="B33" s="8" t="s">
        <v>113</v>
      </c>
      <c r="C33" s="29">
        <v>11367</v>
      </c>
      <c r="D33" s="8">
        <v>1</v>
      </c>
      <c r="E33" s="9">
        <v>21</v>
      </c>
      <c r="F33" s="1">
        <v>5</v>
      </c>
      <c r="G33" s="8" t="s">
        <v>100</v>
      </c>
      <c r="I33" s="17" t="s">
        <v>120</v>
      </c>
    </row>
    <row r="34" spans="2:9" x14ac:dyDescent="0.35">
      <c r="B34" s="8" t="s">
        <v>114</v>
      </c>
      <c r="C34" s="29" t="s">
        <v>122</v>
      </c>
      <c r="D34" s="8">
        <v>1</v>
      </c>
      <c r="E34" s="9">
        <v>3</v>
      </c>
      <c r="F34" s="9">
        <f>D34*E34</f>
        <v>3</v>
      </c>
      <c r="G34" s="8" t="s">
        <v>63</v>
      </c>
      <c r="I34" s="17" t="s">
        <v>121</v>
      </c>
    </row>
    <row r="35" spans="2:9" x14ac:dyDescent="0.35">
      <c r="B35" s="8" t="s">
        <v>67</v>
      </c>
      <c r="C35" s="29" t="s">
        <v>119</v>
      </c>
      <c r="D35" s="8">
        <v>1</v>
      </c>
      <c r="E35" s="9">
        <v>5.75</v>
      </c>
      <c r="F35" s="9">
        <f>D35*E35</f>
        <v>5.75</v>
      </c>
      <c r="G35" s="8" t="s">
        <v>101</v>
      </c>
      <c r="I35" s="17" t="s">
        <v>68</v>
      </c>
    </row>
    <row r="36" spans="2:9" x14ac:dyDescent="0.35">
      <c r="B36" s="8" t="s">
        <v>116</v>
      </c>
      <c r="C36" s="29" t="s">
        <v>115</v>
      </c>
      <c r="D36" s="8">
        <v>1</v>
      </c>
      <c r="E36" s="9">
        <v>12.04</v>
      </c>
      <c r="F36" s="9">
        <f>E36</f>
        <v>12.04</v>
      </c>
      <c r="G36" s="8" t="s">
        <v>102</v>
      </c>
      <c r="I36" s="17" t="s">
        <v>64</v>
      </c>
    </row>
    <row r="37" spans="2:9" x14ac:dyDescent="0.35">
      <c r="B37" s="8" t="s">
        <v>117</v>
      </c>
      <c r="C37" s="29">
        <v>1534</v>
      </c>
      <c r="D37" s="10">
        <v>1</v>
      </c>
      <c r="E37" s="11">
        <v>64.89</v>
      </c>
      <c r="F37" s="11">
        <f>1*E37</f>
        <v>64.89</v>
      </c>
      <c r="G37" s="10" t="s">
        <v>103</v>
      </c>
      <c r="H37" s="12"/>
      <c r="I37" s="18" t="s">
        <v>118</v>
      </c>
    </row>
    <row r="38" spans="2:9" x14ac:dyDescent="0.35">
      <c r="E38" s="13" t="s">
        <v>65</v>
      </c>
      <c r="F38" s="14">
        <f>SUM(F4:F37)</f>
        <v>1404.5600000000002</v>
      </c>
    </row>
    <row r="39" spans="2:9" x14ac:dyDescent="0.35">
      <c r="F39" s="1"/>
    </row>
  </sheetData>
  <hyperlinks>
    <hyperlink ref="I4" r:id="rId1" xr:uid="{58050F99-7BAB-45DE-B389-55A5D39B5C67}"/>
    <hyperlink ref="I5" r:id="rId2" xr:uid="{9427453F-0CFF-4B1B-9A5F-F83AE7AD8CDB}"/>
    <hyperlink ref="I6" r:id="rId3" xr:uid="{D1874519-82CD-4C00-AAF0-B2E721C3E90B}"/>
    <hyperlink ref="I7" r:id="rId4" xr:uid="{22B9F06E-C992-4B32-A2BB-805881AE6E34}"/>
    <hyperlink ref="I10" r:id="rId5" xr:uid="{68763D4D-162D-47A8-A7EE-6850048E1FD3}"/>
    <hyperlink ref="I11" r:id="rId6" xr:uid="{E24A1FBD-E95C-4DDC-ADB9-FBC15EC314B7}"/>
    <hyperlink ref="I12" r:id="rId7" xr:uid="{8FD9F9B2-1E76-46E9-9887-DFF99855E5D2}"/>
    <hyperlink ref="I16" r:id="rId8" xr:uid="{7A9734B2-298C-4ABE-956E-248FEA1A8239}"/>
    <hyperlink ref="I31" r:id="rId9" xr:uid="{805963A6-17FD-4D92-BF01-493C2EC97E66}"/>
    <hyperlink ref="I17" r:id="rId10" xr:uid="{EAF35559-8365-45C6-8F8E-8D2EC964BA52}"/>
    <hyperlink ref="I19" r:id="rId11" xr:uid="{1DF62520-11F3-48B3-83D2-1F0E665E1083}"/>
    <hyperlink ref="I20" r:id="rId12" xr:uid="{C977503C-FA33-4F35-9BAA-2E5C36CC882B}"/>
    <hyperlink ref="I21" r:id="rId13" xr:uid="{A98199E7-DE3F-4A75-A110-583103ACAF81}"/>
    <hyperlink ref="I22" r:id="rId14" xr:uid="{6F39C3FB-1F10-498D-820E-AE4F6DCC8F05}"/>
    <hyperlink ref="I24" r:id="rId15" xr:uid="{C7BBF3B3-B31C-4D4D-B064-ED77E5F28413}"/>
    <hyperlink ref="I36" r:id="rId16" xr:uid="{BA6749BF-3171-4829-800F-1F9F11F33E7E}"/>
    <hyperlink ref="I25" r:id="rId17" xr:uid="{1B92AB8F-A5D2-41A6-89C6-92202578DFC1}"/>
    <hyperlink ref="I26" r:id="rId18" xr:uid="{57766B83-098C-4C02-AE2D-B73717E01551}"/>
    <hyperlink ref="I27" r:id="rId19" xr:uid="{1582CBA4-0327-4B24-9F93-AC045086B529}"/>
    <hyperlink ref="I29" r:id="rId20" xr:uid="{303CFE6C-F4B5-4D16-966E-509245AF3606}"/>
    <hyperlink ref="I18" r:id="rId21" xr:uid="{3D0FBD36-F86E-46C9-B26C-F85E94C05243}"/>
    <hyperlink ref="I23" r:id="rId22" xr:uid="{BC9A1B3F-92EF-4F96-B797-CD84634B9E1B}"/>
    <hyperlink ref="I32" r:id="rId23" xr:uid="{D13809B6-5E26-4669-8860-E84D1CA23164}"/>
    <hyperlink ref="I13" r:id="rId24" xr:uid="{2045557F-8B53-4FCD-AEFD-642CD355B8C9}"/>
    <hyperlink ref="I14" r:id="rId25" xr:uid="{2328808A-FC6F-4D76-B480-9809A59FA3E1}"/>
    <hyperlink ref="I15" r:id="rId26" xr:uid="{9638A22C-6895-47AB-9B64-742471EB1608}"/>
    <hyperlink ref="I8" r:id="rId27" xr:uid="{8CEB7981-01FA-4AED-9B88-15AFC033FCF2}"/>
    <hyperlink ref="I9" r:id="rId28" xr:uid="{81A34765-1AF8-4A1C-BB92-B7A6B904DA0F}"/>
    <hyperlink ref="I28" r:id="rId29" xr:uid="{775EFF84-AFAB-4CE0-8A77-7E66D4D875AE}"/>
    <hyperlink ref="I35" r:id="rId30" xr:uid="{ACA787A9-DF55-4636-802E-7919BF08607F}"/>
    <hyperlink ref="I33" r:id="rId31" xr:uid="{39562532-DF34-47EF-AE92-A7716153E55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6B3B46D6F2D8478A14C4311F55419C" ma:contentTypeVersion="16" ma:contentTypeDescription="Create a new document." ma:contentTypeScope="" ma:versionID="131ea60f1b6a000ca266b40ec6974828">
  <xsd:schema xmlns:xsd="http://www.w3.org/2001/XMLSchema" xmlns:xs="http://www.w3.org/2001/XMLSchema" xmlns:p="http://schemas.microsoft.com/office/2006/metadata/properties" xmlns:ns2="b60e07fe-b2d3-44be-a55a-517f66915cca" xmlns:ns3="dfd85f3e-7e0c-49f2-adfb-ac4509e37570" targetNamespace="http://schemas.microsoft.com/office/2006/metadata/properties" ma:root="true" ma:fieldsID="5c9e28492fe422d70445679c04f07c76" ns2:_="" ns3:_="">
    <xsd:import namespace="b60e07fe-b2d3-44be-a55a-517f66915cca"/>
    <xsd:import namespace="dfd85f3e-7e0c-49f2-adfb-ac4509e375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e07fe-b2d3-44be-a55a-517f66915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b50c834-8d4b-4a14-b25e-aaab46c196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85f3e-7e0c-49f2-adfb-ac4509e3757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e448bf1-0c9e-47b2-9ef6-631a27bd8d18}" ma:internalName="TaxCatchAll" ma:showField="CatchAllData" ma:web="dfd85f3e-7e0c-49f2-adfb-ac4509e375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0e07fe-b2d3-44be-a55a-517f66915cca">
      <Terms xmlns="http://schemas.microsoft.com/office/infopath/2007/PartnerControls"/>
    </lcf76f155ced4ddcb4097134ff3c332f>
    <TaxCatchAll xmlns="dfd85f3e-7e0c-49f2-adfb-ac4509e37570" xsi:nil="true"/>
  </documentManagement>
</p:properties>
</file>

<file path=customXml/itemProps1.xml><?xml version="1.0" encoding="utf-8"?>
<ds:datastoreItem xmlns:ds="http://schemas.openxmlformats.org/officeDocument/2006/customXml" ds:itemID="{727AA9EC-C80F-472A-9B0F-66321632D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e07fe-b2d3-44be-a55a-517f66915cca"/>
    <ds:schemaRef ds:uri="dfd85f3e-7e0c-49f2-adfb-ac4509e37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03075-02B4-44B5-9C88-0D1CCDAB9C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C5E26-C929-4955-A8CA-139833FBFFE4}">
  <ds:schemaRefs>
    <ds:schemaRef ds:uri="http://schemas.microsoft.com/office/2006/metadata/properties"/>
    <ds:schemaRef ds:uri="http://schemas.microsoft.com/office/infopath/2007/PartnerControls"/>
    <ds:schemaRef ds:uri="b60e07fe-b2d3-44be-a55a-517f66915cca"/>
    <ds:schemaRef ds:uri="dfd85f3e-7e0c-49f2-adfb-ac4509e375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Farquhar</cp:lastModifiedBy>
  <cp:revision/>
  <dcterms:created xsi:type="dcterms:W3CDTF">2023-02-27T16:03:24Z</dcterms:created>
  <dcterms:modified xsi:type="dcterms:W3CDTF">2024-08-02T00:37:48Z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0x010100636B3B46D6F2D8478A14C4311F55419C</vt:lpwstr>
  </property>
  <property fmtid="{D5CDD505-2E9C-101B-9397-08002B2CF9AE}" pid="3" name="MediaServiceImageTags">
    <vt:lpwstr/>
  </property>
</Properties>
</file>