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anam\OneDrive - MSFT\Power-BI Course\"/>
    </mc:Choice>
  </mc:AlternateContent>
  <xr:revisionPtr revIDLastSave="0" documentId="13_ncr:1_{AA0AD649-951B-4557-94C8-54483DDEA3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4" i="1"/>
  <c r="D3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<sst xmlns="http://schemas.openxmlformats.org/spreadsheetml/2006/main" count="16030" uniqueCount="3993">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</sst>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2" borderId="0" xfId="0" applyFont="1" applyFill="1"/>
    <xf numFmtId="0" fontId="1" fillId="2" borderId="0" xfId="0" applyFont="1" applyFill="1"/>
    <xf numFmtId="0" fontId="3" fillId="2" borderId="1" xfId="0" applyFont="1" applyFill="1" applyBorder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E1" sqref="E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6.109375" customWidth="1"/>
    <col min="6" max="6" width="37.33203125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7" t="s">
        <v>0</v>
      </c>
      <c r="B1" s="5" t="s">
        <v>1</v>
      </c>
      <c r="C1" s="5" t="s">
        <v>2</v>
      </c>
      <c r="D1" s="5" t="s">
        <v>3988</v>
      </c>
      <c r="E1" s="5" t="s">
        <v>3989</v>
      </c>
      <c r="F1" s="5" t="s">
        <v>3987</v>
      </c>
      <c r="G1" s="5" t="s">
        <v>3130</v>
      </c>
      <c r="H1" s="5" t="s">
        <v>3990</v>
      </c>
      <c r="I1" s="5" t="s">
        <v>3991</v>
      </c>
      <c r="J1" s="5" t="s">
        <v>3992</v>
      </c>
      <c r="K1" s="5" t="s">
        <v>3</v>
      </c>
      <c r="L1" s="5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TRIM(MID(SUBSTITUTE($G2, ",", REPT(" ", 100)), 1, 100))</f>
        <v>United States</v>
      </c>
      <c r="I2" s="6" t="str">
        <f>TRIM(MID(SUBSTITUTE($G2, ",", REPT(" ", 100)), 101, 100))</f>
        <v>Los Angeles</v>
      </c>
      <c r="J2" s="1" t="str">
        <f>TRIM(MID(SUBSTITUTE($G2, ",", REPT(" ", 100)), 201, 100))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>IF(DATEDIF(B2, C2, "d") &gt; 4, "Delay", "On time")</f>
        <v>On time</v>
      </c>
      <c r="E3" s="2" t="str">
        <f t="shared" ref="E3:E66" si="0">LEFT(F3, FIND("@", F3) - 1)</f>
        <v>BrosinaHoffman</v>
      </c>
      <c r="F3" s="1" t="s">
        <v>3302</v>
      </c>
      <c r="G3" s="1" t="s">
        <v>3131</v>
      </c>
      <c r="H3" s="1" t="str">
        <f t="shared" ref="H3:H66" si="1">TRIM(MID(SUBSTITUTE($G3, ",", REPT(" ", 100)), 1, 100))</f>
        <v>United States</v>
      </c>
      <c r="I3" s="1" t="str">
        <f t="shared" ref="I3:I66" si="2">TRIM(MID(SUBSTITUTE($G3, ",", REPT(" ", 100)), 101, 100))</f>
        <v>Los Angeles</v>
      </c>
      <c r="J3" s="1" t="str">
        <f t="shared" ref="J3:J66" si="3">TRIM(MID(SUBSTITUTE($G3, ",", REPT(" ", 100)), 201, 100))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>IF(DATEDIF(B3, C3, "d") &gt; 4, "Delay", "On time")</f>
        <v>Delay</v>
      </c>
      <c r="E4" s="2" t="str">
        <f t="shared" si="0"/>
        <v>BrosinaHoffman</v>
      </c>
      <c r="F4" s="1" t="s">
        <v>3302</v>
      </c>
      <c r="G4" s="1" t="s">
        <v>3131</v>
      </c>
      <c r="H4" s="1" t="str">
        <f t="shared" si="1"/>
        <v>United States</v>
      </c>
      <c r="I4" s="1" t="str">
        <f t="shared" si="2"/>
        <v>Los Angeles</v>
      </c>
      <c r="J4" s="1" t="str">
        <f t="shared" si="3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ref="D5:D68" si="4">IF(DATEDIF(B4, C4, "d") &gt; 4, "Delay", "On time")</f>
        <v>Delay</v>
      </c>
      <c r="E5" s="2" t="str">
        <f t="shared" si="0"/>
        <v>BrosinaHoffman</v>
      </c>
      <c r="F5" s="1" t="s">
        <v>3302</v>
      </c>
      <c r="G5" s="1" t="s">
        <v>3131</v>
      </c>
      <c r="H5" s="1" t="str">
        <f t="shared" si="1"/>
        <v>United States</v>
      </c>
      <c r="I5" s="1" t="str">
        <f t="shared" si="2"/>
        <v>Los Angeles</v>
      </c>
      <c r="J5" s="1" t="str">
        <f t="shared" si="3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4"/>
        <v>Delay</v>
      </c>
      <c r="E6" s="2" t="str">
        <f t="shared" si="0"/>
        <v>BrosinaHoffman</v>
      </c>
      <c r="F6" s="1" t="s">
        <v>3302</v>
      </c>
      <c r="G6" s="1" t="s">
        <v>3131</v>
      </c>
      <c r="H6" s="1" t="str">
        <f t="shared" si="1"/>
        <v>United States</v>
      </c>
      <c r="I6" s="1" t="str">
        <f t="shared" si="2"/>
        <v>Los Angeles</v>
      </c>
      <c r="J6" s="1" t="str">
        <f t="shared" si="3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4"/>
        <v>Delay</v>
      </c>
      <c r="E7" s="2" t="str">
        <f t="shared" si="0"/>
        <v>BrosinaHoffman</v>
      </c>
      <c r="F7" s="1" t="s">
        <v>3302</v>
      </c>
      <c r="G7" s="1" t="s">
        <v>3131</v>
      </c>
      <c r="H7" s="1" t="str">
        <f t="shared" si="1"/>
        <v>United States</v>
      </c>
      <c r="I7" s="1" t="str">
        <f t="shared" si="2"/>
        <v>Los Angeles</v>
      </c>
      <c r="J7" s="1" t="str">
        <f t="shared" si="3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4"/>
        <v>Delay</v>
      </c>
      <c r="E8" s="2" t="str">
        <f t="shared" si="0"/>
        <v>BrosinaHoffman</v>
      </c>
      <c r="F8" s="1" t="s">
        <v>3302</v>
      </c>
      <c r="G8" s="1" t="s">
        <v>3131</v>
      </c>
      <c r="H8" s="1" t="str">
        <f t="shared" si="1"/>
        <v>United States</v>
      </c>
      <c r="I8" s="1" t="str">
        <f t="shared" si="2"/>
        <v>Los Angeles</v>
      </c>
      <c r="J8" s="1" t="str">
        <f t="shared" si="3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4"/>
        <v>Delay</v>
      </c>
      <c r="E9" s="2" t="str">
        <f t="shared" si="0"/>
        <v>BrosinaHoffman</v>
      </c>
      <c r="F9" s="1" t="s">
        <v>3302</v>
      </c>
      <c r="G9" s="1" t="s">
        <v>3131</v>
      </c>
      <c r="H9" s="1" t="str">
        <f t="shared" si="1"/>
        <v>United States</v>
      </c>
      <c r="I9" s="1" t="str">
        <f t="shared" si="2"/>
        <v>Los Angeles</v>
      </c>
      <c r="J9" s="1" t="str">
        <f t="shared" si="3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4"/>
        <v>Delay</v>
      </c>
      <c r="E10" s="2" t="str">
        <f t="shared" si="0"/>
        <v>IreneMaddox</v>
      </c>
      <c r="F10" s="1" t="s">
        <v>3303</v>
      </c>
      <c r="G10" s="1" t="s">
        <v>3132</v>
      </c>
      <c r="H10" s="1" t="str">
        <f t="shared" si="1"/>
        <v>United States</v>
      </c>
      <c r="I10" s="1" t="str">
        <f t="shared" si="2"/>
        <v>Seattle</v>
      </c>
      <c r="J10" s="1" t="str">
        <f t="shared" si="3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4"/>
        <v>Delay</v>
      </c>
      <c r="E11" s="2" t="str">
        <f t="shared" si="0"/>
        <v>AlejandroGrove</v>
      </c>
      <c r="F11" s="1" t="s">
        <v>3304</v>
      </c>
      <c r="G11" s="1" t="s">
        <v>3133</v>
      </c>
      <c r="H11" s="1" t="str">
        <f t="shared" si="1"/>
        <v>United States</v>
      </c>
      <c r="I11" s="1" t="str">
        <f t="shared" si="2"/>
        <v>West Jordan</v>
      </c>
      <c r="J11" s="1" t="str">
        <f t="shared" si="3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4"/>
        <v>On time</v>
      </c>
      <c r="E12" s="2" t="str">
        <f t="shared" si="0"/>
        <v>ZuschussDonatelli</v>
      </c>
      <c r="F12" s="1" t="s">
        <v>3305</v>
      </c>
      <c r="G12" s="1" t="s">
        <v>3134</v>
      </c>
      <c r="H12" s="1" t="str">
        <f t="shared" si="1"/>
        <v>United States</v>
      </c>
      <c r="I12" s="1" t="str">
        <f t="shared" si="2"/>
        <v>San Francisco</v>
      </c>
      <c r="J12" s="1" t="str">
        <f t="shared" si="3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4"/>
        <v>Delay</v>
      </c>
      <c r="E13" s="2" t="str">
        <f t="shared" si="0"/>
        <v>ZuschussDonatelli</v>
      </c>
      <c r="F13" s="1" t="s">
        <v>3305</v>
      </c>
      <c r="G13" s="1" t="s">
        <v>3134</v>
      </c>
      <c r="H13" s="1" t="str">
        <f t="shared" si="1"/>
        <v>United States</v>
      </c>
      <c r="I13" s="1" t="str">
        <f t="shared" si="2"/>
        <v>San Francisco</v>
      </c>
      <c r="J13" s="1" t="str">
        <f t="shared" si="3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4"/>
        <v>Delay</v>
      </c>
      <c r="E14" s="2" t="str">
        <f t="shared" si="0"/>
        <v>ZuschussDonatelli</v>
      </c>
      <c r="F14" s="1" t="s">
        <v>3305</v>
      </c>
      <c r="G14" s="1" t="s">
        <v>3134</v>
      </c>
      <c r="H14" s="1" t="str">
        <f t="shared" si="1"/>
        <v>United States</v>
      </c>
      <c r="I14" s="1" t="str">
        <f t="shared" si="2"/>
        <v>San Francisco</v>
      </c>
      <c r="J14" s="1" t="str">
        <f t="shared" si="3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4"/>
        <v>Delay</v>
      </c>
      <c r="E15" s="2" t="str">
        <f t="shared" si="0"/>
        <v>EmilyBurns</v>
      </c>
      <c r="F15" s="1" t="s">
        <v>3306</v>
      </c>
      <c r="G15" s="1" t="s">
        <v>3135</v>
      </c>
      <c r="H15" s="1" t="str">
        <f t="shared" si="1"/>
        <v>United States</v>
      </c>
      <c r="I15" s="1" t="str">
        <f t="shared" si="2"/>
        <v>Orem</v>
      </c>
      <c r="J15" s="1" t="str">
        <f t="shared" si="3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4"/>
        <v>Delay</v>
      </c>
      <c r="E16" s="2" t="str">
        <f t="shared" si="0"/>
        <v>EricHoffmann</v>
      </c>
      <c r="F16" s="1" t="s">
        <v>3307</v>
      </c>
      <c r="G16" s="1" t="s">
        <v>3131</v>
      </c>
      <c r="H16" s="1" t="str">
        <f t="shared" si="1"/>
        <v>United States</v>
      </c>
      <c r="I16" s="1" t="str">
        <f t="shared" si="2"/>
        <v>Los Angeles</v>
      </c>
      <c r="J16" s="1" t="str">
        <f t="shared" si="3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4"/>
        <v>On time</v>
      </c>
      <c r="E17" s="2" t="str">
        <f t="shared" si="0"/>
        <v>EricHoffmann</v>
      </c>
      <c r="F17" s="1" t="s">
        <v>3307</v>
      </c>
      <c r="G17" s="1" t="s">
        <v>3131</v>
      </c>
      <c r="H17" s="1" t="str">
        <f t="shared" si="1"/>
        <v>United States</v>
      </c>
      <c r="I17" s="1" t="str">
        <f t="shared" si="2"/>
        <v>Los Angeles</v>
      </c>
      <c r="J17" s="1" t="str">
        <f t="shared" si="3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4"/>
        <v>On time</v>
      </c>
      <c r="E18" s="2" t="str">
        <f t="shared" si="0"/>
        <v>RubenAusman</v>
      </c>
      <c r="F18" s="1" t="s">
        <v>3308</v>
      </c>
      <c r="G18" s="1" t="s">
        <v>3131</v>
      </c>
      <c r="H18" s="1" t="str">
        <f t="shared" si="1"/>
        <v>United States</v>
      </c>
      <c r="I18" s="1" t="str">
        <f t="shared" si="2"/>
        <v>Los Angeles</v>
      </c>
      <c r="J18" s="1" t="str">
        <f t="shared" si="3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4"/>
        <v>Delay</v>
      </c>
      <c r="E19" s="2" t="str">
        <f t="shared" si="0"/>
        <v>KunstMiller</v>
      </c>
      <c r="F19" s="1" t="s">
        <v>3309</v>
      </c>
      <c r="G19" s="1" t="s">
        <v>3131</v>
      </c>
      <c r="H19" s="1" t="str">
        <f t="shared" si="1"/>
        <v>United States</v>
      </c>
      <c r="I19" s="1" t="str">
        <f t="shared" si="2"/>
        <v>Los Angeles</v>
      </c>
      <c r="J19" s="1" t="str">
        <f t="shared" si="3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4"/>
        <v>Delay</v>
      </c>
      <c r="E20" s="2" t="str">
        <f t="shared" si="0"/>
        <v>KunstMiller</v>
      </c>
      <c r="F20" s="1" t="s">
        <v>3309</v>
      </c>
      <c r="G20" s="1" t="s">
        <v>3131</v>
      </c>
      <c r="H20" s="1" t="str">
        <f t="shared" si="1"/>
        <v>United States</v>
      </c>
      <c r="I20" s="1" t="str">
        <f t="shared" si="2"/>
        <v>Los Angeles</v>
      </c>
      <c r="J20" s="1" t="str">
        <f t="shared" si="3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4"/>
        <v>Delay</v>
      </c>
      <c r="E21" s="2" t="str">
        <f t="shared" si="0"/>
        <v>KunstMiller</v>
      </c>
      <c r="F21" s="1" t="s">
        <v>3309</v>
      </c>
      <c r="G21" s="1" t="s">
        <v>3131</v>
      </c>
      <c r="H21" s="1" t="str">
        <f t="shared" si="1"/>
        <v>United States</v>
      </c>
      <c r="I21" s="1" t="str">
        <f t="shared" si="2"/>
        <v>Los Angeles</v>
      </c>
      <c r="J21" s="1" t="str">
        <f t="shared" si="3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4"/>
        <v>Delay</v>
      </c>
      <c r="E22" s="2" t="str">
        <f t="shared" si="0"/>
        <v>KunstMiller</v>
      </c>
      <c r="F22" s="1" t="s">
        <v>3309</v>
      </c>
      <c r="G22" s="1" t="s">
        <v>3131</v>
      </c>
      <c r="H22" s="1" t="str">
        <f t="shared" si="1"/>
        <v>United States</v>
      </c>
      <c r="I22" s="1" t="str">
        <f t="shared" si="2"/>
        <v>Los Angeles</v>
      </c>
      <c r="J22" s="1" t="str">
        <f t="shared" si="3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4"/>
        <v>Delay</v>
      </c>
      <c r="E23" s="2" t="str">
        <f t="shared" si="0"/>
        <v>BrendanSweed</v>
      </c>
      <c r="F23" s="1" t="s">
        <v>3310</v>
      </c>
      <c r="G23" s="1" t="s">
        <v>3136</v>
      </c>
      <c r="H23" s="1" t="str">
        <f t="shared" si="1"/>
        <v>United States</v>
      </c>
      <c r="I23" s="1" t="str">
        <f t="shared" si="2"/>
        <v>Gilbert</v>
      </c>
      <c r="J23" s="1" t="str">
        <f t="shared" si="3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4"/>
        <v>Delay</v>
      </c>
      <c r="E24" s="2" t="str">
        <f t="shared" si="0"/>
        <v>BrendanSweed</v>
      </c>
      <c r="F24" s="1" t="s">
        <v>3310</v>
      </c>
      <c r="G24" s="1" t="s">
        <v>3136</v>
      </c>
      <c r="H24" s="1" t="str">
        <f t="shared" si="1"/>
        <v>United States</v>
      </c>
      <c r="I24" s="1" t="str">
        <f t="shared" si="2"/>
        <v>Gilbert</v>
      </c>
      <c r="J24" s="1" t="str">
        <f t="shared" si="3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4"/>
        <v>Delay</v>
      </c>
      <c r="E25" s="2" t="str">
        <f t="shared" si="0"/>
        <v>DuaneNoonan</v>
      </c>
      <c r="F25" s="1" t="s">
        <v>3311</v>
      </c>
      <c r="G25" s="1" t="s">
        <v>3134</v>
      </c>
      <c r="H25" s="1" t="str">
        <f t="shared" si="1"/>
        <v>United States</v>
      </c>
      <c r="I25" s="1" t="str">
        <f t="shared" si="2"/>
        <v>San Francisco</v>
      </c>
      <c r="J25" s="1" t="str">
        <f t="shared" si="3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4"/>
        <v>On time</v>
      </c>
      <c r="E26" s="2" t="str">
        <f t="shared" si="0"/>
        <v>DuaneNoonan</v>
      </c>
      <c r="F26" s="1" t="s">
        <v>3311</v>
      </c>
      <c r="G26" s="1" t="s">
        <v>3134</v>
      </c>
      <c r="H26" s="1" t="str">
        <f t="shared" si="1"/>
        <v>United States</v>
      </c>
      <c r="I26" s="1" t="str">
        <f t="shared" si="2"/>
        <v>San Francisco</v>
      </c>
      <c r="J26" s="1" t="str">
        <f t="shared" si="3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4"/>
        <v>On time</v>
      </c>
      <c r="E27" s="2" t="str">
        <f t="shared" si="0"/>
        <v>JimSink</v>
      </c>
      <c r="F27" s="1" t="s">
        <v>3312</v>
      </c>
      <c r="G27" s="1" t="s">
        <v>3131</v>
      </c>
      <c r="H27" s="1" t="str">
        <f t="shared" si="1"/>
        <v>United States</v>
      </c>
      <c r="I27" s="1" t="str">
        <f t="shared" si="2"/>
        <v>Los Angeles</v>
      </c>
      <c r="J27" s="1" t="str">
        <f t="shared" si="3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4"/>
        <v>Delay</v>
      </c>
      <c r="E28" s="2" t="str">
        <f t="shared" si="0"/>
        <v>JimSink</v>
      </c>
      <c r="F28" s="1" t="s">
        <v>3312</v>
      </c>
      <c r="G28" s="1" t="s">
        <v>3131</v>
      </c>
      <c r="H28" s="1" t="str">
        <f t="shared" si="1"/>
        <v>United States</v>
      </c>
      <c r="I28" s="1" t="str">
        <f t="shared" si="2"/>
        <v>Los Angeles</v>
      </c>
      <c r="J28" s="1" t="str">
        <f t="shared" si="3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4"/>
        <v>Delay</v>
      </c>
      <c r="E29" s="2" t="str">
        <f t="shared" si="0"/>
        <v>JimSink</v>
      </c>
      <c r="F29" s="1" t="s">
        <v>3312</v>
      </c>
      <c r="G29" s="1" t="s">
        <v>3131</v>
      </c>
      <c r="H29" s="1" t="str">
        <f t="shared" si="1"/>
        <v>United States</v>
      </c>
      <c r="I29" s="1" t="str">
        <f t="shared" si="2"/>
        <v>Los Angeles</v>
      </c>
      <c r="J29" s="1" t="str">
        <f t="shared" si="3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4"/>
        <v>Delay</v>
      </c>
      <c r="E30" s="2" t="str">
        <f t="shared" si="0"/>
        <v>RogerBarcio</v>
      </c>
      <c r="F30" s="1" t="s">
        <v>3313</v>
      </c>
      <c r="G30" s="1" t="s">
        <v>3137</v>
      </c>
      <c r="H30" s="1" t="str">
        <f t="shared" si="1"/>
        <v>United States</v>
      </c>
      <c r="I30" s="1" t="str">
        <f t="shared" si="2"/>
        <v>Portland</v>
      </c>
      <c r="J30" s="1" t="str">
        <f t="shared" si="3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4"/>
        <v>Delay</v>
      </c>
      <c r="E31" s="2" t="str">
        <f t="shared" si="0"/>
        <v>KatherineDucich</v>
      </c>
      <c r="F31" s="1" t="s">
        <v>3314</v>
      </c>
      <c r="G31" s="1" t="s">
        <v>3134</v>
      </c>
      <c r="H31" s="1" t="str">
        <f t="shared" si="1"/>
        <v>United States</v>
      </c>
      <c r="I31" s="1" t="str">
        <f t="shared" si="2"/>
        <v>San Francisco</v>
      </c>
      <c r="J31" s="1" t="str">
        <f t="shared" si="3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4"/>
        <v>On time</v>
      </c>
      <c r="E32" s="2" t="str">
        <f t="shared" si="0"/>
        <v>LenaCacioppo</v>
      </c>
      <c r="F32" s="1" t="s">
        <v>3315</v>
      </c>
      <c r="G32" s="1" t="s">
        <v>3138</v>
      </c>
      <c r="H32" s="1" t="str">
        <f t="shared" si="1"/>
        <v>United States</v>
      </c>
      <c r="I32" s="1" t="str">
        <f t="shared" si="2"/>
        <v>Aurora</v>
      </c>
      <c r="J32" s="1" t="str">
        <f t="shared" si="3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4"/>
        <v>On time</v>
      </c>
      <c r="E33" s="2" t="str">
        <f t="shared" si="0"/>
        <v>LenaCacioppo</v>
      </c>
      <c r="F33" s="1" t="s">
        <v>3315</v>
      </c>
      <c r="G33" s="1" t="s">
        <v>3138</v>
      </c>
      <c r="H33" s="1" t="str">
        <f t="shared" si="1"/>
        <v>United States</v>
      </c>
      <c r="I33" s="1" t="str">
        <f t="shared" si="2"/>
        <v>Aurora</v>
      </c>
      <c r="J33" s="1" t="str">
        <f t="shared" si="3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4"/>
        <v>On time</v>
      </c>
      <c r="E34" s="2" t="str">
        <f t="shared" si="0"/>
        <v>LenaCacioppo</v>
      </c>
      <c r="F34" s="1" t="s">
        <v>3315</v>
      </c>
      <c r="G34" s="1" t="s">
        <v>3138</v>
      </c>
      <c r="H34" s="1" t="str">
        <f t="shared" si="1"/>
        <v>United States</v>
      </c>
      <c r="I34" s="1" t="str">
        <f t="shared" si="2"/>
        <v>Aurora</v>
      </c>
      <c r="J34" s="1" t="str">
        <f t="shared" si="3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4"/>
        <v>On time</v>
      </c>
      <c r="E35" s="2" t="str">
        <f t="shared" si="0"/>
        <v>DaveKipp</v>
      </c>
      <c r="F35" s="1" t="s">
        <v>3316</v>
      </c>
      <c r="G35" s="1" t="s">
        <v>3132</v>
      </c>
      <c r="H35" s="1" t="str">
        <f t="shared" si="1"/>
        <v>United States</v>
      </c>
      <c r="I35" s="1" t="str">
        <f t="shared" si="2"/>
        <v>Seattle</v>
      </c>
      <c r="J35" s="1" t="str">
        <f t="shared" si="3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4"/>
        <v>On time</v>
      </c>
      <c r="E36" s="2" t="str">
        <f t="shared" si="0"/>
        <v>TroyStaebel</v>
      </c>
      <c r="F36" s="1" t="s">
        <v>3317</v>
      </c>
      <c r="G36" s="1" t="s">
        <v>3139</v>
      </c>
      <c r="H36" s="1" t="str">
        <f t="shared" si="1"/>
        <v>United States</v>
      </c>
      <c r="I36" s="1" t="str">
        <f t="shared" si="2"/>
        <v>Phoenix</v>
      </c>
      <c r="J36" s="1" t="str">
        <f t="shared" si="3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4"/>
        <v>Delay</v>
      </c>
      <c r="E37" s="2" t="str">
        <f t="shared" si="0"/>
        <v>TroyStaebel</v>
      </c>
      <c r="F37" s="1" t="s">
        <v>3317</v>
      </c>
      <c r="G37" s="1" t="s">
        <v>3139</v>
      </c>
      <c r="H37" s="1" t="str">
        <f t="shared" si="1"/>
        <v>United States</v>
      </c>
      <c r="I37" s="1" t="str">
        <f t="shared" si="2"/>
        <v>Phoenix</v>
      </c>
      <c r="J37" s="1" t="str">
        <f t="shared" si="3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4"/>
        <v>Delay</v>
      </c>
      <c r="E38" s="2" t="str">
        <f t="shared" si="0"/>
        <v>LindsayShagiari</v>
      </c>
      <c r="F38" s="1" t="s">
        <v>3318</v>
      </c>
      <c r="G38" s="1" t="s">
        <v>3131</v>
      </c>
      <c r="H38" s="1" t="str">
        <f t="shared" si="1"/>
        <v>United States</v>
      </c>
      <c r="I38" s="1" t="str">
        <f t="shared" si="2"/>
        <v>Los Angeles</v>
      </c>
      <c r="J38" s="1" t="str">
        <f t="shared" si="3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4"/>
        <v>On time</v>
      </c>
      <c r="E39" s="2" t="str">
        <f t="shared" si="0"/>
        <v>LindsayShagiari</v>
      </c>
      <c r="F39" s="1" t="s">
        <v>3318</v>
      </c>
      <c r="G39" s="1" t="s">
        <v>3131</v>
      </c>
      <c r="H39" s="1" t="str">
        <f t="shared" si="1"/>
        <v>United States</v>
      </c>
      <c r="I39" s="1" t="str">
        <f t="shared" si="2"/>
        <v>Los Angeles</v>
      </c>
      <c r="J39" s="1" t="str">
        <f t="shared" si="3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4"/>
        <v>On time</v>
      </c>
      <c r="E40" s="2" t="str">
        <f t="shared" si="0"/>
        <v>LenaCreighton</v>
      </c>
      <c r="F40" s="1" t="s">
        <v>3319</v>
      </c>
      <c r="G40" s="1" t="s">
        <v>3140</v>
      </c>
      <c r="H40" s="1" t="str">
        <f t="shared" si="1"/>
        <v>United States</v>
      </c>
      <c r="I40" s="1" t="str">
        <f t="shared" si="2"/>
        <v>Roseville</v>
      </c>
      <c r="J40" s="1" t="str">
        <f t="shared" si="3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4"/>
        <v>Delay</v>
      </c>
      <c r="E41" s="2" t="str">
        <f t="shared" si="0"/>
        <v>LenaCreighton</v>
      </c>
      <c r="F41" s="1" t="s">
        <v>3319</v>
      </c>
      <c r="G41" s="1" t="s">
        <v>3140</v>
      </c>
      <c r="H41" s="1" t="str">
        <f t="shared" si="1"/>
        <v>United States</v>
      </c>
      <c r="I41" s="1" t="str">
        <f t="shared" si="2"/>
        <v>Roseville</v>
      </c>
      <c r="J41" s="1" t="str">
        <f t="shared" si="3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4"/>
        <v>Delay</v>
      </c>
      <c r="E42" s="2" t="str">
        <f t="shared" si="0"/>
        <v>LenaCreighton</v>
      </c>
      <c r="F42" s="1" t="s">
        <v>3319</v>
      </c>
      <c r="G42" s="1" t="s">
        <v>3140</v>
      </c>
      <c r="H42" s="1" t="str">
        <f t="shared" si="1"/>
        <v>United States</v>
      </c>
      <c r="I42" s="1" t="str">
        <f t="shared" si="2"/>
        <v>Roseville</v>
      </c>
      <c r="J42" s="1" t="str">
        <f t="shared" si="3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4"/>
        <v>Delay</v>
      </c>
      <c r="E43" s="2" t="str">
        <f t="shared" si="0"/>
        <v>LenaCreighton</v>
      </c>
      <c r="F43" s="1" t="s">
        <v>3319</v>
      </c>
      <c r="G43" s="1" t="s">
        <v>3140</v>
      </c>
      <c r="H43" s="1" t="str">
        <f t="shared" si="1"/>
        <v>United States</v>
      </c>
      <c r="I43" s="1" t="str">
        <f t="shared" si="2"/>
        <v>Roseville</v>
      </c>
      <c r="J43" s="1" t="str">
        <f t="shared" si="3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4"/>
        <v>Delay</v>
      </c>
      <c r="E44" s="2" t="str">
        <f t="shared" si="0"/>
        <v>LenaCreighton</v>
      </c>
      <c r="F44" s="1" t="s">
        <v>3319</v>
      </c>
      <c r="G44" s="1" t="s">
        <v>3140</v>
      </c>
      <c r="H44" s="1" t="str">
        <f t="shared" si="1"/>
        <v>United States</v>
      </c>
      <c r="I44" s="1" t="str">
        <f t="shared" si="2"/>
        <v>Roseville</v>
      </c>
      <c r="J44" s="1" t="str">
        <f t="shared" si="3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4"/>
        <v>Delay</v>
      </c>
      <c r="E45" s="2" t="str">
        <f t="shared" si="0"/>
        <v>LenaCreighton</v>
      </c>
      <c r="F45" s="1" t="s">
        <v>3319</v>
      </c>
      <c r="G45" s="1" t="s">
        <v>3140</v>
      </c>
      <c r="H45" s="1" t="str">
        <f t="shared" si="1"/>
        <v>United States</v>
      </c>
      <c r="I45" s="1" t="str">
        <f t="shared" si="2"/>
        <v>Roseville</v>
      </c>
      <c r="J45" s="1" t="str">
        <f t="shared" si="3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4"/>
        <v>Delay</v>
      </c>
      <c r="E46" s="2" t="str">
        <f t="shared" si="0"/>
        <v>LenaCreighton</v>
      </c>
      <c r="F46" s="1" t="s">
        <v>3319</v>
      </c>
      <c r="G46" s="1" t="s">
        <v>3140</v>
      </c>
      <c r="H46" s="1" t="str">
        <f t="shared" si="1"/>
        <v>United States</v>
      </c>
      <c r="I46" s="1" t="str">
        <f t="shared" si="2"/>
        <v>Roseville</v>
      </c>
      <c r="J46" s="1" t="str">
        <f t="shared" si="3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4"/>
        <v>Delay</v>
      </c>
      <c r="E47" s="2" t="str">
        <f t="shared" si="0"/>
        <v>SallyHughsby</v>
      </c>
      <c r="F47" s="1" t="s">
        <v>3320</v>
      </c>
      <c r="G47" s="1" t="s">
        <v>3134</v>
      </c>
      <c r="H47" s="1" t="str">
        <f t="shared" si="1"/>
        <v>United States</v>
      </c>
      <c r="I47" s="1" t="str">
        <f t="shared" si="2"/>
        <v>San Francisco</v>
      </c>
      <c r="J47" s="1" t="str">
        <f t="shared" si="3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4"/>
        <v>Delay</v>
      </c>
      <c r="E48" s="2" t="str">
        <f t="shared" si="0"/>
        <v>SallyHughsby</v>
      </c>
      <c r="F48" s="1" t="s">
        <v>3320</v>
      </c>
      <c r="G48" s="1" t="s">
        <v>3134</v>
      </c>
      <c r="H48" s="1" t="str">
        <f t="shared" si="1"/>
        <v>United States</v>
      </c>
      <c r="I48" s="1" t="str">
        <f t="shared" si="2"/>
        <v>San Francisco</v>
      </c>
      <c r="J48" s="1" t="str">
        <f t="shared" si="3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4"/>
        <v>Delay</v>
      </c>
      <c r="E49" s="2" t="str">
        <f t="shared" si="0"/>
        <v>SallyHughsby</v>
      </c>
      <c r="F49" s="1" t="s">
        <v>3320</v>
      </c>
      <c r="G49" s="1" t="s">
        <v>3134</v>
      </c>
      <c r="H49" s="1" t="str">
        <f t="shared" si="1"/>
        <v>United States</v>
      </c>
      <c r="I49" s="1" t="str">
        <f t="shared" si="2"/>
        <v>San Francisco</v>
      </c>
      <c r="J49" s="1" t="str">
        <f t="shared" si="3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4"/>
        <v>Delay</v>
      </c>
      <c r="E50" s="2" t="str">
        <f t="shared" si="0"/>
        <v>HelenAndreada</v>
      </c>
      <c r="F50" s="1" t="s">
        <v>3321</v>
      </c>
      <c r="G50" s="1" t="s">
        <v>3141</v>
      </c>
      <c r="H50" s="1" t="str">
        <f t="shared" si="1"/>
        <v>United States</v>
      </c>
      <c r="I50" s="1" t="str">
        <f t="shared" si="2"/>
        <v>Pasadena</v>
      </c>
      <c r="J50" s="1" t="str">
        <f t="shared" si="3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4"/>
        <v>Delay</v>
      </c>
      <c r="E51" s="2" t="str">
        <f t="shared" si="0"/>
        <v>TamaraWillingham</v>
      </c>
      <c r="F51" s="1" t="s">
        <v>3322</v>
      </c>
      <c r="G51" s="1" t="s">
        <v>3142</v>
      </c>
      <c r="H51" s="1" t="str">
        <f t="shared" si="1"/>
        <v>United States</v>
      </c>
      <c r="I51" s="1" t="str">
        <f t="shared" si="2"/>
        <v>Scottsdale</v>
      </c>
      <c r="J51" s="1" t="str">
        <f t="shared" si="3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4"/>
        <v>On time</v>
      </c>
      <c r="E52" s="2" t="str">
        <f t="shared" si="0"/>
        <v>TamaraWillingham</v>
      </c>
      <c r="F52" s="1" t="s">
        <v>3322</v>
      </c>
      <c r="G52" s="1" t="s">
        <v>3142</v>
      </c>
      <c r="H52" s="1" t="str">
        <f t="shared" si="1"/>
        <v>United States</v>
      </c>
      <c r="I52" s="1" t="str">
        <f t="shared" si="2"/>
        <v>Scottsdale</v>
      </c>
      <c r="J52" s="1" t="str">
        <f t="shared" si="3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4"/>
        <v>On time</v>
      </c>
      <c r="E53" s="2" t="str">
        <f t="shared" si="0"/>
        <v>StephaniePhelps</v>
      </c>
      <c r="F53" s="1" t="s">
        <v>3323</v>
      </c>
      <c r="G53" s="1" t="s">
        <v>3143</v>
      </c>
      <c r="H53" s="1" t="str">
        <f t="shared" si="1"/>
        <v>United States</v>
      </c>
      <c r="I53" s="1" t="str">
        <f t="shared" si="2"/>
        <v>San Jose</v>
      </c>
      <c r="J53" s="1" t="str">
        <f t="shared" si="3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4"/>
        <v>On time</v>
      </c>
      <c r="E54" s="2" t="str">
        <f t="shared" si="0"/>
        <v>StephaniePhelps</v>
      </c>
      <c r="F54" s="1" t="s">
        <v>3323</v>
      </c>
      <c r="G54" s="1" t="s">
        <v>3143</v>
      </c>
      <c r="H54" s="1" t="str">
        <f t="shared" si="1"/>
        <v>United States</v>
      </c>
      <c r="I54" s="1" t="str">
        <f t="shared" si="2"/>
        <v>San Jose</v>
      </c>
      <c r="J54" s="1" t="str">
        <f t="shared" si="3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4"/>
        <v>On time</v>
      </c>
      <c r="E55" s="2" t="str">
        <f t="shared" si="0"/>
        <v>StephaniePhelps</v>
      </c>
      <c r="F55" s="1" t="s">
        <v>3323</v>
      </c>
      <c r="G55" s="1" t="s">
        <v>3143</v>
      </c>
      <c r="H55" s="1" t="str">
        <f t="shared" si="1"/>
        <v>United States</v>
      </c>
      <c r="I55" s="1" t="str">
        <f t="shared" si="2"/>
        <v>San Jose</v>
      </c>
      <c r="J55" s="1" t="str">
        <f t="shared" si="3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4"/>
        <v>On time</v>
      </c>
      <c r="E56" s="2" t="str">
        <f t="shared" si="0"/>
        <v>NeilKnudson</v>
      </c>
      <c r="F56" s="1" t="s">
        <v>3324</v>
      </c>
      <c r="G56" s="1" t="s">
        <v>3132</v>
      </c>
      <c r="H56" s="1" t="str">
        <f t="shared" si="1"/>
        <v>United States</v>
      </c>
      <c r="I56" s="1" t="str">
        <f t="shared" si="2"/>
        <v>Seattle</v>
      </c>
      <c r="J56" s="1" t="str">
        <f t="shared" si="3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4"/>
        <v>Delay</v>
      </c>
      <c r="E57" s="2" t="str">
        <f t="shared" si="0"/>
        <v>DaveBrooks</v>
      </c>
      <c r="F57" s="1" t="s">
        <v>3325</v>
      </c>
      <c r="G57" s="1" t="s">
        <v>3132</v>
      </c>
      <c r="H57" s="1" t="str">
        <f t="shared" si="1"/>
        <v>United States</v>
      </c>
      <c r="I57" s="1" t="str">
        <f t="shared" si="2"/>
        <v>Seattle</v>
      </c>
      <c r="J57" s="1" t="str">
        <f t="shared" si="3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4"/>
        <v>Delay</v>
      </c>
      <c r="E58" s="2" t="str">
        <f t="shared" si="0"/>
        <v>TedTrevino</v>
      </c>
      <c r="F58" s="1" t="s">
        <v>3326</v>
      </c>
      <c r="G58" s="1" t="s">
        <v>3131</v>
      </c>
      <c r="H58" s="1" t="str">
        <f t="shared" si="1"/>
        <v>United States</v>
      </c>
      <c r="I58" s="1" t="str">
        <f t="shared" si="2"/>
        <v>Los Angeles</v>
      </c>
      <c r="J58" s="1" t="str">
        <f t="shared" si="3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4"/>
        <v>On time</v>
      </c>
      <c r="E59" s="2" t="str">
        <f t="shared" si="0"/>
        <v>RubenDartt</v>
      </c>
      <c r="F59" s="1" t="s">
        <v>3327</v>
      </c>
      <c r="G59" s="1" t="s">
        <v>3144</v>
      </c>
      <c r="H59" s="1" t="str">
        <f t="shared" si="1"/>
        <v>United States</v>
      </c>
      <c r="I59" s="1" t="str">
        <f t="shared" si="2"/>
        <v>Carlsbad</v>
      </c>
      <c r="J59" s="1" t="str">
        <f t="shared" si="3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4"/>
        <v>On time</v>
      </c>
      <c r="E60" s="2" t="str">
        <f t="shared" si="0"/>
        <v>MaxJones</v>
      </c>
      <c r="F60" s="1" t="s">
        <v>3328</v>
      </c>
      <c r="G60" s="1" t="s">
        <v>3132</v>
      </c>
      <c r="H60" s="1" t="str">
        <f t="shared" si="1"/>
        <v>United States</v>
      </c>
      <c r="I60" s="1" t="str">
        <f t="shared" si="2"/>
        <v>Seattle</v>
      </c>
      <c r="J60" s="1" t="str">
        <f t="shared" si="3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4"/>
        <v>On time</v>
      </c>
      <c r="E61" s="2" t="str">
        <f t="shared" si="0"/>
        <v>ChadSievert</v>
      </c>
      <c r="F61" s="1" t="s">
        <v>3329</v>
      </c>
      <c r="G61" s="1" t="s">
        <v>3131</v>
      </c>
      <c r="H61" s="1" t="str">
        <f t="shared" si="1"/>
        <v>United States</v>
      </c>
      <c r="I61" s="1" t="str">
        <f t="shared" si="2"/>
        <v>Los Angeles</v>
      </c>
      <c r="J61" s="1" t="str">
        <f t="shared" si="3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4"/>
        <v>On time</v>
      </c>
      <c r="E62" s="2" t="str">
        <f t="shared" si="0"/>
        <v>ChadSievert</v>
      </c>
      <c r="F62" s="1" t="s">
        <v>3329</v>
      </c>
      <c r="G62" s="1" t="s">
        <v>3131</v>
      </c>
      <c r="H62" s="1" t="str">
        <f t="shared" si="1"/>
        <v>United States</v>
      </c>
      <c r="I62" s="1" t="str">
        <f t="shared" si="2"/>
        <v>Los Angeles</v>
      </c>
      <c r="J62" s="1" t="str">
        <f t="shared" si="3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4"/>
        <v>On time</v>
      </c>
      <c r="E63" s="2" t="str">
        <f t="shared" si="0"/>
        <v>ChadSievert</v>
      </c>
      <c r="F63" s="1" t="s">
        <v>3329</v>
      </c>
      <c r="G63" s="1" t="s">
        <v>3131</v>
      </c>
      <c r="H63" s="1" t="str">
        <f t="shared" si="1"/>
        <v>United States</v>
      </c>
      <c r="I63" s="1" t="str">
        <f t="shared" si="2"/>
        <v>Los Angeles</v>
      </c>
      <c r="J63" s="1" t="str">
        <f t="shared" si="3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4"/>
        <v>On time</v>
      </c>
      <c r="E64" s="2" t="str">
        <f t="shared" si="0"/>
        <v>FrankMerwin</v>
      </c>
      <c r="F64" s="1" t="s">
        <v>3330</v>
      </c>
      <c r="G64" s="1" t="s">
        <v>3131</v>
      </c>
      <c r="H64" s="1" t="str">
        <f t="shared" si="1"/>
        <v>United States</v>
      </c>
      <c r="I64" s="1" t="str">
        <f t="shared" si="2"/>
        <v>Los Angeles</v>
      </c>
      <c r="J64" s="1" t="str">
        <f t="shared" si="3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4"/>
        <v>On time</v>
      </c>
      <c r="E65" s="2" t="str">
        <f t="shared" si="0"/>
        <v>MaryZewe</v>
      </c>
      <c r="F65" s="1" t="s">
        <v>3331</v>
      </c>
      <c r="G65" s="1" t="s">
        <v>3145</v>
      </c>
      <c r="H65" s="1" t="str">
        <f t="shared" si="1"/>
        <v>United States</v>
      </c>
      <c r="I65" s="1" t="str">
        <f t="shared" si="2"/>
        <v>Redlands</v>
      </c>
      <c r="J65" s="1" t="str">
        <f t="shared" si="3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4"/>
        <v>Delay</v>
      </c>
      <c r="E66" s="2" t="str">
        <f t="shared" si="0"/>
        <v>BruceStewart</v>
      </c>
      <c r="F66" s="1" t="s">
        <v>3332</v>
      </c>
      <c r="G66" s="1" t="s">
        <v>3146</v>
      </c>
      <c r="H66" s="1" t="str">
        <f t="shared" si="1"/>
        <v>United States</v>
      </c>
      <c r="I66" s="1" t="str">
        <f t="shared" si="2"/>
        <v>Denver</v>
      </c>
      <c r="J66" s="1" t="str">
        <f t="shared" si="3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si="4"/>
        <v>On time</v>
      </c>
      <c r="E67" s="2" t="str">
        <f t="shared" ref="E67:E130" si="5">LEFT(F67, FIND("@", F67) - 1)</f>
        <v>BruceStewart</v>
      </c>
      <c r="F67" s="1" t="s">
        <v>3332</v>
      </c>
      <c r="G67" s="1" t="s">
        <v>3146</v>
      </c>
      <c r="H67" s="1" t="str">
        <f t="shared" ref="H67:H130" si="6">TRIM(MID(SUBSTITUTE($G67, ",", REPT(" ", 100)), 1, 100))</f>
        <v>United States</v>
      </c>
      <c r="I67" s="1" t="str">
        <f t="shared" ref="I67:I130" si="7">TRIM(MID(SUBSTITUTE($G67, ",", REPT(" ", 100)), 101, 100))</f>
        <v>Denver</v>
      </c>
      <c r="J67" s="1" t="str">
        <f t="shared" ref="J67:J130" si="8">TRIM(MID(SUBSTITUTE($G67, ",", REPT(" ", 100)), 201, 100))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4"/>
        <v>On time</v>
      </c>
      <c r="E68" s="2" t="str">
        <f t="shared" si="5"/>
        <v>LaurelElliston</v>
      </c>
      <c r="F68" s="1" t="s">
        <v>3333</v>
      </c>
      <c r="G68" s="1" t="s">
        <v>3147</v>
      </c>
      <c r="H68" s="1" t="str">
        <f t="shared" si="6"/>
        <v>United States</v>
      </c>
      <c r="I68" s="1" t="str">
        <f t="shared" si="7"/>
        <v>Whittier</v>
      </c>
      <c r="J68" s="1" t="str">
        <f t="shared" si="8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ref="D69:D132" si="9">IF(DATEDIF(B68, C68, "d") &gt; 4, "Delay", "On time")</f>
        <v>Delay</v>
      </c>
      <c r="E69" s="2" t="str">
        <f t="shared" si="5"/>
        <v>JonathanHowell</v>
      </c>
      <c r="F69" s="1" t="s">
        <v>3334</v>
      </c>
      <c r="G69" s="1" t="s">
        <v>3131</v>
      </c>
      <c r="H69" s="1" t="str">
        <f t="shared" si="6"/>
        <v>United States</v>
      </c>
      <c r="I69" s="1" t="str">
        <f t="shared" si="7"/>
        <v>Los Angeles</v>
      </c>
      <c r="J69" s="1" t="str">
        <f t="shared" si="8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9"/>
        <v>On time</v>
      </c>
      <c r="E70" s="2" t="str">
        <f t="shared" si="5"/>
        <v>JonathanHowell</v>
      </c>
      <c r="F70" s="1" t="s">
        <v>3334</v>
      </c>
      <c r="G70" s="1" t="s">
        <v>3131</v>
      </c>
      <c r="H70" s="1" t="str">
        <f t="shared" si="6"/>
        <v>United States</v>
      </c>
      <c r="I70" s="1" t="str">
        <f t="shared" si="7"/>
        <v>Los Angeles</v>
      </c>
      <c r="J70" s="1" t="str">
        <f t="shared" si="8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9"/>
        <v>On time</v>
      </c>
      <c r="E71" s="2" t="str">
        <f t="shared" si="5"/>
        <v>DavidBremer</v>
      </c>
      <c r="F71" s="1" t="s">
        <v>3335</v>
      </c>
      <c r="G71" s="1" t="s">
        <v>3148</v>
      </c>
      <c r="H71" s="1" t="str">
        <f t="shared" si="6"/>
        <v>United States</v>
      </c>
      <c r="I71" s="1" t="str">
        <f t="shared" si="7"/>
        <v>Santa Clara</v>
      </c>
      <c r="J71" s="1" t="str">
        <f t="shared" si="8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9"/>
        <v>On time</v>
      </c>
      <c r="E72" s="2" t="str">
        <f t="shared" si="5"/>
        <v>LoganHaushalter</v>
      </c>
      <c r="F72" s="1" t="s">
        <v>3336</v>
      </c>
      <c r="G72" s="1" t="s">
        <v>3134</v>
      </c>
      <c r="H72" s="1" t="str">
        <f t="shared" si="6"/>
        <v>United States</v>
      </c>
      <c r="I72" s="1" t="str">
        <f t="shared" si="7"/>
        <v>San Francisco</v>
      </c>
      <c r="J72" s="1" t="str">
        <f t="shared" si="8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9"/>
        <v>Delay</v>
      </c>
      <c r="E73" s="2" t="str">
        <f t="shared" si="5"/>
        <v>KellyCollister</v>
      </c>
      <c r="F73" s="1" t="s">
        <v>3337</v>
      </c>
      <c r="G73" s="1" t="s">
        <v>3149</v>
      </c>
      <c r="H73" s="1" t="str">
        <f t="shared" si="6"/>
        <v>United States</v>
      </c>
      <c r="I73" s="1" t="str">
        <f t="shared" si="7"/>
        <v>San Diego</v>
      </c>
      <c r="J73" s="1" t="str">
        <f t="shared" si="8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9"/>
        <v>Delay</v>
      </c>
      <c r="E74" s="2" t="str">
        <f t="shared" si="5"/>
        <v>KellyCollister</v>
      </c>
      <c r="F74" s="1" t="s">
        <v>3337</v>
      </c>
      <c r="G74" s="1" t="s">
        <v>3149</v>
      </c>
      <c r="H74" s="1" t="str">
        <f t="shared" si="6"/>
        <v>United States</v>
      </c>
      <c r="I74" s="1" t="str">
        <f t="shared" si="7"/>
        <v>San Diego</v>
      </c>
      <c r="J74" s="1" t="str">
        <f t="shared" si="8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9"/>
        <v>Delay</v>
      </c>
      <c r="E75" s="2" t="str">
        <f t="shared" si="5"/>
        <v>AlanHwang</v>
      </c>
      <c r="F75" s="1" t="s">
        <v>3338</v>
      </c>
      <c r="G75" s="1" t="s">
        <v>3150</v>
      </c>
      <c r="H75" s="1" t="str">
        <f t="shared" si="6"/>
        <v>United States</v>
      </c>
      <c r="I75" s="1" t="str">
        <f t="shared" si="7"/>
        <v>Brentwood</v>
      </c>
      <c r="J75" s="1" t="str">
        <f t="shared" si="8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9"/>
        <v>Delay</v>
      </c>
      <c r="E76" s="2" t="str">
        <f t="shared" si="5"/>
        <v>KristenHastings</v>
      </c>
      <c r="F76" s="1" t="s">
        <v>3339</v>
      </c>
      <c r="G76" s="1" t="s">
        <v>3134</v>
      </c>
      <c r="H76" s="1" t="str">
        <f t="shared" si="6"/>
        <v>United States</v>
      </c>
      <c r="I76" s="1" t="str">
        <f t="shared" si="7"/>
        <v>San Francisco</v>
      </c>
      <c r="J76" s="1" t="str">
        <f t="shared" si="8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9"/>
        <v>Delay</v>
      </c>
      <c r="E77" s="2" t="str">
        <f t="shared" si="5"/>
        <v>HelenAndreada</v>
      </c>
      <c r="F77" s="1" t="s">
        <v>3321</v>
      </c>
      <c r="G77" s="1" t="s">
        <v>3134</v>
      </c>
      <c r="H77" s="1" t="str">
        <f t="shared" si="6"/>
        <v>United States</v>
      </c>
      <c r="I77" s="1" t="str">
        <f t="shared" si="7"/>
        <v>San Francisco</v>
      </c>
      <c r="J77" s="1" t="str">
        <f t="shared" si="8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9"/>
        <v>On time</v>
      </c>
      <c r="E78" s="2" t="str">
        <f t="shared" si="5"/>
        <v>HelenAndreada</v>
      </c>
      <c r="F78" s="1" t="s">
        <v>3321</v>
      </c>
      <c r="G78" s="1" t="s">
        <v>3134</v>
      </c>
      <c r="H78" s="1" t="str">
        <f t="shared" si="6"/>
        <v>United States</v>
      </c>
      <c r="I78" s="1" t="str">
        <f t="shared" si="7"/>
        <v>San Francisco</v>
      </c>
      <c r="J78" s="1" t="str">
        <f t="shared" si="8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9"/>
        <v>On time</v>
      </c>
      <c r="E79" s="2" t="str">
        <f t="shared" si="5"/>
        <v>HelenAndreada</v>
      </c>
      <c r="F79" s="1" t="s">
        <v>3321</v>
      </c>
      <c r="G79" s="1" t="s">
        <v>3134</v>
      </c>
      <c r="H79" s="1" t="str">
        <f t="shared" si="6"/>
        <v>United States</v>
      </c>
      <c r="I79" s="1" t="str">
        <f t="shared" si="7"/>
        <v>San Francisco</v>
      </c>
      <c r="J79" s="1" t="str">
        <f t="shared" si="8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9"/>
        <v>On time</v>
      </c>
      <c r="E80" s="2" t="str">
        <f t="shared" si="5"/>
        <v>BarryBlumstein</v>
      </c>
      <c r="F80" s="1" t="s">
        <v>3340</v>
      </c>
      <c r="G80" s="1" t="s">
        <v>3151</v>
      </c>
      <c r="H80" s="1" t="str">
        <f t="shared" si="6"/>
        <v>United States</v>
      </c>
      <c r="I80" s="1" t="str">
        <f t="shared" si="7"/>
        <v>Inglewood</v>
      </c>
      <c r="J80" s="1" t="str">
        <f t="shared" si="8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9"/>
        <v>On time</v>
      </c>
      <c r="E81" s="2" t="str">
        <f t="shared" si="5"/>
        <v>BarryBlumstein</v>
      </c>
      <c r="F81" s="1" t="s">
        <v>3340</v>
      </c>
      <c r="G81" s="1" t="s">
        <v>3151</v>
      </c>
      <c r="H81" s="1" t="str">
        <f t="shared" si="6"/>
        <v>United States</v>
      </c>
      <c r="I81" s="1" t="str">
        <f t="shared" si="7"/>
        <v>Inglewood</v>
      </c>
      <c r="J81" s="1" t="str">
        <f t="shared" si="8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9"/>
        <v>On time</v>
      </c>
      <c r="E82" s="2" t="str">
        <f t="shared" si="5"/>
        <v>JasO'Carroll</v>
      </c>
      <c r="F82" s="1" t="s">
        <v>3341</v>
      </c>
      <c r="G82" s="1" t="s">
        <v>3131</v>
      </c>
      <c r="H82" s="1" t="str">
        <f t="shared" si="6"/>
        <v>United States</v>
      </c>
      <c r="I82" s="1" t="str">
        <f t="shared" si="7"/>
        <v>Los Angeles</v>
      </c>
      <c r="J82" s="1" t="str">
        <f t="shared" si="8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9"/>
        <v>On time</v>
      </c>
      <c r="E83" s="2" t="str">
        <f t="shared" si="5"/>
        <v>TracyBlumstein</v>
      </c>
      <c r="F83" s="1" t="s">
        <v>3342</v>
      </c>
      <c r="G83" s="1" t="s">
        <v>3137</v>
      </c>
      <c r="H83" s="1" t="str">
        <f t="shared" si="6"/>
        <v>United States</v>
      </c>
      <c r="I83" s="1" t="str">
        <f t="shared" si="7"/>
        <v>Portland</v>
      </c>
      <c r="J83" s="1" t="str">
        <f t="shared" si="8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9"/>
        <v>Delay</v>
      </c>
      <c r="E84" s="2" t="str">
        <f t="shared" si="5"/>
        <v>TracyBlumstein</v>
      </c>
      <c r="F84" s="1" t="s">
        <v>3342</v>
      </c>
      <c r="G84" s="1" t="s">
        <v>3137</v>
      </c>
      <c r="H84" s="1" t="str">
        <f t="shared" si="6"/>
        <v>United States</v>
      </c>
      <c r="I84" s="1" t="str">
        <f t="shared" si="7"/>
        <v>Portland</v>
      </c>
      <c r="J84" s="1" t="str">
        <f t="shared" si="8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9"/>
        <v>Delay</v>
      </c>
      <c r="E85" s="2" t="str">
        <f t="shared" si="5"/>
        <v>TracyBlumstein</v>
      </c>
      <c r="F85" s="1" t="s">
        <v>3342</v>
      </c>
      <c r="G85" s="1" t="s">
        <v>3137</v>
      </c>
      <c r="H85" s="1" t="str">
        <f t="shared" si="6"/>
        <v>United States</v>
      </c>
      <c r="I85" s="1" t="str">
        <f t="shared" si="7"/>
        <v>Portland</v>
      </c>
      <c r="J85" s="1" t="str">
        <f t="shared" si="8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9"/>
        <v>Delay</v>
      </c>
      <c r="E86" s="2" t="str">
        <f t="shared" si="5"/>
        <v>KellyLampkin</v>
      </c>
      <c r="F86" s="1" t="s">
        <v>3343</v>
      </c>
      <c r="G86" s="1" t="s">
        <v>3152</v>
      </c>
      <c r="H86" s="1" t="str">
        <f t="shared" si="6"/>
        <v>United States</v>
      </c>
      <c r="I86" s="1" t="str">
        <f t="shared" si="7"/>
        <v>Colorado Springs</v>
      </c>
      <c r="J86" s="1" t="str">
        <f t="shared" si="8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9"/>
        <v>On time</v>
      </c>
      <c r="E87" s="2" t="str">
        <f t="shared" si="5"/>
        <v>KellyLampkin</v>
      </c>
      <c r="F87" s="1" t="s">
        <v>3343</v>
      </c>
      <c r="G87" s="1" t="s">
        <v>3152</v>
      </c>
      <c r="H87" s="1" t="str">
        <f t="shared" si="6"/>
        <v>United States</v>
      </c>
      <c r="I87" s="1" t="str">
        <f t="shared" si="7"/>
        <v>Colorado Springs</v>
      </c>
      <c r="J87" s="1" t="str">
        <f t="shared" si="8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9"/>
        <v>On time</v>
      </c>
      <c r="E88" s="2" t="str">
        <f t="shared" si="5"/>
        <v>KellyLampkin</v>
      </c>
      <c r="F88" s="1" t="s">
        <v>3343</v>
      </c>
      <c r="G88" s="1" t="s">
        <v>3152</v>
      </c>
      <c r="H88" s="1" t="str">
        <f t="shared" si="6"/>
        <v>United States</v>
      </c>
      <c r="I88" s="1" t="str">
        <f t="shared" si="7"/>
        <v>Colorado Springs</v>
      </c>
      <c r="J88" s="1" t="str">
        <f t="shared" si="8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9"/>
        <v>On time</v>
      </c>
      <c r="E89" s="2" t="str">
        <f t="shared" si="5"/>
        <v>KellyLampkin</v>
      </c>
      <c r="F89" s="1" t="s">
        <v>3343</v>
      </c>
      <c r="G89" s="1" t="s">
        <v>3152</v>
      </c>
      <c r="H89" s="1" t="str">
        <f t="shared" si="6"/>
        <v>United States</v>
      </c>
      <c r="I89" s="1" t="str">
        <f t="shared" si="7"/>
        <v>Colorado Springs</v>
      </c>
      <c r="J89" s="1" t="str">
        <f t="shared" si="8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9"/>
        <v>On time</v>
      </c>
      <c r="E90" s="2" t="str">
        <f t="shared" si="5"/>
        <v>KellyLampkin</v>
      </c>
      <c r="F90" s="1" t="s">
        <v>3343</v>
      </c>
      <c r="G90" s="1" t="s">
        <v>3152</v>
      </c>
      <c r="H90" s="1" t="str">
        <f t="shared" si="6"/>
        <v>United States</v>
      </c>
      <c r="I90" s="1" t="str">
        <f t="shared" si="7"/>
        <v>Colorado Springs</v>
      </c>
      <c r="J90" s="1" t="str">
        <f t="shared" si="8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9"/>
        <v>On time</v>
      </c>
      <c r="E91" s="2" t="str">
        <f t="shared" si="5"/>
        <v>BenPeterman</v>
      </c>
      <c r="F91" s="1" t="s">
        <v>3344</v>
      </c>
      <c r="G91" s="1" t="s">
        <v>3153</v>
      </c>
      <c r="H91" s="1" t="str">
        <f t="shared" si="6"/>
        <v>United States</v>
      </c>
      <c r="I91" s="1" t="str">
        <f t="shared" si="7"/>
        <v>Arvada</v>
      </c>
      <c r="J91" s="1" t="str">
        <f t="shared" si="8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9"/>
        <v>On time</v>
      </c>
      <c r="E92" s="2" t="str">
        <f t="shared" si="5"/>
        <v>BenPeterman</v>
      </c>
      <c r="F92" s="1" t="s">
        <v>3344</v>
      </c>
      <c r="G92" s="1" t="s">
        <v>3153</v>
      </c>
      <c r="H92" s="1" t="str">
        <f t="shared" si="6"/>
        <v>United States</v>
      </c>
      <c r="I92" s="1" t="str">
        <f t="shared" si="7"/>
        <v>Arvada</v>
      </c>
      <c r="J92" s="1" t="str">
        <f t="shared" si="8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9"/>
        <v>On time</v>
      </c>
      <c r="E93" s="2" t="str">
        <f t="shared" si="5"/>
        <v>BenPeterman</v>
      </c>
      <c r="F93" s="1" t="s">
        <v>3344</v>
      </c>
      <c r="G93" s="1" t="s">
        <v>3153</v>
      </c>
      <c r="H93" s="1" t="str">
        <f t="shared" si="6"/>
        <v>United States</v>
      </c>
      <c r="I93" s="1" t="str">
        <f t="shared" si="7"/>
        <v>Arvada</v>
      </c>
      <c r="J93" s="1" t="str">
        <f t="shared" si="8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9"/>
        <v>On time</v>
      </c>
      <c r="E94" s="2" t="str">
        <f t="shared" si="5"/>
        <v>BenPeterman</v>
      </c>
      <c r="F94" s="1" t="s">
        <v>3344</v>
      </c>
      <c r="G94" s="1" t="s">
        <v>3153</v>
      </c>
      <c r="H94" s="1" t="str">
        <f t="shared" si="6"/>
        <v>United States</v>
      </c>
      <c r="I94" s="1" t="str">
        <f t="shared" si="7"/>
        <v>Arvada</v>
      </c>
      <c r="J94" s="1" t="str">
        <f t="shared" si="8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9"/>
        <v>On time</v>
      </c>
      <c r="E95" s="2" t="str">
        <f t="shared" si="5"/>
        <v>FrankAtkinson</v>
      </c>
      <c r="F95" s="1" t="s">
        <v>3345</v>
      </c>
      <c r="G95" s="1" t="s">
        <v>3154</v>
      </c>
      <c r="H95" s="1" t="str">
        <f t="shared" si="6"/>
        <v>United States</v>
      </c>
      <c r="I95" s="1" t="str">
        <f t="shared" si="7"/>
        <v>Long Beach</v>
      </c>
      <c r="J95" s="1" t="str">
        <f t="shared" si="8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9"/>
        <v>Delay</v>
      </c>
      <c r="E96" s="2" t="str">
        <f t="shared" si="5"/>
        <v>GraceKelly</v>
      </c>
      <c r="F96" s="1" t="s">
        <v>3346</v>
      </c>
      <c r="G96" s="1" t="s">
        <v>3155</v>
      </c>
      <c r="H96" s="1" t="str">
        <f t="shared" si="6"/>
        <v>United States</v>
      </c>
      <c r="I96" s="1" t="str">
        <f t="shared" si="7"/>
        <v>Hesperia</v>
      </c>
      <c r="J96" s="1" t="str">
        <f t="shared" si="8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9"/>
        <v>On time</v>
      </c>
      <c r="E97" s="2" t="str">
        <f t="shared" si="5"/>
        <v>GraceKelly</v>
      </c>
      <c r="F97" s="1" t="s">
        <v>3346</v>
      </c>
      <c r="G97" s="1" t="s">
        <v>3155</v>
      </c>
      <c r="H97" s="1" t="str">
        <f t="shared" si="6"/>
        <v>United States</v>
      </c>
      <c r="I97" s="1" t="str">
        <f t="shared" si="7"/>
        <v>Hesperia</v>
      </c>
      <c r="J97" s="1" t="str">
        <f t="shared" si="8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9"/>
        <v>On time</v>
      </c>
      <c r="E98" s="2" t="str">
        <f t="shared" si="5"/>
        <v>DougBickford</v>
      </c>
      <c r="F98" s="1" t="s">
        <v>3347</v>
      </c>
      <c r="G98" s="1" t="s">
        <v>3131</v>
      </c>
      <c r="H98" s="1" t="str">
        <f t="shared" si="6"/>
        <v>United States</v>
      </c>
      <c r="I98" s="1" t="str">
        <f t="shared" si="7"/>
        <v>Los Angeles</v>
      </c>
      <c r="J98" s="1" t="str">
        <f t="shared" si="8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9"/>
        <v>On time</v>
      </c>
      <c r="E99" s="2" t="str">
        <f t="shared" si="5"/>
        <v>DougBickford</v>
      </c>
      <c r="F99" s="1" t="s">
        <v>3347</v>
      </c>
      <c r="G99" s="1" t="s">
        <v>3131</v>
      </c>
      <c r="H99" s="1" t="str">
        <f t="shared" si="6"/>
        <v>United States</v>
      </c>
      <c r="I99" s="1" t="str">
        <f t="shared" si="7"/>
        <v>Los Angeles</v>
      </c>
      <c r="J99" s="1" t="str">
        <f t="shared" si="8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9"/>
        <v>On time</v>
      </c>
      <c r="E100" s="2" t="str">
        <f t="shared" si="5"/>
        <v>DougBickford</v>
      </c>
      <c r="F100" s="1" t="s">
        <v>3347</v>
      </c>
      <c r="G100" s="1" t="s">
        <v>3131</v>
      </c>
      <c r="H100" s="1" t="str">
        <f t="shared" si="6"/>
        <v>United States</v>
      </c>
      <c r="I100" s="1" t="str">
        <f t="shared" si="7"/>
        <v>Los Angeles</v>
      </c>
      <c r="J100" s="1" t="str">
        <f t="shared" si="8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9"/>
        <v>On time</v>
      </c>
      <c r="E101" s="2" t="str">
        <f t="shared" si="5"/>
        <v>AlyssaCrouse</v>
      </c>
      <c r="F101" s="1" t="s">
        <v>3348</v>
      </c>
      <c r="G101" s="1" t="s">
        <v>3134</v>
      </c>
      <c r="H101" s="1" t="str">
        <f t="shared" si="6"/>
        <v>United States</v>
      </c>
      <c r="I101" s="1" t="str">
        <f t="shared" si="7"/>
        <v>San Francisco</v>
      </c>
      <c r="J101" s="1" t="str">
        <f t="shared" si="8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9"/>
        <v>Delay</v>
      </c>
      <c r="E102" s="2" t="str">
        <f t="shared" si="5"/>
        <v>AlyssaCrouse</v>
      </c>
      <c r="F102" s="1" t="s">
        <v>3348</v>
      </c>
      <c r="G102" s="1" t="s">
        <v>3134</v>
      </c>
      <c r="H102" s="1" t="str">
        <f t="shared" si="6"/>
        <v>United States</v>
      </c>
      <c r="I102" s="1" t="str">
        <f t="shared" si="7"/>
        <v>San Francisco</v>
      </c>
      <c r="J102" s="1" t="str">
        <f t="shared" si="8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9"/>
        <v>Delay</v>
      </c>
      <c r="E103" s="2" t="str">
        <f t="shared" si="5"/>
        <v>KenLonsdale</v>
      </c>
      <c r="F103" s="1" t="s">
        <v>3349</v>
      </c>
      <c r="G103" s="1" t="s">
        <v>3156</v>
      </c>
      <c r="H103" s="1" t="str">
        <f t="shared" si="6"/>
        <v>United States</v>
      </c>
      <c r="I103" s="1" t="str">
        <f t="shared" si="7"/>
        <v>Layton</v>
      </c>
      <c r="J103" s="1" t="str">
        <f t="shared" si="8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9"/>
        <v>On time</v>
      </c>
      <c r="E104" s="2" t="str">
        <f t="shared" si="5"/>
        <v>ClayCheatham</v>
      </c>
      <c r="F104" s="1" t="s">
        <v>3350</v>
      </c>
      <c r="G104" s="1" t="s">
        <v>3134</v>
      </c>
      <c r="H104" s="1" t="str">
        <f t="shared" si="6"/>
        <v>United States</v>
      </c>
      <c r="I104" s="1" t="str">
        <f t="shared" si="7"/>
        <v>San Francisco</v>
      </c>
      <c r="J104" s="1" t="str">
        <f t="shared" si="8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9"/>
        <v>On time</v>
      </c>
      <c r="E105" s="2" t="str">
        <f t="shared" si="5"/>
        <v>JuliaDunbar</v>
      </c>
      <c r="F105" s="1" t="s">
        <v>3351</v>
      </c>
      <c r="G105" s="1" t="s">
        <v>3134</v>
      </c>
      <c r="H105" s="1" t="str">
        <f t="shared" si="6"/>
        <v>United States</v>
      </c>
      <c r="I105" s="1" t="str">
        <f t="shared" si="7"/>
        <v>San Francisco</v>
      </c>
      <c r="J105" s="1" t="str">
        <f t="shared" si="8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9"/>
        <v>Delay</v>
      </c>
      <c r="E106" s="2" t="str">
        <f t="shared" si="5"/>
        <v>ArthurGainer</v>
      </c>
      <c r="F106" s="1" t="s">
        <v>3352</v>
      </c>
      <c r="G106" s="1" t="s">
        <v>3157</v>
      </c>
      <c r="H106" s="1" t="str">
        <f t="shared" si="6"/>
        <v>United States</v>
      </c>
      <c r="I106" s="1" t="str">
        <f t="shared" si="7"/>
        <v>Tucson</v>
      </c>
      <c r="J106" s="1" t="str">
        <f t="shared" si="8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9"/>
        <v>On time</v>
      </c>
      <c r="E107" s="2" t="str">
        <f t="shared" si="5"/>
        <v>ArthurGainer</v>
      </c>
      <c r="F107" s="1" t="s">
        <v>3352</v>
      </c>
      <c r="G107" s="1" t="s">
        <v>3157</v>
      </c>
      <c r="H107" s="1" t="str">
        <f t="shared" si="6"/>
        <v>United States</v>
      </c>
      <c r="I107" s="1" t="str">
        <f t="shared" si="7"/>
        <v>Tucson</v>
      </c>
      <c r="J107" s="1" t="str">
        <f t="shared" si="8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9"/>
        <v>On time</v>
      </c>
      <c r="E108" s="2" t="str">
        <f t="shared" si="5"/>
        <v>ArthurGainer</v>
      </c>
      <c r="F108" s="1" t="s">
        <v>3352</v>
      </c>
      <c r="G108" s="1" t="s">
        <v>3157</v>
      </c>
      <c r="H108" s="1" t="str">
        <f t="shared" si="6"/>
        <v>United States</v>
      </c>
      <c r="I108" s="1" t="str">
        <f t="shared" si="7"/>
        <v>Tucson</v>
      </c>
      <c r="J108" s="1" t="str">
        <f t="shared" si="8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9"/>
        <v>On time</v>
      </c>
      <c r="E109" s="2" t="str">
        <f t="shared" si="5"/>
        <v>ArthurGainer</v>
      </c>
      <c r="F109" s="1" t="s">
        <v>3352</v>
      </c>
      <c r="G109" s="1" t="s">
        <v>3157</v>
      </c>
      <c r="H109" s="1" t="str">
        <f t="shared" si="6"/>
        <v>United States</v>
      </c>
      <c r="I109" s="1" t="str">
        <f t="shared" si="7"/>
        <v>Tucson</v>
      </c>
      <c r="J109" s="1" t="str">
        <f t="shared" si="8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9"/>
        <v>On time</v>
      </c>
      <c r="E110" s="2" t="str">
        <f t="shared" si="5"/>
        <v>AlejandroSavely</v>
      </c>
      <c r="F110" s="1" t="s">
        <v>3353</v>
      </c>
      <c r="G110" s="1" t="s">
        <v>3134</v>
      </c>
      <c r="H110" s="1" t="str">
        <f t="shared" si="6"/>
        <v>United States</v>
      </c>
      <c r="I110" s="1" t="str">
        <f t="shared" si="7"/>
        <v>San Francisco</v>
      </c>
      <c r="J110" s="1" t="str">
        <f t="shared" si="8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9"/>
        <v>On time</v>
      </c>
      <c r="E111" s="2" t="str">
        <f t="shared" si="5"/>
        <v>AlejandroSavely</v>
      </c>
      <c r="F111" s="1" t="s">
        <v>3353</v>
      </c>
      <c r="G111" s="1" t="s">
        <v>3134</v>
      </c>
      <c r="H111" s="1" t="str">
        <f t="shared" si="6"/>
        <v>United States</v>
      </c>
      <c r="I111" s="1" t="str">
        <f t="shared" si="7"/>
        <v>San Francisco</v>
      </c>
      <c r="J111" s="1" t="str">
        <f t="shared" si="8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9"/>
        <v>On time</v>
      </c>
      <c r="E112" s="2" t="str">
        <f t="shared" si="5"/>
        <v>JackGarza</v>
      </c>
      <c r="F112" s="1" t="s">
        <v>3354</v>
      </c>
      <c r="G112" s="1" t="s">
        <v>3158</v>
      </c>
      <c r="H112" s="1" t="str">
        <f t="shared" si="6"/>
        <v>United States</v>
      </c>
      <c r="I112" s="1" t="str">
        <f t="shared" si="7"/>
        <v>Des Moines</v>
      </c>
      <c r="J112" s="1" t="str">
        <f t="shared" si="8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9"/>
        <v>On time</v>
      </c>
      <c r="E113" s="2" t="str">
        <f t="shared" si="5"/>
        <v>JackGarza</v>
      </c>
      <c r="F113" s="1" t="s">
        <v>3354</v>
      </c>
      <c r="G113" s="1" t="s">
        <v>3158</v>
      </c>
      <c r="H113" s="1" t="str">
        <f t="shared" si="6"/>
        <v>United States</v>
      </c>
      <c r="I113" s="1" t="str">
        <f t="shared" si="7"/>
        <v>Des Moines</v>
      </c>
      <c r="J113" s="1" t="str">
        <f t="shared" si="8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9"/>
        <v>On time</v>
      </c>
      <c r="E114" s="2" t="str">
        <f t="shared" si="5"/>
        <v>VictorPreis</v>
      </c>
      <c r="F114" s="1" t="s">
        <v>3355</v>
      </c>
      <c r="G114" s="1" t="s">
        <v>3159</v>
      </c>
      <c r="H114" s="1" t="str">
        <f t="shared" si="6"/>
        <v>United States</v>
      </c>
      <c r="I114" s="1" t="str">
        <f t="shared" si="7"/>
        <v>Las Vegas</v>
      </c>
      <c r="J114" s="1" t="str">
        <f t="shared" si="8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9"/>
        <v>Delay</v>
      </c>
      <c r="E115" s="2" t="str">
        <f t="shared" si="5"/>
        <v>KeithHerrera</v>
      </c>
      <c r="F115" s="1" t="s">
        <v>3356</v>
      </c>
      <c r="G115" s="1" t="s">
        <v>3134</v>
      </c>
      <c r="H115" s="1" t="str">
        <f t="shared" si="6"/>
        <v>United States</v>
      </c>
      <c r="I115" s="1" t="str">
        <f t="shared" si="7"/>
        <v>San Francisco</v>
      </c>
      <c r="J115" s="1" t="str">
        <f t="shared" si="8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9"/>
        <v>On time</v>
      </c>
      <c r="E116" s="2" t="str">
        <f t="shared" si="5"/>
        <v>KeithHerrera</v>
      </c>
      <c r="F116" s="1" t="s">
        <v>3356</v>
      </c>
      <c r="G116" s="1" t="s">
        <v>3134</v>
      </c>
      <c r="H116" s="1" t="str">
        <f t="shared" si="6"/>
        <v>United States</v>
      </c>
      <c r="I116" s="1" t="str">
        <f t="shared" si="7"/>
        <v>San Francisco</v>
      </c>
      <c r="J116" s="1" t="str">
        <f t="shared" si="8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9"/>
        <v>On time</v>
      </c>
      <c r="E117" s="2" t="str">
        <f t="shared" si="5"/>
        <v>KeithHerrera</v>
      </c>
      <c r="F117" s="1" t="s">
        <v>3356</v>
      </c>
      <c r="G117" s="1" t="s">
        <v>3134</v>
      </c>
      <c r="H117" s="1" t="str">
        <f t="shared" si="6"/>
        <v>United States</v>
      </c>
      <c r="I117" s="1" t="str">
        <f t="shared" si="7"/>
        <v>San Francisco</v>
      </c>
      <c r="J117" s="1" t="str">
        <f t="shared" si="8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9"/>
        <v>On time</v>
      </c>
      <c r="E118" s="2" t="str">
        <f t="shared" si="5"/>
        <v>KeithHerrera</v>
      </c>
      <c r="F118" s="1" t="s">
        <v>3356</v>
      </c>
      <c r="G118" s="1" t="s">
        <v>3134</v>
      </c>
      <c r="H118" s="1" t="str">
        <f t="shared" si="6"/>
        <v>United States</v>
      </c>
      <c r="I118" s="1" t="str">
        <f t="shared" si="7"/>
        <v>San Francisco</v>
      </c>
      <c r="J118" s="1" t="str">
        <f t="shared" si="8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9"/>
        <v>On time</v>
      </c>
      <c r="E119" s="2" t="str">
        <f t="shared" si="5"/>
        <v>KeithHerrera</v>
      </c>
      <c r="F119" s="1" t="s">
        <v>3356</v>
      </c>
      <c r="G119" s="1" t="s">
        <v>3134</v>
      </c>
      <c r="H119" s="1" t="str">
        <f t="shared" si="6"/>
        <v>United States</v>
      </c>
      <c r="I119" s="1" t="str">
        <f t="shared" si="7"/>
        <v>San Francisco</v>
      </c>
      <c r="J119" s="1" t="str">
        <f t="shared" si="8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9"/>
        <v>On time</v>
      </c>
      <c r="E120" s="2" t="str">
        <f t="shared" si="5"/>
        <v>KeithHerrera</v>
      </c>
      <c r="F120" s="1" t="s">
        <v>3356</v>
      </c>
      <c r="G120" s="1" t="s">
        <v>3134</v>
      </c>
      <c r="H120" s="1" t="str">
        <f t="shared" si="6"/>
        <v>United States</v>
      </c>
      <c r="I120" s="1" t="str">
        <f t="shared" si="7"/>
        <v>San Francisco</v>
      </c>
      <c r="J120" s="1" t="str">
        <f t="shared" si="8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9"/>
        <v>On time</v>
      </c>
      <c r="E121" s="2" t="str">
        <f t="shared" si="5"/>
        <v>KeithHerrera</v>
      </c>
      <c r="F121" s="1" t="s">
        <v>3356</v>
      </c>
      <c r="G121" s="1" t="s">
        <v>3134</v>
      </c>
      <c r="H121" s="1" t="str">
        <f t="shared" si="6"/>
        <v>United States</v>
      </c>
      <c r="I121" s="1" t="str">
        <f t="shared" si="7"/>
        <v>San Francisco</v>
      </c>
      <c r="J121" s="1" t="str">
        <f t="shared" si="8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9"/>
        <v>On time</v>
      </c>
      <c r="E122" s="2" t="str">
        <f t="shared" si="5"/>
        <v>KeithHerrera</v>
      </c>
      <c r="F122" s="1" t="s">
        <v>3356</v>
      </c>
      <c r="G122" s="1" t="s">
        <v>3134</v>
      </c>
      <c r="H122" s="1" t="str">
        <f t="shared" si="6"/>
        <v>United States</v>
      </c>
      <c r="I122" s="1" t="str">
        <f t="shared" si="7"/>
        <v>San Francisco</v>
      </c>
      <c r="J122" s="1" t="str">
        <f t="shared" si="8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9"/>
        <v>On time</v>
      </c>
      <c r="E123" s="2" t="str">
        <f t="shared" si="5"/>
        <v>KeithHerrera</v>
      </c>
      <c r="F123" s="1" t="s">
        <v>3356</v>
      </c>
      <c r="G123" s="1" t="s">
        <v>3134</v>
      </c>
      <c r="H123" s="1" t="str">
        <f t="shared" si="6"/>
        <v>United States</v>
      </c>
      <c r="I123" s="1" t="str">
        <f t="shared" si="7"/>
        <v>San Francisco</v>
      </c>
      <c r="J123" s="1" t="str">
        <f t="shared" si="8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9"/>
        <v>On time</v>
      </c>
      <c r="E124" s="2" t="str">
        <f t="shared" si="5"/>
        <v>KimberlyCarter</v>
      </c>
      <c r="F124" s="1" t="s">
        <v>3357</v>
      </c>
      <c r="G124" s="1" t="s">
        <v>3132</v>
      </c>
      <c r="H124" s="1" t="str">
        <f t="shared" si="6"/>
        <v>United States</v>
      </c>
      <c r="I124" s="1" t="str">
        <f t="shared" si="7"/>
        <v>Seattle</v>
      </c>
      <c r="J124" s="1" t="str">
        <f t="shared" si="8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9"/>
        <v>On time</v>
      </c>
      <c r="E125" s="2" t="str">
        <f t="shared" si="5"/>
        <v>KimberlyCarter</v>
      </c>
      <c r="F125" s="1" t="s">
        <v>3357</v>
      </c>
      <c r="G125" s="1" t="s">
        <v>3132</v>
      </c>
      <c r="H125" s="1" t="str">
        <f t="shared" si="6"/>
        <v>United States</v>
      </c>
      <c r="I125" s="1" t="str">
        <f t="shared" si="7"/>
        <v>Seattle</v>
      </c>
      <c r="J125" s="1" t="str">
        <f t="shared" si="8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9"/>
        <v>On time</v>
      </c>
      <c r="E126" s="2" t="str">
        <f t="shared" si="5"/>
        <v>CarolineJumper</v>
      </c>
      <c r="F126" s="1" t="s">
        <v>3358</v>
      </c>
      <c r="G126" s="1" t="s">
        <v>3160</v>
      </c>
      <c r="H126" s="1" t="str">
        <f t="shared" si="6"/>
        <v>United States</v>
      </c>
      <c r="I126" s="1" t="str">
        <f t="shared" si="7"/>
        <v>Huntington Beach</v>
      </c>
      <c r="J126" s="1" t="str">
        <f t="shared" si="8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9"/>
        <v>On time</v>
      </c>
      <c r="E127" s="2" t="str">
        <f t="shared" si="5"/>
        <v>PhilipBrown</v>
      </c>
      <c r="F127" s="1" t="s">
        <v>3359</v>
      </c>
      <c r="G127" s="1" t="s">
        <v>3131</v>
      </c>
      <c r="H127" s="1" t="str">
        <f t="shared" si="6"/>
        <v>United States</v>
      </c>
      <c r="I127" s="1" t="str">
        <f t="shared" si="7"/>
        <v>Los Angeles</v>
      </c>
      <c r="J127" s="1" t="str">
        <f t="shared" si="8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9"/>
        <v>On time</v>
      </c>
      <c r="E128" s="2" t="str">
        <f t="shared" si="5"/>
        <v>SungPak</v>
      </c>
      <c r="F128" s="1" t="s">
        <v>3360</v>
      </c>
      <c r="G128" s="1" t="s">
        <v>3131</v>
      </c>
      <c r="H128" s="1" t="str">
        <f t="shared" si="6"/>
        <v>United States</v>
      </c>
      <c r="I128" s="1" t="str">
        <f t="shared" si="7"/>
        <v>Los Angeles</v>
      </c>
      <c r="J128" s="1" t="str">
        <f t="shared" si="8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9"/>
        <v>Delay</v>
      </c>
      <c r="E129" s="2" t="str">
        <f t="shared" si="5"/>
        <v>SungPak</v>
      </c>
      <c r="F129" s="1" t="s">
        <v>3360</v>
      </c>
      <c r="G129" s="1" t="s">
        <v>3131</v>
      </c>
      <c r="H129" s="1" t="str">
        <f t="shared" si="6"/>
        <v>United States</v>
      </c>
      <c r="I129" s="1" t="str">
        <f t="shared" si="7"/>
        <v>Los Angeles</v>
      </c>
      <c r="J129" s="1" t="str">
        <f t="shared" si="8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9"/>
        <v>Delay</v>
      </c>
      <c r="E130" s="2" t="str">
        <f t="shared" si="5"/>
        <v>JoelEaton</v>
      </c>
      <c r="F130" s="1" t="s">
        <v>3361</v>
      </c>
      <c r="G130" s="1" t="s">
        <v>3161</v>
      </c>
      <c r="H130" s="1" t="str">
        <f t="shared" si="6"/>
        <v>United States</v>
      </c>
      <c r="I130" s="1" t="str">
        <f t="shared" si="7"/>
        <v>Louisville</v>
      </c>
      <c r="J130" s="1" t="str">
        <f t="shared" si="8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si="9"/>
        <v>On time</v>
      </c>
      <c r="E131" s="2" t="str">
        <f t="shared" ref="E131:E194" si="10">LEFT(F131, FIND("@", F131) - 1)</f>
        <v>SanjitChand</v>
      </c>
      <c r="F131" s="1" t="s">
        <v>3362</v>
      </c>
      <c r="G131" s="1" t="s">
        <v>3162</v>
      </c>
      <c r="H131" s="1" t="str">
        <f t="shared" ref="H131:H194" si="11">TRIM(MID(SUBSTITUTE($G131, ",", REPT(" ", 100)), 1, 100))</f>
        <v>United States</v>
      </c>
      <c r="I131" s="1" t="str">
        <f t="shared" ref="I131:I194" si="12">TRIM(MID(SUBSTITUTE($G131, ",", REPT(" ", 100)), 101, 100))</f>
        <v>Concord</v>
      </c>
      <c r="J131" s="1" t="str">
        <f t="shared" ref="J131:J194" si="13">TRIM(MID(SUBSTITUTE($G131, ",", REPT(" ", 100)), 201, 100))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9"/>
        <v>Delay</v>
      </c>
      <c r="E132" s="2" t="str">
        <f t="shared" si="10"/>
        <v>JosephHolt</v>
      </c>
      <c r="F132" s="1" t="s">
        <v>3363</v>
      </c>
      <c r="G132" s="1" t="s">
        <v>3132</v>
      </c>
      <c r="H132" s="1" t="str">
        <f t="shared" si="11"/>
        <v>United States</v>
      </c>
      <c r="I132" s="1" t="str">
        <f t="shared" si="12"/>
        <v>Seattle</v>
      </c>
      <c r="J132" s="1" t="str">
        <f t="shared" si="13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ref="D133:D196" si="14">IF(DATEDIF(B132, C132, "d") &gt; 4, "Delay", "On time")</f>
        <v>Delay</v>
      </c>
      <c r="E133" s="2" t="str">
        <f t="shared" si="10"/>
        <v>JosephHolt</v>
      </c>
      <c r="F133" s="1" t="s">
        <v>3363</v>
      </c>
      <c r="G133" s="1" t="s">
        <v>3132</v>
      </c>
      <c r="H133" s="1" t="str">
        <f t="shared" si="11"/>
        <v>United States</v>
      </c>
      <c r="I133" s="1" t="str">
        <f t="shared" si="12"/>
        <v>Seattle</v>
      </c>
      <c r="J133" s="1" t="str">
        <f t="shared" si="13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4"/>
        <v>Delay</v>
      </c>
      <c r="E134" s="2" t="str">
        <f t="shared" si="10"/>
        <v>JosephHolt</v>
      </c>
      <c r="F134" s="1" t="s">
        <v>3363</v>
      </c>
      <c r="G134" s="1" t="s">
        <v>3132</v>
      </c>
      <c r="H134" s="1" t="str">
        <f t="shared" si="11"/>
        <v>United States</v>
      </c>
      <c r="I134" s="1" t="str">
        <f t="shared" si="12"/>
        <v>Seattle</v>
      </c>
      <c r="J134" s="1" t="str">
        <f t="shared" si="13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4"/>
        <v>Delay</v>
      </c>
      <c r="E135" s="2" t="str">
        <f t="shared" si="10"/>
        <v>TanjaNorvell</v>
      </c>
      <c r="F135" s="1" t="s">
        <v>3364</v>
      </c>
      <c r="G135" s="1" t="s">
        <v>3139</v>
      </c>
      <c r="H135" s="1" t="str">
        <f t="shared" si="11"/>
        <v>United States</v>
      </c>
      <c r="I135" s="1" t="str">
        <f t="shared" si="12"/>
        <v>Phoenix</v>
      </c>
      <c r="J135" s="1" t="str">
        <f t="shared" si="13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4"/>
        <v>Delay</v>
      </c>
      <c r="E136" s="2" t="str">
        <f t="shared" si="10"/>
        <v>TanjaNorvell</v>
      </c>
      <c r="F136" s="1" t="s">
        <v>3364</v>
      </c>
      <c r="G136" s="1" t="s">
        <v>3139</v>
      </c>
      <c r="H136" s="1" t="str">
        <f t="shared" si="11"/>
        <v>United States</v>
      </c>
      <c r="I136" s="1" t="str">
        <f t="shared" si="12"/>
        <v>Phoenix</v>
      </c>
      <c r="J136" s="1" t="str">
        <f t="shared" si="13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4"/>
        <v>Delay</v>
      </c>
      <c r="E137" s="2" t="str">
        <f t="shared" si="10"/>
        <v>TanjaNorvell</v>
      </c>
      <c r="F137" s="1" t="s">
        <v>3364</v>
      </c>
      <c r="G137" s="1" t="s">
        <v>3139</v>
      </c>
      <c r="H137" s="1" t="str">
        <f t="shared" si="11"/>
        <v>United States</v>
      </c>
      <c r="I137" s="1" t="str">
        <f t="shared" si="12"/>
        <v>Phoenix</v>
      </c>
      <c r="J137" s="1" t="str">
        <f t="shared" si="13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4"/>
        <v>Delay</v>
      </c>
      <c r="E138" s="2" t="str">
        <f t="shared" si="10"/>
        <v>TanjaNorvell</v>
      </c>
      <c r="F138" s="1" t="s">
        <v>3364</v>
      </c>
      <c r="G138" s="1" t="s">
        <v>3139</v>
      </c>
      <c r="H138" s="1" t="str">
        <f t="shared" si="11"/>
        <v>United States</v>
      </c>
      <c r="I138" s="1" t="str">
        <f t="shared" si="12"/>
        <v>Phoenix</v>
      </c>
      <c r="J138" s="1" t="str">
        <f t="shared" si="13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4"/>
        <v>Delay</v>
      </c>
      <c r="E139" s="2" t="str">
        <f t="shared" si="10"/>
        <v>TanjaNorvell</v>
      </c>
      <c r="F139" s="1" t="s">
        <v>3364</v>
      </c>
      <c r="G139" s="1" t="s">
        <v>3139</v>
      </c>
      <c r="H139" s="1" t="str">
        <f t="shared" si="11"/>
        <v>United States</v>
      </c>
      <c r="I139" s="1" t="str">
        <f t="shared" si="12"/>
        <v>Phoenix</v>
      </c>
      <c r="J139" s="1" t="str">
        <f t="shared" si="13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4"/>
        <v>Delay</v>
      </c>
      <c r="E140" s="2" t="str">
        <f t="shared" si="10"/>
        <v>JeremyPistek</v>
      </c>
      <c r="F140" s="1" t="s">
        <v>3365</v>
      </c>
      <c r="G140" s="1" t="s">
        <v>3134</v>
      </c>
      <c r="H140" s="1" t="str">
        <f t="shared" si="11"/>
        <v>United States</v>
      </c>
      <c r="I140" s="1" t="str">
        <f t="shared" si="12"/>
        <v>San Francisco</v>
      </c>
      <c r="J140" s="1" t="str">
        <f t="shared" si="13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4"/>
        <v>On time</v>
      </c>
      <c r="E141" s="2" t="str">
        <f t="shared" si="10"/>
        <v>JeremyPistek</v>
      </c>
      <c r="F141" s="1" t="s">
        <v>3365</v>
      </c>
      <c r="G141" s="1" t="s">
        <v>3134</v>
      </c>
      <c r="H141" s="1" t="str">
        <f t="shared" si="11"/>
        <v>United States</v>
      </c>
      <c r="I141" s="1" t="str">
        <f t="shared" si="12"/>
        <v>San Francisco</v>
      </c>
      <c r="J141" s="1" t="str">
        <f t="shared" si="13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4"/>
        <v>On time</v>
      </c>
      <c r="E142" s="2" t="str">
        <f t="shared" si="10"/>
        <v>JeremyPistek</v>
      </c>
      <c r="F142" s="1" t="s">
        <v>3365</v>
      </c>
      <c r="G142" s="1" t="s">
        <v>3134</v>
      </c>
      <c r="H142" s="1" t="str">
        <f t="shared" si="11"/>
        <v>United States</v>
      </c>
      <c r="I142" s="1" t="str">
        <f t="shared" si="12"/>
        <v>San Francisco</v>
      </c>
      <c r="J142" s="1" t="str">
        <f t="shared" si="13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4"/>
        <v>On time</v>
      </c>
      <c r="E143" s="2" t="str">
        <f t="shared" si="10"/>
        <v>JeremyPistek</v>
      </c>
      <c r="F143" s="1" t="s">
        <v>3365</v>
      </c>
      <c r="G143" s="1" t="s">
        <v>3134</v>
      </c>
      <c r="H143" s="1" t="str">
        <f t="shared" si="11"/>
        <v>United States</v>
      </c>
      <c r="I143" s="1" t="str">
        <f t="shared" si="12"/>
        <v>San Francisco</v>
      </c>
      <c r="J143" s="1" t="str">
        <f t="shared" si="13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4"/>
        <v>On time</v>
      </c>
      <c r="E144" s="2" t="str">
        <f t="shared" si="10"/>
        <v>JeremyPistek</v>
      </c>
      <c r="F144" s="1" t="s">
        <v>3365</v>
      </c>
      <c r="G144" s="1" t="s">
        <v>3134</v>
      </c>
      <c r="H144" s="1" t="str">
        <f t="shared" si="11"/>
        <v>United States</v>
      </c>
      <c r="I144" s="1" t="str">
        <f t="shared" si="12"/>
        <v>San Francisco</v>
      </c>
      <c r="J144" s="1" t="str">
        <f t="shared" si="13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4"/>
        <v>On time</v>
      </c>
      <c r="E145" s="2" t="str">
        <f t="shared" si="10"/>
        <v>JeremyPistek</v>
      </c>
      <c r="F145" s="1" t="s">
        <v>3365</v>
      </c>
      <c r="G145" s="1" t="s">
        <v>3134</v>
      </c>
      <c r="H145" s="1" t="str">
        <f t="shared" si="11"/>
        <v>United States</v>
      </c>
      <c r="I145" s="1" t="str">
        <f t="shared" si="12"/>
        <v>San Francisco</v>
      </c>
      <c r="J145" s="1" t="str">
        <f t="shared" si="13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4"/>
        <v>On time</v>
      </c>
      <c r="E146" s="2" t="str">
        <f t="shared" si="10"/>
        <v>KristenHastings</v>
      </c>
      <c r="F146" s="1" t="s">
        <v>3339</v>
      </c>
      <c r="G146" s="1" t="s">
        <v>3131</v>
      </c>
      <c r="H146" s="1" t="str">
        <f t="shared" si="11"/>
        <v>United States</v>
      </c>
      <c r="I146" s="1" t="str">
        <f t="shared" si="12"/>
        <v>Los Angeles</v>
      </c>
      <c r="J146" s="1" t="str">
        <f t="shared" si="13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4"/>
        <v>Delay</v>
      </c>
      <c r="E147" s="2" t="str">
        <f t="shared" si="10"/>
        <v>XylonaPreis</v>
      </c>
      <c r="F147" s="1" t="s">
        <v>3366</v>
      </c>
      <c r="G147" s="1" t="s">
        <v>3149</v>
      </c>
      <c r="H147" s="1" t="str">
        <f t="shared" si="11"/>
        <v>United States</v>
      </c>
      <c r="I147" s="1" t="str">
        <f t="shared" si="12"/>
        <v>San Diego</v>
      </c>
      <c r="J147" s="1" t="str">
        <f t="shared" si="13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4"/>
        <v>On time</v>
      </c>
      <c r="E148" s="2" t="str">
        <f t="shared" si="10"/>
        <v>MichelleTran</v>
      </c>
      <c r="F148" s="1" t="s">
        <v>3367</v>
      </c>
      <c r="G148" s="1" t="s">
        <v>3131</v>
      </c>
      <c r="H148" s="1" t="str">
        <f t="shared" si="11"/>
        <v>United States</v>
      </c>
      <c r="I148" s="1" t="str">
        <f t="shared" si="12"/>
        <v>Los Angeles</v>
      </c>
      <c r="J148" s="1" t="str">
        <f t="shared" si="13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4"/>
        <v>On time</v>
      </c>
      <c r="E149" s="2" t="str">
        <f t="shared" si="10"/>
        <v>MichelleTran</v>
      </c>
      <c r="F149" s="1" t="s">
        <v>3367</v>
      </c>
      <c r="G149" s="1" t="s">
        <v>3131</v>
      </c>
      <c r="H149" s="1" t="str">
        <f t="shared" si="11"/>
        <v>United States</v>
      </c>
      <c r="I149" s="1" t="str">
        <f t="shared" si="12"/>
        <v>Los Angeles</v>
      </c>
      <c r="J149" s="1" t="str">
        <f t="shared" si="13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4"/>
        <v>On time</v>
      </c>
      <c r="E150" s="2" t="str">
        <f t="shared" si="10"/>
        <v>MichelleTran</v>
      </c>
      <c r="F150" s="1" t="s">
        <v>3367</v>
      </c>
      <c r="G150" s="1" t="s">
        <v>3131</v>
      </c>
      <c r="H150" s="1" t="str">
        <f t="shared" si="11"/>
        <v>United States</v>
      </c>
      <c r="I150" s="1" t="str">
        <f t="shared" si="12"/>
        <v>Los Angeles</v>
      </c>
      <c r="J150" s="1" t="str">
        <f t="shared" si="13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4"/>
        <v>On time</v>
      </c>
      <c r="E151" s="2" t="str">
        <f t="shared" si="10"/>
        <v>SoniaSunley</v>
      </c>
      <c r="F151" s="1" t="s">
        <v>3368</v>
      </c>
      <c r="G151" s="1" t="s">
        <v>3132</v>
      </c>
      <c r="H151" s="1" t="str">
        <f t="shared" si="11"/>
        <v>United States</v>
      </c>
      <c r="I151" s="1" t="str">
        <f t="shared" si="12"/>
        <v>Seattle</v>
      </c>
      <c r="J151" s="1" t="str">
        <f t="shared" si="13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4"/>
        <v>Delay</v>
      </c>
      <c r="E152" s="2" t="str">
        <f t="shared" si="10"/>
        <v>SanjitChand</v>
      </c>
      <c r="F152" s="1" t="s">
        <v>3362</v>
      </c>
      <c r="G152" s="1" t="s">
        <v>3163</v>
      </c>
      <c r="H152" s="1" t="str">
        <f t="shared" si="11"/>
        <v>United States</v>
      </c>
      <c r="I152" s="1" t="str">
        <f t="shared" si="12"/>
        <v>Costa Mesa</v>
      </c>
      <c r="J152" s="1" t="str">
        <f t="shared" si="13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4"/>
        <v>Delay</v>
      </c>
      <c r="E153" s="2" t="str">
        <f t="shared" si="10"/>
        <v>SanjitChand</v>
      </c>
      <c r="F153" s="1" t="s">
        <v>3362</v>
      </c>
      <c r="G153" s="1" t="s">
        <v>3163</v>
      </c>
      <c r="H153" s="1" t="str">
        <f t="shared" si="11"/>
        <v>United States</v>
      </c>
      <c r="I153" s="1" t="str">
        <f t="shared" si="12"/>
        <v>Costa Mesa</v>
      </c>
      <c r="J153" s="1" t="str">
        <f t="shared" si="13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4"/>
        <v>Delay</v>
      </c>
      <c r="E154" s="2" t="str">
        <f t="shared" si="10"/>
        <v>SanjitChand</v>
      </c>
      <c r="F154" s="1" t="s">
        <v>3362</v>
      </c>
      <c r="G154" s="1" t="s">
        <v>3163</v>
      </c>
      <c r="H154" s="1" t="str">
        <f t="shared" si="11"/>
        <v>United States</v>
      </c>
      <c r="I154" s="1" t="str">
        <f t="shared" si="12"/>
        <v>Costa Mesa</v>
      </c>
      <c r="J154" s="1" t="str">
        <f t="shared" si="13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4"/>
        <v>Delay</v>
      </c>
      <c r="E155" s="2" t="str">
        <f t="shared" si="10"/>
        <v>SanjitChand</v>
      </c>
      <c r="F155" s="1" t="s">
        <v>3362</v>
      </c>
      <c r="G155" s="1" t="s">
        <v>3163</v>
      </c>
      <c r="H155" s="1" t="str">
        <f t="shared" si="11"/>
        <v>United States</v>
      </c>
      <c r="I155" s="1" t="str">
        <f t="shared" si="12"/>
        <v>Costa Mesa</v>
      </c>
      <c r="J155" s="1" t="str">
        <f t="shared" si="13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4"/>
        <v>Delay</v>
      </c>
      <c r="E156" s="2" t="str">
        <f t="shared" si="10"/>
        <v>MaribethYedwab</v>
      </c>
      <c r="F156" s="1" t="s">
        <v>3369</v>
      </c>
      <c r="G156" s="1" t="s">
        <v>3164</v>
      </c>
      <c r="H156" s="1" t="str">
        <f t="shared" si="11"/>
        <v>United States</v>
      </c>
      <c r="I156" s="1" t="str">
        <f t="shared" si="12"/>
        <v>Parker</v>
      </c>
      <c r="J156" s="1" t="str">
        <f t="shared" si="13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4"/>
        <v>Delay</v>
      </c>
      <c r="E157" s="2" t="str">
        <f t="shared" si="10"/>
        <v>MaribethYedwab</v>
      </c>
      <c r="F157" s="1" t="s">
        <v>3369</v>
      </c>
      <c r="G157" s="1" t="s">
        <v>3164</v>
      </c>
      <c r="H157" s="1" t="str">
        <f t="shared" si="11"/>
        <v>United States</v>
      </c>
      <c r="I157" s="1" t="str">
        <f t="shared" si="12"/>
        <v>Parker</v>
      </c>
      <c r="J157" s="1" t="str">
        <f t="shared" si="13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4"/>
        <v>Delay</v>
      </c>
      <c r="E158" s="2" t="str">
        <f t="shared" si="10"/>
        <v>MaribethYedwab</v>
      </c>
      <c r="F158" s="1" t="s">
        <v>3369</v>
      </c>
      <c r="G158" s="1" t="s">
        <v>3164</v>
      </c>
      <c r="H158" s="1" t="str">
        <f t="shared" si="11"/>
        <v>United States</v>
      </c>
      <c r="I158" s="1" t="str">
        <f t="shared" si="12"/>
        <v>Parker</v>
      </c>
      <c r="J158" s="1" t="str">
        <f t="shared" si="13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4"/>
        <v>Delay</v>
      </c>
      <c r="E159" s="2" t="str">
        <f t="shared" si="10"/>
        <v>MaribethYedwab</v>
      </c>
      <c r="F159" s="1" t="s">
        <v>3369</v>
      </c>
      <c r="G159" s="1" t="s">
        <v>3164</v>
      </c>
      <c r="H159" s="1" t="str">
        <f t="shared" si="11"/>
        <v>United States</v>
      </c>
      <c r="I159" s="1" t="str">
        <f t="shared" si="12"/>
        <v>Parker</v>
      </c>
      <c r="J159" s="1" t="str">
        <f t="shared" si="13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4"/>
        <v>Delay</v>
      </c>
      <c r="E160" s="2" t="str">
        <f t="shared" si="10"/>
        <v>MaribethYedwab</v>
      </c>
      <c r="F160" s="1" t="s">
        <v>3369</v>
      </c>
      <c r="G160" s="1" t="s">
        <v>3164</v>
      </c>
      <c r="H160" s="1" t="str">
        <f t="shared" si="11"/>
        <v>United States</v>
      </c>
      <c r="I160" s="1" t="str">
        <f t="shared" si="12"/>
        <v>Parker</v>
      </c>
      <c r="J160" s="1" t="str">
        <f t="shared" si="13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4"/>
        <v>Delay</v>
      </c>
      <c r="E161" s="2" t="str">
        <f t="shared" si="10"/>
        <v>BradleyNguyen</v>
      </c>
      <c r="F161" s="1" t="s">
        <v>3370</v>
      </c>
      <c r="G161" s="1" t="s">
        <v>3131</v>
      </c>
      <c r="H161" s="1" t="str">
        <f t="shared" si="11"/>
        <v>United States</v>
      </c>
      <c r="I161" s="1" t="str">
        <f t="shared" si="12"/>
        <v>Los Angeles</v>
      </c>
      <c r="J161" s="1" t="str">
        <f t="shared" si="13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4"/>
        <v>On time</v>
      </c>
      <c r="E162" s="2" t="str">
        <f t="shared" si="10"/>
        <v>BradleyNguyen</v>
      </c>
      <c r="F162" s="1" t="s">
        <v>3370</v>
      </c>
      <c r="G162" s="1" t="s">
        <v>3131</v>
      </c>
      <c r="H162" s="1" t="str">
        <f t="shared" si="11"/>
        <v>United States</v>
      </c>
      <c r="I162" s="1" t="str">
        <f t="shared" si="12"/>
        <v>Los Angeles</v>
      </c>
      <c r="J162" s="1" t="str">
        <f t="shared" si="13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4"/>
        <v>On time</v>
      </c>
      <c r="E163" s="2" t="str">
        <f t="shared" si="10"/>
        <v>AlanDominguez</v>
      </c>
      <c r="F163" s="1" t="s">
        <v>3371</v>
      </c>
      <c r="G163" s="1" t="s">
        <v>3165</v>
      </c>
      <c r="H163" s="1" t="str">
        <f t="shared" si="11"/>
        <v>United States</v>
      </c>
      <c r="I163" s="1" t="str">
        <f t="shared" si="12"/>
        <v>Great Falls</v>
      </c>
      <c r="J163" s="1" t="str">
        <f t="shared" si="13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4"/>
        <v>Delay</v>
      </c>
      <c r="E164" s="2" t="str">
        <f t="shared" si="10"/>
        <v>AlanDominguez</v>
      </c>
      <c r="F164" s="1" t="s">
        <v>3371</v>
      </c>
      <c r="G164" s="1" t="s">
        <v>3165</v>
      </c>
      <c r="H164" s="1" t="str">
        <f t="shared" si="11"/>
        <v>United States</v>
      </c>
      <c r="I164" s="1" t="str">
        <f t="shared" si="12"/>
        <v>Great Falls</v>
      </c>
      <c r="J164" s="1" t="str">
        <f t="shared" si="13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4"/>
        <v>Delay</v>
      </c>
      <c r="E165" s="2" t="str">
        <f t="shared" si="10"/>
        <v>AlanDominguez</v>
      </c>
      <c r="F165" s="1" t="s">
        <v>3371</v>
      </c>
      <c r="G165" s="1" t="s">
        <v>3165</v>
      </c>
      <c r="H165" s="1" t="str">
        <f t="shared" si="11"/>
        <v>United States</v>
      </c>
      <c r="I165" s="1" t="str">
        <f t="shared" si="12"/>
        <v>Great Falls</v>
      </c>
      <c r="J165" s="1" t="str">
        <f t="shared" si="13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4"/>
        <v>Delay</v>
      </c>
      <c r="E166" s="2" t="str">
        <f t="shared" si="10"/>
        <v>AlanDominguez</v>
      </c>
      <c r="F166" s="1" t="s">
        <v>3371</v>
      </c>
      <c r="G166" s="1" t="s">
        <v>3165</v>
      </c>
      <c r="H166" s="1" t="str">
        <f t="shared" si="11"/>
        <v>United States</v>
      </c>
      <c r="I166" s="1" t="str">
        <f t="shared" si="12"/>
        <v>Great Falls</v>
      </c>
      <c r="J166" s="1" t="str">
        <f t="shared" si="13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4"/>
        <v>Delay</v>
      </c>
      <c r="E167" s="2" t="str">
        <f t="shared" si="10"/>
        <v>LoganHaushalter</v>
      </c>
      <c r="F167" s="1" t="s">
        <v>3336</v>
      </c>
      <c r="G167" s="1" t="s">
        <v>3131</v>
      </c>
      <c r="H167" s="1" t="str">
        <f t="shared" si="11"/>
        <v>United States</v>
      </c>
      <c r="I167" s="1" t="str">
        <f t="shared" si="12"/>
        <v>Los Angeles</v>
      </c>
      <c r="J167" s="1" t="str">
        <f t="shared" si="13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4"/>
        <v>On time</v>
      </c>
      <c r="E168" s="2" t="str">
        <f t="shared" si="10"/>
        <v>LoganHaushalter</v>
      </c>
      <c r="F168" s="1" t="s">
        <v>3336</v>
      </c>
      <c r="G168" s="1" t="s">
        <v>3131</v>
      </c>
      <c r="H168" s="1" t="str">
        <f t="shared" si="11"/>
        <v>United States</v>
      </c>
      <c r="I168" s="1" t="str">
        <f t="shared" si="12"/>
        <v>Los Angeles</v>
      </c>
      <c r="J168" s="1" t="str">
        <f t="shared" si="13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4"/>
        <v>On time</v>
      </c>
      <c r="E169" s="2" t="str">
        <f t="shared" si="10"/>
        <v>KarenBern</v>
      </c>
      <c r="F169" s="1" t="s">
        <v>3372</v>
      </c>
      <c r="G169" s="1" t="s">
        <v>3131</v>
      </c>
      <c r="H169" s="1" t="str">
        <f t="shared" si="11"/>
        <v>United States</v>
      </c>
      <c r="I169" s="1" t="str">
        <f t="shared" si="12"/>
        <v>Los Angeles</v>
      </c>
      <c r="J169" s="1" t="str">
        <f t="shared" si="13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4"/>
        <v>On time</v>
      </c>
      <c r="E170" s="2" t="str">
        <f t="shared" si="10"/>
        <v>JasperCacioppo</v>
      </c>
      <c r="F170" s="1" t="s">
        <v>3373</v>
      </c>
      <c r="G170" s="1" t="s">
        <v>3131</v>
      </c>
      <c r="H170" s="1" t="str">
        <f t="shared" si="11"/>
        <v>United States</v>
      </c>
      <c r="I170" s="1" t="str">
        <f t="shared" si="12"/>
        <v>Los Angeles</v>
      </c>
      <c r="J170" s="1" t="str">
        <f t="shared" si="13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4"/>
        <v>On time</v>
      </c>
      <c r="E171" s="2" t="str">
        <f t="shared" si="10"/>
        <v>AllenArmold</v>
      </c>
      <c r="F171" s="1" t="s">
        <v>3374</v>
      </c>
      <c r="G171" s="1" t="s">
        <v>3166</v>
      </c>
      <c r="H171" s="1" t="str">
        <f t="shared" si="11"/>
        <v>United States</v>
      </c>
      <c r="I171" s="1" t="str">
        <f t="shared" si="12"/>
        <v>Mesa</v>
      </c>
      <c r="J171" s="1" t="str">
        <f t="shared" si="13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4"/>
        <v>Delay</v>
      </c>
      <c r="E172" s="2" t="str">
        <f t="shared" si="10"/>
        <v>ErinSmith</v>
      </c>
      <c r="F172" s="1" t="s">
        <v>3375</v>
      </c>
      <c r="G172" s="1" t="s">
        <v>3157</v>
      </c>
      <c r="H172" s="1" t="str">
        <f t="shared" si="11"/>
        <v>United States</v>
      </c>
      <c r="I172" s="1" t="str">
        <f t="shared" si="12"/>
        <v>Tucson</v>
      </c>
      <c r="J172" s="1" t="str">
        <f t="shared" si="13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4"/>
        <v>On time</v>
      </c>
      <c r="E173" s="2" t="str">
        <f t="shared" si="10"/>
        <v>BillDonatelli</v>
      </c>
      <c r="F173" s="1" t="s">
        <v>3376</v>
      </c>
      <c r="G173" s="1" t="s">
        <v>3134</v>
      </c>
      <c r="H173" s="1" t="str">
        <f t="shared" si="11"/>
        <v>United States</v>
      </c>
      <c r="I173" s="1" t="str">
        <f t="shared" si="12"/>
        <v>San Francisco</v>
      </c>
      <c r="J173" s="1" t="str">
        <f t="shared" si="13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4"/>
        <v>On time</v>
      </c>
      <c r="E174" s="2" t="str">
        <f t="shared" si="10"/>
        <v>DeanKatz</v>
      </c>
      <c r="F174" s="1" t="s">
        <v>3377</v>
      </c>
      <c r="G174" s="1" t="s">
        <v>3167</v>
      </c>
      <c r="H174" s="1" t="str">
        <f t="shared" si="11"/>
        <v>United States</v>
      </c>
      <c r="I174" s="1" t="str">
        <f t="shared" si="12"/>
        <v>Anaheim</v>
      </c>
      <c r="J174" s="1" t="str">
        <f t="shared" si="13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4"/>
        <v>On time</v>
      </c>
      <c r="E175" s="2" t="str">
        <f t="shared" si="10"/>
        <v>OlveraToch</v>
      </c>
      <c r="F175" s="1" t="s">
        <v>3378</v>
      </c>
      <c r="G175" s="1" t="s">
        <v>3131</v>
      </c>
      <c r="H175" s="1" t="str">
        <f t="shared" si="11"/>
        <v>United States</v>
      </c>
      <c r="I175" s="1" t="str">
        <f t="shared" si="12"/>
        <v>Los Angeles</v>
      </c>
      <c r="J175" s="1" t="str">
        <f t="shared" si="13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4"/>
        <v>Delay</v>
      </c>
      <c r="E176" s="2" t="str">
        <f t="shared" si="10"/>
        <v>OlveraToch</v>
      </c>
      <c r="F176" s="1" t="s">
        <v>3378</v>
      </c>
      <c r="G176" s="1" t="s">
        <v>3131</v>
      </c>
      <c r="H176" s="1" t="str">
        <f t="shared" si="11"/>
        <v>United States</v>
      </c>
      <c r="I176" s="1" t="str">
        <f t="shared" si="12"/>
        <v>Los Angeles</v>
      </c>
      <c r="J176" s="1" t="str">
        <f t="shared" si="13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4"/>
        <v>Delay</v>
      </c>
      <c r="E177" s="2" t="str">
        <f t="shared" si="10"/>
        <v>OlveraToch</v>
      </c>
      <c r="F177" s="1" t="s">
        <v>3378</v>
      </c>
      <c r="G177" s="1" t="s">
        <v>3131</v>
      </c>
      <c r="H177" s="1" t="str">
        <f t="shared" si="11"/>
        <v>United States</v>
      </c>
      <c r="I177" s="1" t="str">
        <f t="shared" si="12"/>
        <v>Los Angeles</v>
      </c>
      <c r="J177" s="1" t="str">
        <f t="shared" si="13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4"/>
        <v>Delay</v>
      </c>
      <c r="E178" s="2" t="str">
        <f t="shared" si="10"/>
        <v>LizPelletier</v>
      </c>
      <c r="F178" s="1" t="s">
        <v>3379</v>
      </c>
      <c r="G178" s="1" t="s">
        <v>3134</v>
      </c>
      <c r="H178" s="1" t="str">
        <f t="shared" si="11"/>
        <v>United States</v>
      </c>
      <c r="I178" s="1" t="str">
        <f t="shared" si="12"/>
        <v>San Francisco</v>
      </c>
      <c r="J178" s="1" t="str">
        <f t="shared" si="13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4"/>
        <v>On time</v>
      </c>
      <c r="E179" s="2" t="str">
        <f t="shared" si="10"/>
        <v>LizPelletier</v>
      </c>
      <c r="F179" s="1" t="s">
        <v>3379</v>
      </c>
      <c r="G179" s="1" t="s">
        <v>3134</v>
      </c>
      <c r="H179" s="1" t="str">
        <f t="shared" si="11"/>
        <v>United States</v>
      </c>
      <c r="I179" s="1" t="str">
        <f t="shared" si="12"/>
        <v>San Francisco</v>
      </c>
      <c r="J179" s="1" t="str">
        <f t="shared" si="13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4"/>
        <v>On time</v>
      </c>
      <c r="E180" s="2" t="str">
        <f t="shared" si="10"/>
        <v>JeremyFarry</v>
      </c>
      <c r="F180" s="1" t="s">
        <v>3380</v>
      </c>
      <c r="G180" s="1" t="s">
        <v>3132</v>
      </c>
      <c r="H180" s="1" t="str">
        <f t="shared" si="11"/>
        <v>United States</v>
      </c>
      <c r="I180" s="1" t="str">
        <f t="shared" si="12"/>
        <v>Seattle</v>
      </c>
      <c r="J180" s="1" t="str">
        <f t="shared" si="13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4"/>
        <v>On time</v>
      </c>
      <c r="E181" s="2" t="str">
        <f t="shared" si="10"/>
        <v>JeremyFarry</v>
      </c>
      <c r="F181" s="1" t="s">
        <v>3380</v>
      </c>
      <c r="G181" s="1" t="s">
        <v>3132</v>
      </c>
      <c r="H181" s="1" t="str">
        <f t="shared" si="11"/>
        <v>United States</v>
      </c>
      <c r="I181" s="1" t="str">
        <f t="shared" si="12"/>
        <v>Seattle</v>
      </c>
      <c r="J181" s="1" t="str">
        <f t="shared" si="13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4"/>
        <v>On time</v>
      </c>
      <c r="E182" s="2" t="str">
        <f t="shared" si="10"/>
        <v>FrankPreis</v>
      </c>
      <c r="F182" s="1" t="s">
        <v>3381</v>
      </c>
      <c r="G182" s="1" t="s">
        <v>3131</v>
      </c>
      <c r="H182" s="1" t="str">
        <f t="shared" si="11"/>
        <v>United States</v>
      </c>
      <c r="I182" s="1" t="str">
        <f t="shared" si="12"/>
        <v>Los Angeles</v>
      </c>
      <c r="J182" s="1" t="str">
        <f t="shared" si="13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4"/>
        <v>On time</v>
      </c>
      <c r="E183" s="2" t="str">
        <f t="shared" si="10"/>
        <v>EllisBallard</v>
      </c>
      <c r="F183" s="1" t="s">
        <v>3382</v>
      </c>
      <c r="G183" s="1" t="s">
        <v>3132</v>
      </c>
      <c r="H183" s="1" t="str">
        <f t="shared" si="11"/>
        <v>United States</v>
      </c>
      <c r="I183" s="1" t="str">
        <f t="shared" si="12"/>
        <v>Seattle</v>
      </c>
      <c r="J183" s="1" t="str">
        <f t="shared" si="13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4"/>
        <v>Delay</v>
      </c>
      <c r="E184" s="2" t="str">
        <f t="shared" si="10"/>
        <v>EllisBallard</v>
      </c>
      <c r="F184" s="1" t="s">
        <v>3382</v>
      </c>
      <c r="G184" s="1" t="s">
        <v>3132</v>
      </c>
      <c r="H184" s="1" t="str">
        <f t="shared" si="11"/>
        <v>United States</v>
      </c>
      <c r="I184" s="1" t="str">
        <f t="shared" si="12"/>
        <v>Seattle</v>
      </c>
      <c r="J184" s="1" t="str">
        <f t="shared" si="13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4"/>
        <v>Delay</v>
      </c>
      <c r="E185" s="2" t="str">
        <f t="shared" si="10"/>
        <v>EllisBallard</v>
      </c>
      <c r="F185" s="1" t="s">
        <v>3382</v>
      </c>
      <c r="G185" s="1" t="s">
        <v>3132</v>
      </c>
      <c r="H185" s="1" t="str">
        <f t="shared" si="11"/>
        <v>United States</v>
      </c>
      <c r="I185" s="1" t="str">
        <f t="shared" si="12"/>
        <v>Seattle</v>
      </c>
      <c r="J185" s="1" t="str">
        <f t="shared" si="13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4"/>
        <v>Delay</v>
      </c>
      <c r="E186" s="2" t="str">
        <f t="shared" si="10"/>
        <v>EllisBallard</v>
      </c>
      <c r="F186" s="1" t="s">
        <v>3382</v>
      </c>
      <c r="G186" s="1" t="s">
        <v>3132</v>
      </c>
      <c r="H186" s="1" t="str">
        <f t="shared" si="11"/>
        <v>United States</v>
      </c>
      <c r="I186" s="1" t="str">
        <f t="shared" si="12"/>
        <v>Seattle</v>
      </c>
      <c r="J186" s="1" t="str">
        <f t="shared" si="13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4"/>
        <v>Delay</v>
      </c>
      <c r="E187" s="2" t="str">
        <f t="shared" si="10"/>
        <v>SarahFoster</v>
      </c>
      <c r="F187" s="1" t="s">
        <v>3383</v>
      </c>
      <c r="G187" s="1" t="s">
        <v>3168</v>
      </c>
      <c r="H187" s="1" t="str">
        <f t="shared" si="11"/>
        <v>United States</v>
      </c>
      <c r="I187" s="1" t="str">
        <f t="shared" si="12"/>
        <v>Marysville</v>
      </c>
      <c r="J187" s="1" t="str">
        <f t="shared" si="13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4"/>
        <v>On time</v>
      </c>
      <c r="E188" s="2" t="str">
        <f t="shared" si="10"/>
        <v>TrudyGlocke</v>
      </c>
      <c r="F188" s="1" t="s">
        <v>3384</v>
      </c>
      <c r="G188" s="1" t="s">
        <v>3154</v>
      </c>
      <c r="H188" s="1" t="str">
        <f t="shared" si="11"/>
        <v>United States</v>
      </c>
      <c r="I188" s="1" t="str">
        <f t="shared" si="12"/>
        <v>Long Beach</v>
      </c>
      <c r="J188" s="1" t="str">
        <f t="shared" si="13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4"/>
        <v>On time</v>
      </c>
      <c r="E189" s="2" t="str">
        <f t="shared" si="10"/>
        <v>TrudyGlocke</v>
      </c>
      <c r="F189" s="1" t="s">
        <v>3384</v>
      </c>
      <c r="G189" s="1" t="s">
        <v>3154</v>
      </c>
      <c r="H189" s="1" t="str">
        <f t="shared" si="11"/>
        <v>United States</v>
      </c>
      <c r="I189" s="1" t="str">
        <f t="shared" si="12"/>
        <v>Long Beach</v>
      </c>
      <c r="J189" s="1" t="str">
        <f t="shared" si="13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4"/>
        <v>On time</v>
      </c>
      <c r="E190" s="2" t="str">
        <f t="shared" si="10"/>
        <v>TrudyGlocke</v>
      </c>
      <c r="F190" s="1" t="s">
        <v>3384</v>
      </c>
      <c r="G190" s="1" t="s">
        <v>3154</v>
      </c>
      <c r="H190" s="1" t="str">
        <f t="shared" si="11"/>
        <v>United States</v>
      </c>
      <c r="I190" s="1" t="str">
        <f t="shared" si="12"/>
        <v>Long Beach</v>
      </c>
      <c r="J190" s="1" t="str">
        <f t="shared" si="13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4"/>
        <v>On time</v>
      </c>
      <c r="E191" s="2" t="str">
        <f t="shared" si="10"/>
        <v>CharlesCrestani</v>
      </c>
      <c r="F191" s="1" t="s">
        <v>3385</v>
      </c>
      <c r="G191" s="1" t="s">
        <v>3131</v>
      </c>
      <c r="H191" s="1" t="str">
        <f t="shared" si="11"/>
        <v>United States</v>
      </c>
      <c r="I191" s="1" t="str">
        <f t="shared" si="12"/>
        <v>Los Angeles</v>
      </c>
      <c r="J191" s="1" t="str">
        <f t="shared" si="13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4"/>
        <v>On time</v>
      </c>
      <c r="E192" s="2" t="str">
        <f t="shared" si="10"/>
        <v>DiannaVittorini</v>
      </c>
      <c r="F192" s="1" t="s">
        <v>3386</v>
      </c>
      <c r="G192" s="1" t="s">
        <v>3146</v>
      </c>
      <c r="H192" s="1" t="str">
        <f t="shared" si="11"/>
        <v>United States</v>
      </c>
      <c r="I192" s="1" t="str">
        <f t="shared" si="12"/>
        <v>Denver</v>
      </c>
      <c r="J192" s="1" t="str">
        <f t="shared" si="13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4"/>
        <v>On time</v>
      </c>
      <c r="E193" s="2" t="str">
        <f t="shared" si="10"/>
        <v>DiannaVittorini</v>
      </c>
      <c r="F193" s="1" t="s">
        <v>3386</v>
      </c>
      <c r="G193" s="1" t="s">
        <v>3146</v>
      </c>
      <c r="H193" s="1" t="str">
        <f t="shared" si="11"/>
        <v>United States</v>
      </c>
      <c r="I193" s="1" t="str">
        <f t="shared" si="12"/>
        <v>Denver</v>
      </c>
      <c r="J193" s="1" t="str">
        <f t="shared" si="13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4"/>
        <v>On time</v>
      </c>
      <c r="E194" s="2" t="str">
        <f t="shared" si="10"/>
        <v>DiannaVittorini</v>
      </c>
      <c r="F194" s="1" t="s">
        <v>3386</v>
      </c>
      <c r="G194" s="1" t="s">
        <v>3146</v>
      </c>
      <c r="H194" s="1" t="str">
        <f t="shared" si="11"/>
        <v>United States</v>
      </c>
      <c r="I194" s="1" t="str">
        <f t="shared" si="12"/>
        <v>Denver</v>
      </c>
      <c r="J194" s="1" t="str">
        <f t="shared" si="13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si="14"/>
        <v>On time</v>
      </c>
      <c r="E195" s="2" t="str">
        <f t="shared" ref="E195:E258" si="15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6">TRIM(MID(SUBSTITUTE($G195, ",", REPT(" ", 100)), 1, 100))</f>
        <v>United States</v>
      </c>
      <c r="I195" s="1" t="str">
        <f t="shared" ref="I195:I258" si="17">TRIM(MID(SUBSTITUTE($G195, ",", REPT(" ", 100)), 101, 100))</f>
        <v>Denver</v>
      </c>
      <c r="J195" s="1" t="str">
        <f t="shared" ref="J195:J258" si="18">TRIM(MID(SUBSTITUTE($G195, ",", REPT(" ", 100)), 201, 100))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4"/>
        <v>On time</v>
      </c>
      <c r="E196" s="2" t="str">
        <f t="shared" si="15"/>
        <v>DiannaVittorini</v>
      </c>
      <c r="F196" s="1" t="s">
        <v>3386</v>
      </c>
      <c r="G196" s="1" t="s">
        <v>3146</v>
      </c>
      <c r="H196" s="1" t="str">
        <f t="shared" si="16"/>
        <v>United States</v>
      </c>
      <c r="I196" s="1" t="str">
        <f t="shared" si="17"/>
        <v>Denver</v>
      </c>
      <c r="J196" s="1" t="str">
        <f t="shared" si="18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ref="D197:D260" si="19">IF(DATEDIF(B196, C196, "d") &gt; 4, "Delay", "On time")</f>
        <v>On time</v>
      </c>
      <c r="E197" s="2" t="str">
        <f t="shared" si="15"/>
        <v>ZuschussCarroll</v>
      </c>
      <c r="F197" s="1" t="s">
        <v>3387</v>
      </c>
      <c r="G197" s="1" t="s">
        <v>3169</v>
      </c>
      <c r="H197" s="1" t="str">
        <f t="shared" si="16"/>
        <v>United States</v>
      </c>
      <c r="I197" s="1" t="str">
        <f t="shared" si="17"/>
        <v>Salem</v>
      </c>
      <c r="J197" s="1" t="str">
        <f t="shared" si="18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9"/>
        <v>On time</v>
      </c>
      <c r="E198" s="2" t="str">
        <f t="shared" si="15"/>
        <v>ZuschussCarroll</v>
      </c>
      <c r="F198" s="1" t="s">
        <v>3387</v>
      </c>
      <c r="G198" s="1" t="s">
        <v>3169</v>
      </c>
      <c r="H198" s="1" t="str">
        <f t="shared" si="16"/>
        <v>United States</v>
      </c>
      <c r="I198" s="1" t="str">
        <f t="shared" si="17"/>
        <v>Salem</v>
      </c>
      <c r="J198" s="1" t="str">
        <f t="shared" si="18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9"/>
        <v>On time</v>
      </c>
      <c r="E199" s="2" t="str">
        <f t="shared" si="15"/>
        <v>ZuschussCarroll</v>
      </c>
      <c r="F199" s="1" t="s">
        <v>3387</v>
      </c>
      <c r="G199" s="1" t="s">
        <v>3169</v>
      </c>
      <c r="H199" s="1" t="str">
        <f t="shared" si="16"/>
        <v>United States</v>
      </c>
      <c r="I199" s="1" t="str">
        <f t="shared" si="17"/>
        <v>Salem</v>
      </c>
      <c r="J199" s="1" t="str">
        <f t="shared" si="18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9"/>
        <v>On time</v>
      </c>
      <c r="E200" s="2" t="str">
        <f t="shared" si="15"/>
        <v>ZuschussCarroll</v>
      </c>
      <c r="F200" s="1" t="s">
        <v>3387</v>
      </c>
      <c r="G200" s="1" t="s">
        <v>3169</v>
      </c>
      <c r="H200" s="1" t="str">
        <f t="shared" si="16"/>
        <v>United States</v>
      </c>
      <c r="I200" s="1" t="str">
        <f t="shared" si="17"/>
        <v>Salem</v>
      </c>
      <c r="J200" s="1" t="str">
        <f t="shared" si="18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9"/>
        <v>On time</v>
      </c>
      <c r="E201" s="2" t="str">
        <f t="shared" si="15"/>
        <v>LenaRadford</v>
      </c>
      <c r="F201" s="1" t="s">
        <v>3388</v>
      </c>
      <c r="G201" s="1" t="s">
        <v>3149</v>
      </c>
      <c r="H201" s="1" t="str">
        <f t="shared" si="16"/>
        <v>United States</v>
      </c>
      <c r="I201" s="1" t="str">
        <f t="shared" si="17"/>
        <v>San Diego</v>
      </c>
      <c r="J201" s="1" t="str">
        <f t="shared" si="18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9"/>
        <v>Delay</v>
      </c>
      <c r="E202" s="2" t="str">
        <f t="shared" si="15"/>
        <v>LenaRadford</v>
      </c>
      <c r="F202" s="1" t="s">
        <v>3388</v>
      </c>
      <c r="G202" s="1" t="s">
        <v>3149</v>
      </c>
      <c r="H202" s="1" t="str">
        <f t="shared" si="16"/>
        <v>United States</v>
      </c>
      <c r="I202" s="1" t="str">
        <f t="shared" si="17"/>
        <v>San Diego</v>
      </c>
      <c r="J202" s="1" t="str">
        <f t="shared" si="18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9"/>
        <v>Delay</v>
      </c>
      <c r="E203" s="2" t="str">
        <f t="shared" si="15"/>
        <v>LenaRadford</v>
      </c>
      <c r="F203" s="1" t="s">
        <v>3388</v>
      </c>
      <c r="G203" s="1" t="s">
        <v>3149</v>
      </c>
      <c r="H203" s="1" t="str">
        <f t="shared" si="16"/>
        <v>United States</v>
      </c>
      <c r="I203" s="1" t="str">
        <f t="shared" si="17"/>
        <v>San Diego</v>
      </c>
      <c r="J203" s="1" t="str">
        <f t="shared" si="18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9"/>
        <v>Delay</v>
      </c>
      <c r="E204" s="2" t="str">
        <f t="shared" si="15"/>
        <v>LenaRadford</v>
      </c>
      <c r="F204" s="1" t="s">
        <v>3388</v>
      </c>
      <c r="G204" s="1" t="s">
        <v>3149</v>
      </c>
      <c r="H204" s="1" t="str">
        <f t="shared" si="16"/>
        <v>United States</v>
      </c>
      <c r="I204" s="1" t="str">
        <f t="shared" si="17"/>
        <v>San Diego</v>
      </c>
      <c r="J204" s="1" t="str">
        <f t="shared" si="18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9"/>
        <v>Delay</v>
      </c>
      <c r="E205" s="2" t="str">
        <f t="shared" si="15"/>
        <v>AnnieThurman</v>
      </c>
      <c r="F205" s="1" t="s">
        <v>3389</v>
      </c>
      <c r="G205" s="1" t="s">
        <v>3132</v>
      </c>
      <c r="H205" s="1" t="str">
        <f t="shared" si="16"/>
        <v>United States</v>
      </c>
      <c r="I205" s="1" t="str">
        <f t="shared" si="17"/>
        <v>Seattle</v>
      </c>
      <c r="J205" s="1" t="str">
        <f t="shared" si="18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9"/>
        <v>On time</v>
      </c>
      <c r="E206" s="2" t="str">
        <f t="shared" si="15"/>
        <v>LoganCurrie</v>
      </c>
      <c r="F206" s="1" t="s">
        <v>3390</v>
      </c>
      <c r="G206" s="1" t="s">
        <v>3134</v>
      </c>
      <c r="H206" s="1" t="str">
        <f t="shared" si="16"/>
        <v>United States</v>
      </c>
      <c r="I206" s="1" t="str">
        <f t="shared" si="17"/>
        <v>San Francisco</v>
      </c>
      <c r="J206" s="1" t="str">
        <f t="shared" si="18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9"/>
        <v>On time</v>
      </c>
      <c r="E207" s="2" t="str">
        <f t="shared" si="15"/>
        <v>LoganCurrie</v>
      </c>
      <c r="F207" s="1" t="s">
        <v>3390</v>
      </c>
      <c r="G207" s="1" t="s">
        <v>3134</v>
      </c>
      <c r="H207" s="1" t="str">
        <f t="shared" si="16"/>
        <v>United States</v>
      </c>
      <c r="I207" s="1" t="str">
        <f t="shared" si="17"/>
        <v>San Francisco</v>
      </c>
      <c r="J207" s="1" t="str">
        <f t="shared" si="18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9"/>
        <v>On time</v>
      </c>
      <c r="E208" s="2" t="str">
        <f t="shared" si="15"/>
        <v>FredMcMath</v>
      </c>
      <c r="F208" s="1" t="s">
        <v>3391</v>
      </c>
      <c r="G208" s="1" t="s">
        <v>3138</v>
      </c>
      <c r="H208" s="1" t="str">
        <f t="shared" si="16"/>
        <v>United States</v>
      </c>
      <c r="I208" s="1" t="str">
        <f t="shared" si="17"/>
        <v>Aurora</v>
      </c>
      <c r="J208" s="1" t="str">
        <f t="shared" si="18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9"/>
        <v>On time</v>
      </c>
      <c r="E209" s="2" t="str">
        <f t="shared" si="15"/>
        <v>FredMcMath</v>
      </c>
      <c r="F209" s="1" t="s">
        <v>3391</v>
      </c>
      <c r="G209" s="1" t="s">
        <v>3138</v>
      </c>
      <c r="H209" s="1" t="str">
        <f t="shared" si="16"/>
        <v>United States</v>
      </c>
      <c r="I209" s="1" t="str">
        <f t="shared" si="17"/>
        <v>Aurora</v>
      </c>
      <c r="J209" s="1" t="str">
        <f t="shared" si="18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9"/>
        <v>On time</v>
      </c>
      <c r="E210" s="2" t="str">
        <f t="shared" si="15"/>
        <v>FredMcMath</v>
      </c>
      <c r="F210" s="1" t="s">
        <v>3391</v>
      </c>
      <c r="G210" s="1" t="s">
        <v>3138</v>
      </c>
      <c r="H210" s="1" t="str">
        <f t="shared" si="16"/>
        <v>United States</v>
      </c>
      <c r="I210" s="1" t="str">
        <f t="shared" si="17"/>
        <v>Aurora</v>
      </c>
      <c r="J210" s="1" t="str">
        <f t="shared" si="18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9"/>
        <v>On time</v>
      </c>
      <c r="E211" s="2" t="str">
        <f t="shared" si="15"/>
        <v>MaxEngle</v>
      </c>
      <c r="F211" s="1" t="s">
        <v>3392</v>
      </c>
      <c r="G211" s="1" t="s">
        <v>3138</v>
      </c>
      <c r="H211" s="1" t="str">
        <f t="shared" si="16"/>
        <v>United States</v>
      </c>
      <c r="I211" s="1" t="str">
        <f t="shared" si="17"/>
        <v>Aurora</v>
      </c>
      <c r="J211" s="1" t="str">
        <f t="shared" si="18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9"/>
        <v>Delay</v>
      </c>
      <c r="E212" s="2" t="str">
        <f t="shared" si="15"/>
        <v>MaxEngle</v>
      </c>
      <c r="F212" s="1" t="s">
        <v>3392</v>
      </c>
      <c r="G212" s="1" t="s">
        <v>3138</v>
      </c>
      <c r="H212" s="1" t="str">
        <f t="shared" si="16"/>
        <v>United States</v>
      </c>
      <c r="I212" s="1" t="str">
        <f t="shared" si="17"/>
        <v>Aurora</v>
      </c>
      <c r="J212" s="1" t="str">
        <f t="shared" si="18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9"/>
        <v>Delay</v>
      </c>
      <c r="E213" s="2" t="str">
        <f t="shared" si="15"/>
        <v>RickBensley</v>
      </c>
      <c r="F213" s="1" t="s">
        <v>3393</v>
      </c>
      <c r="G213" s="1" t="s">
        <v>3170</v>
      </c>
      <c r="H213" s="1" t="str">
        <f t="shared" si="16"/>
        <v>United States</v>
      </c>
      <c r="I213" s="1" t="str">
        <f t="shared" si="17"/>
        <v>Vallejo</v>
      </c>
      <c r="J213" s="1" t="str">
        <f t="shared" si="18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9"/>
        <v>Delay</v>
      </c>
      <c r="E214" s="2" t="str">
        <f t="shared" si="15"/>
        <v>RickBensley</v>
      </c>
      <c r="F214" s="1" t="s">
        <v>3393</v>
      </c>
      <c r="G214" s="1" t="s">
        <v>3170</v>
      </c>
      <c r="H214" s="1" t="str">
        <f t="shared" si="16"/>
        <v>United States</v>
      </c>
      <c r="I214" s="1" t="str">
        <f t="shared" si="17"/>
        <v>Vallejo</v>
      </c>
      <c r="J214" s="1" t="str">
        <f t="shared" si="18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9"/>
        <v>Delay</v>
      </c>
      <c r="E215" s="2" t="str">
        <f t="shared" si="15"/>
        <v>JohnLee</v>
      </c>
      <c r="F215" s="1" t="s">
        <v>3394</v>
      </c>
      <c r="G215" s="1" t="s">
        <v>3171</v>
      </c>
      <c r="H215" s="1" t="str">
        <f t="shared" si="16"/>
        <v>United States</v>
      </c>
      <c r="I215" s="1" t="str">
        <f t="shared" si="17"/>
        <v>Mission Viejo</v>
      </c>
      <c r="J215" s="1" t="str">
        <f t="shared" si="18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9"/>
        <v>On time</v>
      </c>
      <c r="E216" s="2" t="str">
        <f t="shared" si="15"/>
        <v>JohnLee</v>
      </c>
      <c r="F216" s="1" t="s">
        <v>3394</v>
      </c>
      <c r="G216" s="1" t="s">
        <v>3171</v>
      </c>
      <c r="H216" s="1" t="str">
        <f t="shared" si="16"/>
        <v>United States</v>
      </c>
      <c r="I216" s="1" t="str">
        <f t="shared" si="17"/>
        <v>Mission Viejo</v>
      </c>
      <c r="J216" s="1" t="str">
        <f t="shared" si="18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9"/>
        <v>On time</v>
      </c>
      <c r="E217" s="2" t="str">
        <f t="shared" si="15"/>
        <v>BarryBlumstein</v>
      </c>
      <c r="F217" s="1" t="s">
        <v>3340</v>
      </c>
      <c r="G217" s="1" t="s">
        <v>3172</v>
      </c>
      <c r="H217" s="1" t="str">
        <f t="shared" si="16"/>
        <v>United States</v>
      </c>
      <c r="I217" s="1" t="str">
        <f t="shared" si="17"/>
        <v>Sierra Vista</v>
      </c>
      <c r="J217" s="1" t="str">
        <f t="shared" si="18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9"/>
        <v>Delay</v>
      </c>
      <c r="E218" s="2" t="str">
        <f t="shared" si="15"/>
        <v>BarryBlumstein</v>
      </c>
      <c r="F218" s="1" t="s">
        <v>3340</v>
      </c>
      <c r="G218" s="1" t="s">
        <v>3172</v>
      </c>
      <c r="H218" s="1" t="str">
        <f t="shared" si="16"/>
        <v>United States</v>
      </c>
      <c r="I218" s="1" t="str">
        <f t="shared" si="17"/>
        <v>Sierra Vista</v>
      </c>
      <c r="J218" s="1" t="str">
        <f t="shared" si="18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9"/>
        <v>Delay</v>
      </c>
      <c r="E219" s="2" t="str">
        <f t="shared" si="15"/>
        <v>AnthonyRawles</v>
      </c>
      <c r="F219" s="1" t="s">
        <v>3395</v>
      </c>
      <c r="G219" s="1" t="s">
        <v>3173</v>
      </c>
      <c r="H219" s="1" t="str">
        <f t="shared" si="16"/>
        <v>United States</v>
      </c>
      <c r="I219" s="1" t="str">
        <f t="shared" si="17"/>
        <v>Vancouver</v>
      </c>
      <c r="J219" s="1" t="str">
        <f t="shared" si="18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9"/>
        <v>Delay</v>
      </c>
      <c r="E220" s="2" t="str">
        <f t="shared" si="15"/>
        <v>AnthonyRawles</v>
      </c>
      <c r="F220" s="1" t="s">
        <v>3395</v>
      </c>
      <c r="G220" s="1" t="s">
        <v>3173</v>
      </c>
      <c r="H220" s="1" t="str">
        <f t="shared" si="16"/>
        <v>United States</v>
      </c>
      <c r="I220" s="1" t="str">
        <f t="shared" si="17"/>
        <v>Vancouver</v>
      </c>
      <c r="J220" s="1" t="str">
        <f t="shared" si="18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9"/>
        <v>Delay</v>
      </c>
      <c r="E221" s="2" t="str">
        <f t="shared" si="15"/>
        <v>AnthonyRawles</v>
      </c>
      <c r="F221" s="1" t="s">
        <v>3395</v>
      </c>
      <c r="G221" s="1" t="s">
        <v>3173</v>
      </c>
      <c r="H221" s="1" t="str">
        <f t="shared" si="16"/>
        <v>United States</v>
      </c>
      <c r="I221" s="1" t="str">
        <f t="shared" si="17"/>
        <v>Vancouver</v>
      </c>
      <c r="J221" s="1" t="str">
        <f t="shared" si="18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9"/>
        <v>Delay</v>
      </c>
      <c r="E222" s="2" t="str">
        <f t="shared" si="15"/>
        <v>AlanBarnes</v>
      </c>
      <c r="F222" s="1" t="s">
        <v>3396</v>
      </c>
      <c r="G222" s="1" t="s">
        <v>3131</v>
      </c>
      <c r="H222" s="1" t="str">
        <f t="shared" si="16"/>
        <v>United States</v>
      </c>
      <c r="I222" s="1" t="str">
        <f t="shared" si="17"/>
        <v>Los Angeles</v>
      </c>
      <c r="J222" s="1" t="str">
        <f t="shared" si="18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9"/>
        <v>Delay</v>
      </c>
      <c r="E223" s="2" t="str">
        <f t="shared" si="15"/>
        <v>AlanBarnes</v>
      </c>
      <c r="F223" s="1" t="s">
        <v>3396</v>
      </c>
      <c r="G223" s="1" t="s">
        <v>3131</v>
      </c>
      <c r="H223" s="1" t="str">
        <f t="shared" si="16"/>
        <v>United States</v>
      </c>
      <c r="I223" s="1" t="str">
        <f t="shared" si="17"/>
        <v>Los Angeles</v>
      </c>
      <c r="J223" s="1" t="str">
        <f t="shared" si="18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9"/>
        <v>Delay</v>
      </c>
      <c r="E224" s="2" t="str">
        <f t="shared" si="15"/>
        <v>AlejandroSavely</v>
      </c>
      <c r="F224" s="1" t="s">
        <v>3353</v>
      </c>
      <c r="G224" s="1" t="s">
        <v>3132</v>
      </c>
      <c r="H224" s="1" t="str">
        <f t="shared" si="16"/>
        <v>United States</v>
      </c>
      <c r="I224" s="1" t="str">
        <f t="shared" si="17"/>
        <v>Seattle</v>
      </c>
      <c r="J224" s="1" t="str">
        <f t="shared" si="18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9"/>
        <v>On time</v>
      </c>
      <c r="E225" s="2" t="str">
        <f t="shared" si="15"/>
        <v>JayKimmel</v>
      </c>
      <c r="F225" s="1" t="s">
        <v>3397</v>
      </c>
      <c r="G225" s="1" t="s">
        <v>3154</v>
      </c>
      <c r="H225" s="1" t="str">
        <f t="shared" si="16"/>
        <v>United States</v>
      </c>
      <c r="I225" s="1" t="str">
        <f t="shared" si="17"/>
        <v>Long Beach</v>
      </c>
      <c r="J225" s="1" t="str">
        <f t="shared" si="18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9"/>
        <v>Delay</v>
      </c>
      <c r="E226" s="2" t="str">
        <f t="shared" si="15"/>
        <v>Dorrisliebe</v>
      </c>
      <c r="F226" s="1" t="s">
        <v>3398</v>
      </c>
      <c r="G226" s="1" t="s">
        <v>3132</v>
      </c>
      <c r="H226" s="1" t="str">
        <f t="shared" si="16"/>
        <v>United States</v>
      </c>
      <c r="I226" s="1" t="str">
        <f t="shared" si="17"/>
        <v>Seattle</v>
      </c>
      <c r="J226" s="1" t="str">
        <f t="shared" si="18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9"/>
        <v>Delay</v>
      </c>
      <c r="E227" s="2" t="str">
        <f t="shared" si="15"/>
        <v>ChristineKargatis</v>
      </c>
      <c r="F227" s="1" t="s">
        <v>3399</v>
      </c>
      <c r="G227" s="1" t="s">
        <v>3135</v>
      </c>
      <c r="H227" s="1" t="str">
        <f t="shared" si="16"/>
        <v>United States</v>
      </c>
      <c r="I227" s="1" t="str">
        <f t="shared" si="17"/>
        <v>Orem</v>
      </c>
      <c r="J227" s="1" t="str">
        <f t="shared" si="18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9"/>
        <v>Delay</v>
      </c>
      <c r="E228" s="2" t="str">
        <f t="shared" si="15"/>
        <v>ChristineKargatis</v>
      </c>
      <c r="F228" s="1" t="s">
        <v>3399</v>
      </c>
      <c r="G228" s="1" t="s">
        <v>3135</v>
      </c>
      <c r="H228" s="1" t="str">
        <f t="shared" si="16"/>
        <v>United States</v>
      </c>
      <c r="I228" s="1" t="str">
        <f t="shared" si="17"/>
        <v>Orem</v>
      </c>
      <c r="J228" s="1" t="str">
        <f t="shared" si="18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9"/>
        <v>Delay</v>
      </c>
      <c r="E229" s="2" t="str">
        <f t="shared" si="15"/>
        <v>RossDeVincentis</v>
      </c>
      <c r="F229" s="1" t="s">
        <v>3400</v>
      </c>
      <c r="G229" s="1" t="s">
        <v>3131</v>
      </c>
      <c r="H229" s="1" t="str">
        <f t="shared" si="16"/>
        <v>United States</v>
      </c>
      <c r="I229" s="1" t="str">
        <f t="shared" si="17"/>
        <v>Los Angeles</v>
      </c>
      <c r="J229" s="1" t="str">
        <f t="shared" si="18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9"/>
        <v>Delay</v>
      </c>
      <c r="E230" s="2" t="str">
        <f t="shared" si="15"/>
        <v>DarrinSayre</v>
      </c>
      <c r="F230" s="1" t="s">
        <v>3401</v>
      </c>
      <c r="G230" s="1" t="s">
        <v>3132</v>
      </c>
      <c r="H230" s="1" t="str">
        <f t="shared" si="16"/>
        <v>United States</v>
      </c>
      <c r="I230" s="1" t="str">
        <f t="shared" si="17"/>
        <v>Seattle</v>
      </c>
      <c r="J230" s="1" t="str">
        <f t="shared" si="18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9"/>
        <v>On time</v>
      </c>
      <c r="E231" s="2" t="str">
        <f t="shared" si="15"/>
        <v>DarrinSayre</v>
      </c>
      <c r="F231" s="1" t="s">
        <v>3401</v>
      </c>
      <c r="G231" s="1" t="s">
        <v>3132</v>
      </c>
      <c r="H231" s="1" t="str">
        <f t="shared" si="16"/>
        <v>United States</v>
      </c>
      <c r="I231" s="1" t="str">
        <f t="shared" si="17"/>
        <v>Seattle</v>
      </c>
      <c r="J231" s="1" t="str">
        <f t="shared" si="18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9"/>
        <v>On time</v>
      </c>
      <c r="E232" s="2" t="str">
        <f t="shared" si="15"/>
        <v>DarrinSayre</v>
      </c>
      <c r="F232" s="1" t="s">
        <v>3401</v>
      </c>
      <c r="G232" s="1" t="s">
        <v>3132</v>
      </c>
      <c r="H232" s="1" t="str">
        <f t="shared" si="16"/>
        <v>United States</v>
      </c>
      <c r="I232" s="1" t="str">
        <f t="shared" si="17"/>
        <v>Seattle</v>
      </c>
      <c r="J232" s="1" t="str">
        <f t="shared" si="18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9"/>
        <v>On time</v>
      </c>
      <c r="E233" s="2" t="str">
        <f t="shared" si="15"/>
        <v>DarrinSayre</v>
      </c>
      <c r="F233" s="1" t="s">
        <v>3401</v>
      </c>
      <c r="G233" s="1" t="s">
        <v>3132</v>
      </c>
      <c r="H233" s="1" t="str">
        <f t="shared" si="16"/>
        <v>United States</v>
      </c>
      <c r="I233" s="1" t="str">
        <f t="shared" si="17"/>
        <v>Seattle</v>
      </c>
      <c r="J233" s="1" t="str">
        <f t="shared" si="18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9"/>
        <v>On time</v>
      </c>
      <c r="E234" s="2" t="str">
        <f t="shared" si="15"/>
        <v>DarrinSayre</v>
      </c>
      <c r="F234" s="1" t="s">
        <v>3401</v>
      </c>
      <c r="G234" s="1" t="s">
        <v>3132</v>
      </c>
      <c r="H234" s="1" t="str">
        <f t="shared" si="16"/>
        <v>United States</v>
      </c>
      <c r="I234" s="1" t="str">
        <f t="shared" si="17"/>
        <v>Seattle</v>
      </c>
      <c r="J234" s="1" t="str">
        <f t="shared" si="18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9"/>
        <v>On time</v>
      </c>
      <c r="E235" s="2" t="str">
        <f t="shared" si="15"/>
        <v>DarrinSayre</v>
      </c>
      <c r="F235" s="1" t="s">
        <v>3401</v>
      </c>
      <c r="G235" s="1" t="s">
        <v>3132</v>
      </c>
      <c r="H235" s="1" t="str">
        <f t="shared" si="16"/>
        <v>United States</v>
      </c>
      <c r="I235" s="1" t="str">
        <f t="shared" si="17"/>
        <v>Seattle</v>
      </c>
      <c r="J235" s="1" t="str">
        <f t="shared" si="18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9"/>
        <v>On time</v>
      </c>
      <c r="E236" s="2" t="str">
        <f t="shared" si="15"/>
        <v>GaryZandusky</v>
      </c>
      <c r="F236" s="1" t="s">
        <v>3402</v>
      </c>
      <c r="G236" s="1" t="s">
        <v>3134</v>
      </c>
      <c r="H236" s="1" t="str">
        <f t="shared" si="16"/>
        <v>United States</v>
      </c>
      <c r="I236" s="1" t="str">
        <f t="shared" si="17"/>
        <v>San Francisco</v>
      </c>
      <c r="J236" s="1" t="str">
        <f t="shared" si="18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9"/>
        <v>On time</v>
      </c>
      <c r="E237" s="2" t="str">
        <f t="shared" si="15"/>
        <v>MayaHerman</v>
      </c>
      <c r="F237" s="1" t="s">
        <v>3403</v>
      </c>
      <c r="G237" s="1" t="s">
        <v>3149</v>
      </c>
      <c r="H237" s="1" t="str">
        <f t="shared" si="16"/>
        <v>United States</v>
      </c>
      <c r="I237" s="1" t="str">
        <f t="shared" si="17"/>
        <v>San Diego</v>
      </c>
      <c r="J237" s="1" t="str">
        <f t="shared" si="18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9"/>
        <v>On time</v>
      </c>
      <c r="E238" s="2" t="str">
        <f t="shared" si="15"/>
        <v>MayaHerman</v>
      </c>
      <c r="F238" s="1" t="s">
        <v>3403</v>
      </c>
      <c r="G238" s="1" t="s">
        <v>3149</v>
      </c>
      <c r="H238" s="1" t="str">
        <f t="shared" si="16"/>
        <v>United States</v>
      </c>
      <c r="I238" s="1" t="str">
        <f t="shared" si="17"/>
        <v>San Diego</v>
      </c>
      <c r="J238" s="1" t="str">
        <f t="shared" si="18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9"/>
        <v>On time</v>
      </c>
      <c r="E239" s="2" t="str">
        <f t="shared" si="15"/>
        <v>YosephCarroll</v>
      </c>
      <c r="F239" s="1" t="s">
        <v>3404</v>
      </c>
      <c r="G239" s="1" t="s">
        <v>3134</v>
      </c>
      <c r="H239" s="1" t="str">
        <f t="shared" si="16"/>
        <v>United States</v>
      </c>
      <c r="I239" s="1" t="str">
        <f t="shared" si="17"/>
        <v>San Francisco</v>
      </c>
      <c r="J239" s="1" t="str">
        <f t="shared" si="18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9"/>
        <v>On time</v>
      </c>
      <c r="E240" s="2" t="str">
        <f t="shared" si="15"/>
        <v>MelanieSeite</v>
      </c>
      <c r="F240" s="1" t="s">
        <v>3405</v>
      </c>
      <c r="G240" s="1" t="s">
        <v>3131</v>
      </c>
      <c r="H240" s="1" t="str">
        <f t="shared" si="16"/>
        <v>United States</v>
      </c>
      <c r="I240" s="1" t="str">
        <f t="shared" si="17"/>
        <v>Los Angeles</v>
      </c>
      <c r="J240" s="1" t="str">
        <f t="shared" si="18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9"/>
        <v>Delay</v>
      </c>
      <c r="E241" s="2" t="str">
        <f t="shared" si="15"/>
        <v>AndrewRoberts</v>
      </c>
      <c r="F241" s="1" t="s">
        <v>3406</v>
      </c>
      <c r="G241" s="1" t="s">
        <v>3131</v>
      </c>
      <c r="H241" s="1" t="str">
        <f t="shared" si="16"/>
        <v>United States</v>
      </c>
      <c r="I241" s="1" t="str">
        <f t="shared" si="17"/>
        <v>Los Angeles</v>
      </c>
      <c r="J241" s="1" t="str">
        <f t="shared" si="18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9"/>
        <v>Delay</v>
      </c>
      <c r="E242" s="2" t="str">
        <f t="shared" si="15"/>
        <v>NickZandusky</v>
      </c>
      <c r="F242" s="1" t="s">
        <v>3407</v>
      </c>
      <c r="G242" s="1" t="s">
        <v>3134</v>
      </c>
      <c r="H242" s="1" t="str">
        <f t="shared" si="16"/>
        <v>United States</v>
      </c>
      <c r="I242" s="1" t="str">
        <f t="shared" si="17"/>
        <v>San Francisco</v>
      </c>
      <c r="J242" s="1" t="str">
        <f t="shared" si="18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9"/>
        <v>On time</v>
      </c>
      <c r="E243" s="2" t="str">
        <f t="shared" si="15"/>
        <v>NickZandusky</v>
      </c>
      <c r="F243" s="1" t="s">
        <v>3407</v>
      </c>
      <c r="G243" s="1" t="s">
        <v>3134</v>
      </c>
      <c r="H243" s="1" t="str">
        <f t="shared" si="16"/>
        <v>United States</v>
      </c>
      <c r="I243" s="1" t="str">
        <f t="shared" si="17"/>
        <v>San Francisco</v>
      </c>
      <c r="J243" s="1" t="str">
        <f t="shared" si="18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9"/>
        <v>On time</v>
      </c>
      <c r="E244" s="2" t="str">
        <f t="shared" si="15"/>
        <v>NickZandusky</v>
      </c>
      <c r="F244" s="1" t="s">
        <v>3407</v>
      </c>
      <c r="G244" s="1" t="s">
        <v>3134</v>
      </c>
      <c r="H244" s="1" t="str">
        <f t="shared" si="16"/>
        <v>United States</v>
      </c>
      <c r="I244" s="1" t="str">
        <f t="shared" si="17"/>
        <v>San Francisco</v>
      </c>
      <c r="J244" s="1" t="str">
        <f t="shared" si="18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9"/>
        <v>On time</v>
      </c>
      <c r="E245" s="2" t="str">
        <f t="shared" si="15"/>
        <v>NickZandusky</v>
      </c>
      <c r="F245" s="1" t="s">
        <v>3407</v>
      </c>
      <c r="G245" s="1" t="s">
        <v>3134</v>
      </c>
      <c r="H245" s="1" t="str">
        <f t="shared" si="16"/>
        <v>United States</v>
      </c>
      <c r="I245" s="1" t="str">
        <f t="shared" si="17"/>
        <v>San Francisco</v>
      </c>
      <c r="J245" s="1" t="str">
        <f t="shared" si="18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9"/>
        <v>On time</v>
      </c>
      <c r="E246" s="2" t="str">
        <f t="shared" si="15"/>
        <v>ClayLudtke</v>
      </c>
      <c r="F246" s="1" t="s">
        <v>3408</v>
      </c>
      <c r="G246" s="1" t="s">
        <v>3174</v>
      </c>
      <c r="H246" s="1" t="str">
        <f t="shared" si="16"/>
        <v>United States</v>
      </c>
      <c r="I246" s="1" t="str">
        <f t="shared" si="17"/>
        <v>Lancaster</v>
      </c>
      <c r="J246" s="1" t="str">
        <f t="shared" si="18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9"/>
        <v>On time</v>
      </c>
      <c r="E247" s="2" t="str">
        <f t="shared" si="15"/>
        <v>LizThompson</v>
      </c>
      <c r="F247" s="1" t="s">
        <v>3409</v>
      </c>
      <c r="G247" s="1" t="s">
        <v>3174</v>
      </c>
      <c r="H247" s="1" t="str">
        <f t="shared" si="16"/>
        <v>United States</v>
      </c>
      <c r="I247" s="1" t="str">
        <f t="shared" si="17"/>
        <v>Lancaster</v>
      </c>
      <c r="J247" s="1" t="str">
        <f t="shared" si="18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9"/>
        <v>On time</v>
      </c>
      <c r="E248" s="2" t="str">
        <f t="shared" si="15"/>
        <v>EricaSmith</v>
      </c>
      <c r="F248" s="1" t="s">
        <v>3410</v>
      </c>
      <c r="G248" s="1" t="s">
        <v>3134</v>
      </c>
      <c r="H248" s="1" t="str">
        <f t="shared" si="16"/>
        <v>United States</v>
      </c>
      <c r="I248" s="1" t="str">
        <f t="shared" si="17"/>
        <v>San Francisco</v>
      </c>
      <c r="J248" s="1" t="str">
        <f t="shared" si="18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9"/>
        <v>Delay</v>
      </c>
      <c r="E249" s="2" t="str">
        <f t="shared" si="15"/>
        <v>EricaSmith</v>
      </c>
      <c r="F249" s="1" t="s">
        <v>3410</v>
      </c>
      <c r="G249" s="1" t="s">
        <v>3134</v>
      </c>
      <c r="H249" s="1" t="str">
        <f t="shared" si="16"/>
        <v>United States</v>
      </c>
      <c r="I249" s="1" t="str">
        <f t="shared" si="17"/>
        <v>San Francisco</v>
      </c>
      <c r="J249" s="1" t="str">
        <f t="shared" si="18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9"/>
        <v>Delay</v>
      </c>
      <c r="E250" s="2" t="str">
        <f t="shared" si="15"/>
        <v>CarlosDaly</v>
      </c>
      <c r="F250" s="1" t="s">
        <v>3411</v>
      </c>
      <c r="G250" s="1" t="s">
        <v>3175</v>
      </c>
      <c r="H250" s="1" t="str">
        <f t="shared" si="16"/>
        <v>United States</v>
      </c>
      <c r="I250" s="1" t="str">
        <f t="shared" si="17"/>
        <v>Lake Elsinore</v>
      </c>
      <c r="J250" s="1" t="str">
        <f t="shared" si="18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9"/>
        <v>Delay</v>
      </c>
      <c r="E251" s="2" t="str">
        <f t="shared" si="15"/>
        <v>HelenWasserman</v>
      </c>
      <c r="F251" s="1" t="s">
        <v>3412</v>
      </c>
      <c r="G251" s="1" t="s">
        <v>3149</v>
      </c>
      <c r="H251" s="1" t="str">
        <f t="shared" si="16"/>
        <v>United States</v>
      </c>
      <c r="I251" s="1" t="str">
        <f t="shared" si="17"/>
        <v>San Diego</v>
      </c>
      <c r="J251" s="1" t="str">
        <f t="shared" si="18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9"/>
        <v>On time</v>
      </c>
      <c r="E252" s="2" t="str">
        <f t="shared" si="15"/>
        <v>HelenWasserman</v>
      </c>
      <c r="F252" s="1" t="s">
        <v>3412</v>
      </c>
      <c r="G252" s="1" t="s">
        <v>3149</v>
      </c>
      <c r="H252" s="1" t="str">
        <f t="shared" si="16"/>
        <v>United States</v>
      </c>
      <c r="I252" s="1" t="str">
        <f t="shared" si="17"/>
        <v>San Diego</v>
      </c>
      <c r="J252" s="1" t="str">
        <f t="shared" si="18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9"/>
        <v>On time</v>
      </c>
      <c r="E253" s="2" t="str">
        <f t="shared" si="15"/>
        <v>GaryMcGarr</v>
      </c>
      <c r="F253" s="1" t="s">
        <v>3413</v>
      </c>
      <c r="G253" s="1" t="s">
        <v>3134</v>
      </c>
      <c r="H253" s="1" t="str">
        <f t="shared" si="16"/>
        <v>United States</v>
      </c>
      <c r="I253" s="1" t="str">
        <f t="shared" si="17"/>
        <v>San Francisco</v>
      </c>
      <c r="J253" s="1" t="str">
        <f t="shared" si="18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9"/>
        <v>On time</v>
      </c>
      <c r="E254" s="2" t="str">
        <f t="shared" si="15"/>
        <v>RussellApplegate</v>
      </c>
      <c r="F254" s="1" t="s">
        <v>3414</v>
      </c>
      <c r="G254" s="1" t="s">
        <v>3146</v>
      </c>
      <c r="H254" s="1" t="str">
        <f t="shared" si="16"/>
        <v>United States</v>
      </c>
      <c r="I254" s="1" t="str">
        <f t="shared" si="17"/>
        <v>Denver</v>
      </c>
      <c r="J254" s="1" t="str">
        <f t="shared" si="18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9"/>
        <v>Delay</v>
      </c>
      <c r="E255" s="2" t="str">
        <f t="shared" si="15"/>
        <v>RussellApplegate</v>
      </c>
      <c r="F255" s="1" t="s">
        <v>3414</v>
      </c>
      <c r="G255" s="1" t="s">
        <v>3146</v>
      </c>
      <c r="H255" s="1" t="str">
        <f t="shared" si="16"/>
        <v>United States</v>
      </c>
      <c r="I255" s="1" t="str">
        <f t="shared" si="17"/>
        <v>Denver</v>
      </c>
      <c r="J255" s="1" t="str">
        <f t="shared" si="18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9"/>
        <v>Delay</v>
      </c>
      <c r="E256" s="2" t="str">
        <f t="shared" si="15"/>
        <v>ZuschussCarroll</v>
      </c>
      <c r="F256" s="1" t="s">
        <v>3387</v>
      </c>
      <c r="G256" s="1" t="s">
        <v>3176</v>
      </c>
      <c r="H256" s="1" t="str">
        <f t="shared" si="16"/>
        <v>United States</v>
      </c>
      <c r="I256" s="1" t="str">
        <f t="shared" si="17"/>
        <v>Edmonds</v>
      </c>
      <c r="J256" s="1" t="str">
        <f t="shared" si="18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9"/>
        <v>On time</v>
      </c>
      <c r="E257" s="2" t="str">
        <f t="shared" si="15"/>
        <v>ZuschussCarroll</v>
      </c>
      <c r="F257" s="1" t="s">
        <v>3387</v>
      </c>
      <c r="G257" s="1" t="s">
        <v>3176</v>
      </c>
      <c r="H257" s="1" t="str">
        <f t="shared" si="16"/>
        <v>United States</v>
      </c>
      <c r="I257" s="1" t="str">
        <f t="shared" si="17"/>
        <v>Edmonds</v>
      </c>
      <c r="J257" s="1" t="str">
        <f t="shared" si="18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9"/>
        <v>On time</v>
      </c>
      <c r="E258" s="2" t="str">
        <f t="shared" si="15"/>
        <v>ZuschussCarroll</v>
      </c>
      <c r="F258" s="1" t="s">
        <v>3387</v>
      </c>
      <c r="G258" s="1" t="s">
        <v>3176</v>
      </c>
      <c r="H258" s="1" t="str">
        <f t="shared" si="16"/>
        <v>United States</v>
      </c>
      <c r="I258" s="1" t="str">
        <f t="shared" si="17"/>
        <v>Edmonds</v>
      </c>
      <c r="J258" s="1" t="str">
        <f t="shared" si="18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si="19"/>
        <v>On time</v>
      </c>
      <c r="E259" s="2" t="str">
        <f t="shared" ref="E259:E322" si="20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1">TRIM(MID(SUBSTITUTE($G259, ",", REPT(" ", 100)), 1, 100))</f>
        <v>United States</v>
      </c>
      <c r="I259" s="1" t="str">
        <f t="shared" ref="I259:I322" si="22">TRIM(MID(SUBSTITUTE($G259, ",", REPT(" ", 100)), 101, 100))</f>
        <v>Edmonds</v>
      </c>
      <c r="J259" s="1" t="str">
        <f t="shared" ref="J259:J322" si="23">TRIM(MID(SUBSTITUTE($G259, ",", REPT(" ", 100)), 201, 100))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19"/>
        <v>On time</v>
      </c>
      <c r="E260" s="2" t="str">
        <f t="shared" si="20"/>
        <v>PaulineJohnson</v>
      </c>
      <c r="F260" s="1" t="s">
        <v>3415</v>
      </c>
      <c r="G260" s="1" t="s">
        <v>3177</v>
      </c>
      <c r="H260" s="1" t="str">
        <f t="shared" si="21"/>
        <v>United States</v>
      </c>
      <c r="I260" s="1" t="str">
        <f t="shared" si="22"/>
        <v>Santa Ana</v>
      </c>
      <c r="J260" s="1" t="str">
        <f t="shared" si="23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ref="D261:D324" si="24">IF(DATEDIF(B260, C260, "d") &gt; 4, "Delay", "On time")</f>
        <v>On time</v>
      </c>
      <c r="E261" s="2" t="str">
        <f t="shared" si="20"/>
        <v>PaulineJohnson</v>
      </c>
      <c r="F261" s="1" t="s">
        <v>3415</v>
      </c>
      <c r="G261" s="1" t="s">
        <v>3177</v>
      </c>
      <c r="H261" s="1" t="str">
        <f t="shared" si="21"/>
        <v>United States</v>
      </c>
      <c r="I261" s="1" t="str">
        <f t="shared" si="22"/>
        <v>Santa Ana</v>
      </c>
      <c r="J261" s="1" t="str">
        <f t="shared" si="23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4"/>
        <v>On time</v>
      </c>
      <c r="E262" s="2" t="str">
        <f t="shared" si="20"/>
        <v>PatrickGardner</v>
      </c>
      <c r="F262" s="1" t="s">
        <v>3416</v>
      </c>
      <c r="G262" s="1" t="s">
        <v>3134</v>
      </c>
      <c r="H262" s="1" t="str">
        <f t="shared" si="21"/>
        <v>United States</v>
      </c>
      <c r="I262" s="1" t="str">
        <f t="shared" si="22"/>
        <v>San Francisco</v>
      </c>
      <c r="J262" s="1" t="str">
        <f t="shared" si="23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4"/>
        <v>Delay</v>
      </c>
      <c r="E263" s="2" t="str">
        <f t="shared" si="20"/>
        <v>PatrickGardner</v>
      </c>
      <c r="F263" s="1" t="s">
        <v>3416</v>
      </c>
      <c r="G263" s="1" t="s">
        <v>3134</v>
      </c>
      <c r="H263" s="1" t="str">
        <f t="shared" si="21"/>
        <v>United States</v>
      </c>
      <c r="I263" s="1" t="str">
        <f t="shared" si="22"/>
        <v>San Francisco</v>
      </c>
      <c r="J263" s="1" t="str">
        <f t="shared" si="23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4"/>
        <v>Delay</v>
      </c>
      <c r="E264" s="2" t="str">
        <f t="shared" si="20"/>
        <v>EudokiaMartin</v>
      </c>
      <c r="F264" s="1" t="s">
        <v>3417</v>
      </c>
      <c r="G264" s="1" t="s">
        <v>3131</v>
      </c>
      <c r="H264" s="1" t="str">
        <f t="shared" si="21"/>
        <v>United States</v>
      </c>
      <c r="I264" s="1" t="str">
        <f t="shared" si="22"/>
        <v>Los Angeles</v>
      </c>
      <c r="J264" s="1" t="str">
        <f t="shared" si="23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4"/>
        <v>On time</v>
      </c>
      <c r="E265" s="2" t="str">
        <f t="shared" si="20"/>
        <v>EudokiaMartin</v>
      </c>
      <c r="F265" s="1" t="s">
        <v>3417</v>
      </c>
      <c r="G265" s="1" t="s">
        <v>3131</v>
      </c>
      <c r="H265" s="1" t="str">
        <f t="shared" si="21"/>
        <v>United States</v>
      </c>
      <c r="I265" s="1" t="str">
        <f t="shared" si="22"/>
        <v>Los Angeles</v>
      </c>
      <c r="J265" s="1" t="str">
        <f t="shared" si="23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4"/>
        <v>On time</v>
      </c>
      <c r="E266" s="2" t="str">
        <f t="shared" si="20"/>
        <v>EudokiaMartin</v>
      </c>
      <c r="F266" s="1" t="s">
        <v>3417</v>
      </c>
      <c r="G266" s="1" t="s">
        <v>3131</v>
      </c>
      <c r="H266" s="1" t="str">
        <f t="shared" si="21"/>
        <v>United States</v>
      </c>
      <c r="I266" s="1" t="str">
        <f t="shared" si="22"/>
        <v>Los Angeles</v>
      </c>
      <c r="J266" s="1" t="str">
        <f t="shared" si="23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4"/>
        <v>On time</v>
      </c>
      <c r="E267" s="2" t="str">
        <f t="shared" si="20"/>
        <v>EudokiaMartin</v>
      </c>
      <c r="F267" s="1" t="s">
        <v>3417</v>
      </c>
      <c r="G267" s="1" t="s">
        <v>3131</v>
      </c>
      <c r="H267" s="1" t="str">
        <f t="shared" si="21"/>
        <v>United States</v>
      </c>
      <c r="I267" s="1" t="str">
        <f t="shared" si="22"/>
        <v>Los Angeles</v>
      </c>
      <c r="J267" s="1" t="str">
        <f t="shared" si="23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4"/>
        <v>On time</v>
      </c>
      <c r="E268" s="2" t="str">
        <f t="shared" si="20"/>
        <v>DavePoirier</v>
      </c>
      <c r="F268" s="1" t="s">
        <v>3418</v>
      </c>
      <c r="G268" s="1" t="s">
        <v>3178</v>
      </c>
      <c r="H268" s="1" t="str">
        <f t="shared" si="21"/>
        <v>United States</v>
      </c>
      <c r="I268" s="1" t="str">
        <f t="shared" si="22"/>
        <v>Salinas</v>
      </c>
      <c r="J268" s="1" t="str">
        <f t="shared" si="23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4"/>
        <v>Delay</v>
      </c>
      <c r="E269" s="2" t="str">
        <f t="shared" si="20"/>
        <v>DavePoirier</v>
      </c>
      <c r="F269" s="1" t="s">
        <v>3418</v>
      </c>
      <c r="G269" s="1" t="s">
        <v>3178</v>
      </c>
      <c r="H269" s="1" t="str">
        <f t="shared" si="21"/>
        <v>United States</v>
      </c>
      <c r="I269" s="1" t="str">
        <f t="shared" si="22"/>
        <v>Salinas</v>
      </c>
      <c r="J269" s="1" t="str">
        <f t="shared" si="23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4"/>
        <v>Delay</v>
      </c>
      <c r="E270" s="2" t="str">
        <f t="shared" si="20"/>
        <v>ChuckMagee</v>
      </c>
      <c r="F270" s="1" t="s">
        <v>3419</v>
      </c>
      <c r="G270" s="1" t="s">
        <v>3134</v>
      </c>
      <c r="H270" s="1" t="str">
        <f t="shared" si="21"/>
        <v>United States</v>
      </c>
      <c r="I270" s="1" t="str">
        <f t="shared" si="22"/>
        <v>San Francisco</v>
      </c>
      <c r="J270" s="1" t="str">
        <f t="shared" si="23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4"/>
        <v>Delay</v>
      </c>
      <c r="E271" s="2" t="str">
        <f t="shared" si="20"/>
        <v>ChuckMagee</v>
      </c>
      <c r="F271" s="1" t="s">
        <v>3419</v>
      </c>
      <c r="G271" s="1" t="s">
        <v>3134</v>
      </c>
      <c r="H271" s="1" t="str">
        <f t="shared" si="21"/>
        <v>United States</v>
      </c>
      <c r="I271" s="1" t="str">
        <f t="shared" si="22"/>
        <v>San Francisco</v>
      </c>
      <c r="J271" s="1" t="str">
        <f t="shared" si="23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4"/>
        <v>Delay</v>
      </c>
      <c r="E272" s="2" t="str">
        <f t="shared" si="20"/>
        <v>GaryZandusky</v>
      </c>
      <c r="F272" s="1" t="s">
        <v>3402</v>
      </c>
      <c r="G272" s="1" t="s">
        <v>3134</v>
      </c>
      <c r="H272" s="1" t="str">
        <f t="shared" si="21"/>
        <v>United States</v>
      </c>
      <c r="I272" s="1" t="str">
        <f t="shared" si="22"/>
        <v>San Francisco</v>
      </c>
      <c r="J272" s="1" t="str">
        <f t="shared" si="23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4"/>
        <v>On time</v>
      </c>
      <c r="E273" s="2" t="str">
        <f t="shared" si="20"/>
        <v>JillStevenson</v>
      </c>
      <c r="F273" s="1" t="s">
        <v>3420</v>
      </c>
      <c r="G273" s="1" t="s">
        <v>3131</v>
      </c>
      <c r="H273" s="1" t="str">
        <f t="shared" si="21"/>
        <v>United States</v>
      </c>
      <c r="I273" s="1" t="str">
        <f t="shared" si="22"/>
        <v>Los Angeles</v>
      </c>
      <c r="J273" s="1" t="str">
        <f t="shared" si="23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4"/>
        <v>On time</v>
      </c>
      <c r="E274" s="2" t="str">
        <f t="shared" si="20"/>
        <v>OlveraToch</v>
      </c>
      <c r="F274" s="1" t="s">
        <v>3378</v>
      </c>
      <c r="G274" s="1" t="s">
        <v>3149</v>
      </c>
      <c r="H274" s="1" t="str">
        <f t="shared" si="21"/>
        <v>United States</v>
      </c>
      <c r="I274" s="1" t="str">
        <f t="shared" si="22"/>
        <v>San Diego</v>
      </c>
      <c r="J274" s="1" t="str">
        <f t="shared" si="23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4"/>
        <v>Delay</v>
      </c>
      <c r="E275" s="2" t="str">
        <f t="shared" si="20"/>
        <v>CymaKinney</v>
      </c>
      <c r="F275" s="1" t="s">
        <v>3421</v>
      </c>
      <c r="G275" s="1" t="s">
        <v>3134</v>
      </c>
      <c r="H275" s="1" t="str">
        <f t="shared" si="21"/>
        <v>United States</v>
      </c>
      <c r="I275" s="1" t="str">
        <f t="shared" si="22"/>
        <v>San Francisco</v>
      </c>
      <c r="J275" s="1" t="str">
        <f t="shared" si="23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4"/>
        <v>Delay</v>
      </c>
      <c r="E276" s="2" t="str">
        <f t="shared" si="20"/>
        <v>PamelaCoakley</v>
      </c>
      <c r="F276" s="1" t="s">
        <v>3422</v>
      </c>
      <c r="G276" s="1" t="s">
        <v>3134</v>
      </c>
      <c r="H276" s="1" t="str">
        <f t="shared" si="21"/>
        <v>United States</v>
      </c>
      <c r="I276" s="1" t="str">
        <f t="shared" si="22"/>
        <v>San Francisco</v>
      </c>
      <c r="J276" s="1" t="str">
        <f t="shared" si="23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4"/>
        <v>On time</v>
      </c>
      <c r="E277" s="2" t="str">
        <f t="shared" si="20"/>
        <v>PamelaCoakley</v>
      </c>
      <c r="F277" s="1" t="s">
        <v>3422</v>
      </c>
      <c r="G277" s="1" t="s">
        <v>3134</v>
      </c>
      <c r="H277" s="1" t="str">
        <f t="shared" si="21"/>
        <v>United States</v>
      </c>
      <c r="I277" s="1" t="str">
        <f t="shared" si="22"/>
        <v>San Francisco</v>
      </c>
      <c r="J277" s="1" t="str">
        <f t="shared" si="23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4"/>
        <v>On time</v>
      </c>
      <c r="E278" s="2" t="str">
        <f t="shared" si="20"/>
        <v>LoganCurrie</v>
      </c>
      <c r="F278" s="1" t="s">
        <v>3390</v>
      </c>
      <c r="G278" s="1" t="s">
        <v>3131</v>
      </c>
      <c r="H278" s="1" t="str">
        <f t="shared" si="21"/>
        <v>United States</v>
      </c>
      <c r="I278" s="1" t="str">
        <f t="shared" si="22"/>
        <v>Los Angeles</v>
      </c>
      <c r="J278" s="1" t="str">
        <f t="shared" si="23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4"/>
        <v>On time</v>
      </c>
      <c r="E279" s="2" t="str">
        <f t="shared" si="20"/>
        <v>LoganCurrie</v>
      </c>
      <c r="F279" s="1" t="s">
        <v>3390</v>
      </c>
      <c r="G279" s="1" t="s">
        <v>3131</v>
      </c>
      <c r="H279" s="1" t="str">
        <f t="shared" si="21"/>
        <v>United States</v>
      </c>
      <c r="I279" s="1" t="str">
        <f t="shared" si="22"/>
        <v>Los Angeles</v>
      </c>
      <c r="J279" s="1" t="str">
        <f t="shared" si="23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4"/>
        <v>On time</v>
      </c>
      <c r="E280" s="2" t="str">
        <f t="shared" si="20"/>
        <v>LoganCurrie</v>
      </c>
      <c r="F280" s="1" t="s">
        <v>3390</v>
      </c>
      <c r="G280" s="1" t="s">
        <v>3131</v>
      </c>
      <c r="H280" s="1" t="str">
        <f t="shared" si="21"/>
        <v>United States</v>
      </c>
      <c r="I280" s="1" t="str">
        <f t="shared" si="22"/>
        <v>Los Angeles</v>
      </c>
      <c r="J280" s="1" t="str">
        <f t="shared" si="23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4"/>
        <v>On time</v>
      </c>
      <c r="E281" s="2" t="str">
        <f t="shared" si="20"/>
        <v>RubenAusman</v>
      </c>
      <c r="F281" s="1" t="s">
        <v>3308</v>
      </c>
      <c r="G281" s="1" t="s">
        <v>3179</v>
      </c>
      <c r="H281" s="1" t="str">
        <f t="shared" si="21"/>
        <v>United States</v>
      </c>
      <c r="I281" s="1" t="str">
        <f t="shared" si="22"/>
        <v>Farmington</v>
      </c>
      <c r="J281" s="1" t="str">
        <f t="shared" si="23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4"/>
        <v>On time</v>
      </c>
      <c r="E282" s="2" t="str">
        <f t="shared" si="20"/>
        <v>RachelPayne</v>
      </c>
      <c r="F282" s="1" t="s">
        <v>3423</v>
      </c>
      <c r="G282" s="1" t="s">
        <v>3180</v>
      </c>
      <c r="H282" s="1" t="str">
        <f t="shared" si="21"/>
        <v>United States</v>
      </c>
      <c r="I282" s="1" t="str">
        <f t="shared" si="22"/>
        <v>Riverside</v>
      </c>
      <c r="J282" s="1" t="str">
        <f t="shared" si="23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4"/>
        <v>On time</v>
      </c>
      <c r="E283" s="2" t="str">
        <f t="shared" si="20"/>
        <v>RachelPayne</v>
      </c>
      <c r="F283" s="1" t="s">
        <v>3423</v>
      </c>
      <c r="G283" s="1" t="s">
        <v>3180</v>
      </c>
      <c r="H283" s="1" t="str">
        <f t="shared" si="21"/>
        <v>United States</v>
      </c>
      <c r="I283" s="1" t="str">
        <f t="shared" si="22"/>
        <v>Riverside</v>
      </c>
      <c r="J283" s="1" t="str">
        <f t="shared" si="23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4"/>
        <v>On time</v>
      </c>
      <c r="E284" s="2" t="str">
        <f t="shared" si="20"/>
        <v>KarenCarlisle</v>
      </c>
      <c r="F284" s="1" t="s">
        <v>3424</v>
      </c>
      <c r="G284" s="1" t="s">
        <v>3134</v>
      </c>
      <c r="H284" s="1" t="str">
        <f t="shared" si="21"/>
        <v>United States</v>
      </c>
      <c r="I284" s="1" t="str">
        <f t="shared" si="22"/>
        <v>San Francisco</v>
      </c>
      <c r="J284" s="1" t="str">
        <f t="shared" si="23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4"/>
        <v>On time</v>
      </c>
      <c r="E285" s="2" t="str">
        <f t="shared" si="20"/>
        <v>RobWilliams</v>
      </c>
      <c r="F285" s="1" t="s">
        <v>3425</v>
      </c>
      <c r="G285" s="1" t="s">
        <v>3181</v>
      </c>
      <c r="H285" s="1" t="str">
        <f t="shared" si="21"/>
        <v>United States</v>
      </c>
      <c r="I285" s="1" t="str">
        <f t="shared" si="22"/>
        <v>Torrance</v>
      </c>
      <c r="J285" s="1" t="str">
        <f t="shared" si="23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4"/>
        <v>Delay</v>
      </c>
      <c r="E286" s="2" t="str">
        <f t="shared" si="20"/>
        <v>RobWilliams</v>
      </c>
      <c r="F286" s="1" t="s">
        <v>3425</v>
      </c>
      <c r="G286" s="1" t="s">
        <v>3181</v>
      </c>
      <c r="H286" s="1" t="str">
        <f t="shared" si="21"/>
        <v>United States</v>
      </c>
      <c r="I286" s="1" t="str">
        <f t="shared" si="22"/>
        <v>Torrance</v>
      </c>
      <c r="J286" s="1" t="str">
        <f t="shared" si="23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4"/>
        <v>Delay</v>
      </c>
      <c r="E287" s="2" t="str">
        <f t="shared" si="20"/>
        <v>JohnLucas</v>
      </c>
      <c r="F287" s="1" t="s">
        <v>3426</v>
      </c>
      <c r="G287" s="1" t="s">
        <v>3132</v>
      </c>
      <c r="H287" s="1" t="str">
        <f t="shared" si="21"/>
        <v>United States</v>
      </c>
      <c r="I287" s="1" t="str">
        <f t="shared" si="22"/>
        <v>Seattle</v>
      </c>
      <c r="J287" s="1" t="str">
        <f t="shared" si="23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4"/>
        <v>Delay</v>
      </c>
      <c r="E288" s="2" t="str">
        <f t="shared" si="20"/>
        <v>JohnLucas</v>
      </c>
      <c r="F288" s="1" t="s">
        <v>3426</v>
      </c>
      <c r="G288" s="1" t="s">
        <v>3132</v>
      </c>
      <c r="H288" s="1" t="str">
        <f t="shared" si="21"/>
        <v>United States</v>
      </c>
      <c r="I288" s="1" t="str">
        <f t="shared" si="22"/>
        <v>Seattle</v>
      </c>
      <c r="J288" s="1" t="str">
        <f t="shared" si="23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4"/>
        <v>Delay</v>
      </c>
      <c r="E289" s="2" t="str">
        <f t="shared" si="20"/>
        <v>JohnLucas</v>
      </c>
      <c r="F289" s="1" t="s">
        <v>3426</v>
      </c>
      <c r="G289" s="1" t="s">
        <v>3132</v>
      </c>
      <c r="H289" s="1" t="str">
        <f t="shared" si="21"/>
        <v>United States</v>
      </c>
      <c r="I289" s="1" t="str">
        <f t="shared" si="22"/>
        <v>Seattle</v>
      </c>
      <c r="J289" s="1" t="str">
        <f t="shared" si="23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4"/>
        <v>Delay</v>
      </c>
      <c r="E290" s="2" t="str">
        <f t="shared" si="20"/>
        <v>CynthiaArntzen</v>
      </c>
      <c r="F290" s="1" t="s">
        <v>3427</v>
      </c>
      <c r="G290" s="1" t="s">
        <v>3166</v>
      </c>
      <c r="H290" s="1" t="str">
        <f t="shared" si="21"/>
        <v>United States</v>
      </c>
      <c r="I290" s="1" t="str">
        <f t="shared" si="22"/>
        <v>Mesa</v>
      </c>
      <c r="J290" s="1" t="str">
        <f t="shared" si="23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4"/>
        <v>On time</v>
      </c>
      <c r="E291" s="2" t="str">
        <f t="shared" si="20"/>
        <v>JosephAirdo</v>
      </c>
      <c r="F291" s="1" t="s">
        <v>3428</v>
      </c>
      <c r="G291" s="1" t="s">
        <v>3139</v>
      </c>
      <c r="H291" s="1" t="str">
        <f t="shared" si="21"/>
        <v>United States</v>
      </c>
      <c r="I291" s="1" t="str">
        <f t="shared" si="22"/>
        <v>Phoenix</v>
      </c>
      <c r="J291" s="1" t="str">
        <f t="shared" si="23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4"/>
        <v>On time</v>
      </c>
      <c r="E292" s="2" t="str">
        <f t="shared" si="20"/>
        <v>JosephAirdo</v>
      </c>
      <c r="F292" s="1" t="s">
        <v>3428</v>
      </c>
      <c r="G292" s="1" t="s">
        <v>3139</v>
      </c>
      <c r="H292" s="1" t="str">
        <f t="shared" si="21"/>
        <v>United States</v>
      </c>
      <c r="I292" s="1" t="str">
        <f t="shared" si="22"/>
        <v>Phoenix</v>
      </c>
      <c r="J292" s="1" t="str">
        <f t="shared" si="23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4"/>
        <v>On time</v>
      </c>
      <c r="E293" s="2" t="str">
        <f t="shared" si="20"/>
        <v>JosephAirdo</v>
      </c>
      <c r="F293" s="1" t="s">
        <v>3428</v>
      </c>
      <c r="G293" s="1" t="s">
        <v>3139</v>
      </c>
      <c r="H293" s="1" t="str">
        <f t="shared" si="21"/>
        <v>United States</v>
      </c>
      <c r="I293" s="1" t="str">
        <f t="shared" si="22"/>
        <v>Phoenix</v>
      </c>
      <c r="J293" s="1" t="str">
        <f t="shared" si="23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4"/>
        <v>On time</v>
      </c>
      <c r="E294" s="2" t="str">
        <f t="shared" si="20"/>
        <v>DanielLacy</v>
      </c>
      <c r="F294" s="1" t="s">
        <v>3429</v>
      </c>
      <c r="G294" s="1" t="s">
        <v>3182</v>
      </c>
      <c r="H294" s="1" t="str">
        <f t="shared" si="21"/>
        <v>United States</v>
      </c>
      <c r="I294" s="1" t="str">
        <f t="shared" si="22"/>
        <v>Oceanside</v>
      </c>
      <c r="J294" s="1" t="str">
        <f t="shared" si="23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4"/>
        <v>On time</v>
      </c>
      <c r="E295" s="2" t="str">
        <f t="shared" si="20"/>
        <v>LindsayWilliams</v>
      </c>
      <c r="F295" s="1" t="s">
        <v>3430</v>
      </c>
      <c r="G295" s="1" t="s">
        <v>3134</v>
      </c>
      <c r="H295" s="1" t="str">
        <f t="shared" si="21"/>
        <v>United States</v>
      </c>
      <c r="I295" s="1" t="str">
        <f t="shared" si="22"/>
        <v>San Francisco</v>
      </c>
      <c r="J295" s="1" t="str">
        <f t="shared" si="23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4"/>
        <v>Delay</v>
      </c>
      <c r="E296" s="2" t="str">
        <f t="shared" si="20"/>
        <v>CynthiaVoltz</v>
      </c>
      <c r="F296" s="1" t="s">
        <v>3431</v>
      </c>
      <c r="G296" s="1" t="s">
        <v>3134</v>
      </c>
      <c r="H296" s="1" t="str">
        <f t="shared" si="21"/>
        <v>United States</v>
      </c>
      <c r="I296" s="1" t="str">
        <f t="shared" si="22"/>
        <v>San Francisco</v>
      </c>
      <c r="J296" s="1" t="str">
        <f t="shared" si="23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4"/>
        <v>On time</v>
      </c>
      <c r="E297" s="2" t="str">
        <f t="shared" si="20"/>
        <v>TamaraDahlen</v>
      </c>
      <c r="F297" s="1" t="s">
        <v>3432</v>
      </c>
      <c r="G297" s="1" t="s">
        <v>3137</v>
      </c>
      <c r="H297" s="1" t="str">
        <f t="shared" si="21"/>
        <v>United States</v>
      </c>
      <c r="I297" s="1" t="str">
        <f t="shared" si="22"/>
        <v>Portland</v>
      </c>
      <c r="J297" s="1" t="str">
        <f t="shared" si="23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4"/>
        <v>Delay</v>
      </c>
      <c r="E298" s="2" t="str">
        <f t="shared" si="20"/>
        <v>TracyZic</v>
      </c>
      <c r="F298" s="1" t="s">
        <v>3433</v>
      </c>
      <c r="G298" s="1" t="s">
        <v>3161</v>
      </c>
      <c r="H298" s="1" t="str">
        <f t="shared" si="21"/>
        <v>United States</v>
      </c>
      <c r="I298" s="1" t="str">
        <f t="shared" si="22"/>
        <v>Louisville</v>
      </c>
      <c r="J298" s="1" t="str">
        <f t="shared" si="23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4"/>
        <v>On time</v>
      </c>
      <c r="E299" s="2" t="str">
        <f t="shared" si="20"/>
        <v>TracyZic</v>
      </c>
      <c r="F299" s="1" t="s">
        <v>3433</v>
      </c>
      <c r="G299" s="1" t="s">
        <v>3161</v>
      </c>
      <c r="H299" s="1" t="str">
        <f t="shared" si="21"/>
        <v>United States</v>
      </c>
      <c r="I299" s="1" t="str">
        <f t="shared" si="22"/>
        <v>Louisville</v>
      </c>
      <c r="J299" s="1" t="str">
        <f t="shared" si="23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4"/>
        <v>On time</v>
      </c>
      <c r="E300" s="2" t="str">
        <f t="shared" si="20"/>
        <v>TracyZic</v>
      </c>
      <c r="F300" s="1" t="s">
        <v>3433</v>
      </c>
      <c r="G300" s="1" t="s">
        <v>3161</v>
      </c>
      <c r="H300" s="1" t="str">
        <f t="shared" si="21"/>
        <v>United States</v>
      </c>
      <c r="I300" s="1" t="str">
        <f t="shared" si="22"/>
        <v>Louisville</v>
      </c>
      <c r="J300" s="1" t="str">
        <f t="shared" si="23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4"/>
        <v>On time</v>
      </c>
      <c r="E301" s="2" t="str">
        <f t="shared" si="20"/>
        <v>RolandFjeld</v>
      </c>
      <c r="F301" s="1" t="s">
        <v>3434</v>
      </c>
      <c r="G301" s="1" t="s">
        <v>3143</v>
      </c>
      <c r="H301" s="1" t="str">
        <f t="shared" si="21"/>
        <v>United States</v>
      </c>
      <c r="I301" s="1" t="str">
        <f t="shared" si="22"/>
        <v>San Jose</v>
      </c>
      <c r="J301" s="1" t="str">
        <f t="shared" si="23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4"/>
        <v>On time</v>
      </c>
      <c r="E302" s="2" t="str">
        <f t="shared" si="20"/>
        <v>RolandFjeld</v>
      </c>
      <c r="F302" s="1" t="s">
        <v>3434</v>
      </c>
      <c r="G302" s="1" t="s">
        <v>3143</v>
      </c>
      <c r="H302" s="1" t="str">
        <f t="shared" si="21"/>
        <v>United States</v>
      </c>
      <c r="I302" s="1" t="str">
        <f t="shared" si="22"/>
        <v>San Jose</v>
      </c>
      <c r="J302" s="1" t="str">
        <f t="shared" si="23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4"/>
        <v>On time</v>
      </c>
      <c r="E303" s="2" t="str">
        <f t="shared" si="20"/>
        <v>FrankMerwin</v>
      </c>
      <c r="F303" s="1" t="s">
        <v>3330</v>
      </c>
      <c r="G303" s="1" t="s">
        <v>3173</v>
      </c>
      <c r="H303" s="1" t="str">
        <f t="shared" si="21"/>
        <v>United States</v>
      </c>
      <c r="I303" s="1" t="str">
        <f t="shared" si="22"/>
        <v>Vancouver</v>
      </c>
      <c r="J303" s="1" t="str">
        <f t="shared" si="23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4"/>
        <v>On time</v>
      </c>
      <c r="E304" s="2" t="str">
        <f t="shared" si="20"/>
        <v>RyanAkin</v>
      </c>
      <c r="F304" s="1" t="s">
        <v>3435</v>
      </c>
      <c r="G304" s="1" t="s">
        <v>3183</v>
      </c>
      <c r="H304" s="1" t="str">
        <f t="shared" si="21"/>
        <v>United States</v>
      </c>
      <c r="I304" s="1" t="str">
        <f t="shared" si="22"/>
        <v>Murrieta</v>
      </c>
      <c r="J304" s="1" t="str">
        <f t="shared" si="23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4"/>
        <v>On time</v>
      </c>
      <c r="E305" s="2" t="str">
        <f t="shared" si="20"/>
        <v>MegTillman</v>
      </c>
      <c r="F305" s="1" t="s">
        <v>3436</v>
      </c>
      <c r="G305" s="1" t="s">
        <v>3142</v>
      </c>
      <c r="H305" s="1" t="str">
        <f t="shared" si="21"/>
        <v>United States</v>
      </c>
      <c r="I305" s="1" t="str">
        <f t="shared" si="22"/>
        <v>Scottsdale</v>
      </c>
      <c r="J305" s="1" t="str">
        <f t="shared" si="23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4"/>
        <v>On time</v>
      </c>
      <c r="E306" s="2" t="str">
        <f t="shared" si="20"/>
        <v>MegTillman</v>
      </c>
      <c r="F306" s="1" t="s">
        <v>3436</v>
      </c>
      <c r="G306" s="1" t="s">
        <v>3142</v>
      </c>
      <c r="H306" s="1" t="str">
        <f t="shared" si="21"/>
        <v>United States</v>
      </c>
      <c r="I306" s="1" t="str">
        <f t="shared" si="22"/>
        <v>Scottsdale</v>
      </c>
      <c r="J306" s="1" t="str">
        <f t="shared" si="23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4"/>
        <v>On time</v>
      </c>
      <c r="E307" s="2" t="str">
        <f t="shared" si="20"/>
        <v>VivekGonzalez</v>
      </c>
      <c r="F307" s="1" t="s">
        <v>3437</v>
      </c>
      <c r="G307" s="1" t="s">
        <v>3149</v>
      </c>
      <c r="H307" s="1" t="str">
        <f t="shared" si="21"/>
        <v>United States</v>
      </c>
      <c r="I307" s="1" t="str">
        <f t="shared" si="22"/>
        <v>San Diego</v>
      </c>
      <c r="J307" s="1" t="str">
        <f t="shared" si="23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4"/>
        <v>On time</v>
      </c>
      <c r="E308" s="2" t="str">
        <f t="shared" si="20"/>
        <v>PhilipFox</v>
      </c>
      <c r="F308" s="1" t="s">
        <v>3438</v>
      </c>
      <c r="G308" s="1" t="s">
        <v>3184</v>
      </c>
      <c r="H308" s="1" t="str">
        <f t="shared" si="21"/>
        <v>United States</v>
      </c>
      <c r="I308" s="1" t="str">
        <f t="shared" si="22"/>
        <v>Olympia</v>
      </c>
      <c r="J308" s="1" t="str">
        <f t="shared" si="23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4"/>
        <v>On time</v>
      </c>
      <c r="E309" s="2" t="str">
        <f t="shared" si="20"/>
        <v>PhilipFox</v>
      </c>
      <c r="F309" s="1" t="s">
        <v>3438</v>
      </c>
      <c r="G309" s="1" t="s">
        <v>3184</v>
      </c>
      <c r="H309" s="1" t="str">
        <f t="shared" si="21"/>
        <v>United States</v>
      </c>
      <c r="I309" s="1" t="str">
        <f t="shared" si="22"/>
        <v>Olympia</v>
      </c>
      <c r="J309" s="1" t="str">
        <f t="shared" si="23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4"/>
        <v>On time</v>
      </c>
      <c r="E310" s="2" t="str">
        <f t="shared" si="20"/>
        <v>JohnStevenson</v>
      </c>
      <c r="F310" s="1" t="s">
        <v>3439</v>
      </c>
      <c r="G310" s="1" t="s">
        <v>3132</v>
      </c>
      <c r="H310" s="1" t="str">
        <f t="shared" si="21"/>
        <v>United States</v>
      </c>
      <c r="I310" s="1" t="str">
        <f t="shared" si="22"/>
        <v>Seattle</v>
      </c>
      <c r="J310" s="1" t="str">
        <f t="shared" si="23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4"/>
        <v>On time</v>
      </c>
      <c r="E311" s="2" t="str">
        <f t="shared" si="20"/>
        <v>JohnStevenson</v>
      </c>
      <c r="F311" s="1" t="s">
        <v>3439</v>
      </c>
      <c r="G311" s="1" t="s">
        <v>3132</v>
      </c>
      <c r="H311" s="1" t="str">
        <f t="shared" si="21"/>
        <v>United States</v>
      </c>
      <c r="I311" s="1" t="str">
        <f t="shared" si="22"/>
        <v>Seattle</v>
      </c>
      <c r="J311" s="1" t="str">
        <f t="shared" si="23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4"/>
        <v>On time</v>
      </c>
      <c r="E312" s="2" t="str">
        <f t="shared" si="20"/>
        <v>MegO'Connel</v>
      </c>
      <c r="F312" s="1" t="s">
        <v>3440</v>
      </c>
      <c r="G312" s="1" t="s">
        <v>3131</v>
      </c>
      <c r="H312" s="1" t="str">
        <f t="shared" si="21"/>
        <v>United States</v>
      </c>
      <c r="I312" s="1" t="str">
        <f t="shared" si="22"/>
        <v>Los Angeles</v>
      </c>
      <c r="J312" s="1" t="str">
        <f t="shared" si="23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4"/>
        <v>On time</v>
      </c>
      <c r="E313" s="2" t="str">
        <f t="shared" si="20"/>
        <v>HallieRedmond</v>
      </c>
      <c r="F313" s="1" t="s">
        <v>3441</v>
      </c>
      <c r="G313" s="1" t="s">
        <v>3131</v>
      </c>
      <c r="H313" s="1" t="str">
        <f t="shared" si="21"/>
        <v>United States</v>
      </c>
      <c r="I313" s="1" t="str">
        <f t="shared" si="22"/>
        <v>Los Angeles</v>
      </c>
      <c r="J313" s="1" t="str">
        <f t="shared" si="23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4"/>
        <v>On time</v>
      </c>
      <c r="E314" s="2" t="str">
        <f t="shared" si="20"/>
        <v>JenniferJackson</v>
      </c>
      <c r="F314" s="1" t="s">
        <v>3442</v>
      </c>
      <c r="G314" s="1" t="s">
        <v>3131</v>
      </c>
      <c r="H314" s="1" t="str">
        <f t="shared" si="21"/>
        <v>United States</v>
      </c>
      <c r="I314" s="1" t="str">
        <f t="shared" si="22"/>
        <v>Los Angeles</v>
      </c>
      <c r="J314" s="1" t="str">
        <f t="shared" si="23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4"/>
        <v>On time</v>
      </c>
      <c r="E315" s="2" t="str">
        <f t="shared" si="20"/>
        <v>LenaCreighton</v>
      </c>
      <c r="F315" s="1" t="s">
        <v>3319</v>
      </c>
      <c r="G315" s="1" t="s">
        <v>3134</v>
      </c>
      <c r="H315" s="1" t="str">
        <f t="shared" si="21"/>
        <v>United States</v>
      </c>
      <c r="I315" s="1" t="str">
        <f t="shared" si="22"/>
        <v>San Francisco</v>
      </c>
      <c r="J315" s="1" t="str">
        <f t="shared" si="23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4"/>
        <v>Delay</v>
      </c>
      <c r="E316" s="2" t="str">
        <f t="shared" si="20"/>
        <v>LenaCreighton</v>
      </c>
      <c r="F316" s="1" t="s">
        <v>3319</v>
      </c>
      <c r="G316" s="1" t="s">
        <v>3134</v>
      </c>
      <c r="H316" s="1" t="str">
        <f t="shared" si="21"/>
        <v>United States</v>
      </c>
      <c r="I316" s="1" t="str">
        <f t="shared" si="22"/>
        <v>San Francisco</v>
      </c>
      <c r="J316" s="1" t="str">
        <f t="shared" si="23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4"/>
        <v>Delay</v>
      </c>
      <c r="E317" s="2" t="str">
        <f t="shared" si="20"/>
        <v>BenPeterman</v>
      </c>
      <c r="F317" s="1" t="s">
        <v>3344</v>
      </c>
      <c r="G317" s="1" t="s">
        <v>3149</v>
      </c>
      <c r="H317" s="1" t="str">
        <f t="shared" si="21"/>
        <v>United States</v>
      </c>
      <c r="I317" s="1" t="str">
        <f t="shared" si="22"/>
        <v>San Diego</v>
      </c>
      <c r="J317" s="1" t="str">
        <f t="shared" si="23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4"/>
        <v>Delay</v>
      </c>
      <c r="E318" s="2" t="str">
        <f t="shared" si="20"/>
        <v>BenPeterman</v>
      </c>
      <c r="F318" s="1" t="s">
        <v>3344</v>
      </c>
      <c r="G318" s="1" t="s">
        <v>3149</v>
      </c>
      <c r="H318" s="1" t="str">
        <f t="shared" si="21"/>
        <v>United States</v>
      </c>
      <c r="I318" s="1" t="str">
        <f t="shared" si="22"/>
        <v>San Diego</v>
      </c>
      <c r="J318" s="1" t="str">
        <f t="shared" si="23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4"/>
        <v>Delay</v>
      </c>
      <c r="E319" s="2" t="str">
        <f t="shared" si="20"/>
        <v>BrianDeCherney</v>
      </c>
      <c r="F319" s="1" t="s">
        <v>3443</v>
      </c>
      <c r="G319" s="1" t="s">
        <v>3134</v>
      </c>
      <c r="H319" s="1" t="str">
        <f t="shared" si="21"/>
        <v>United States</v>
      </c>
      <c r="I319" s="1" t="str">
        <f t="shared" si="22"/>
        <v>San Francisco</v>
      </c>
      <c r="J319" s="1" t="str">
        <f t="shared" si="23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4"/>
        <v>On time</v>
      </c>
      <c r="E320" s="2" t="str">
        <f t="shared" si="20"/>
        <v>SkyeNorling</v>
      </c>
      <c r="F320" s="1" t="s">
        <v>3444</v>
      </c>
      <c r="G320" s="1" t="s">
        <v>3131</v>
      </c>
      <c r="H320" s="1" t="str">
        <f t="shared" si="21"/>
        <v>United States</v>
      </c>
      <c r="I320" s="1" t="str">
        <f t="shared" si="22"/>
        <v>Los Angeles</v>
      </c>
      <c r="J320" s="1" t="str">
        <f t="shared" si="23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4"/>
        <v>Delay</v>
      </c>
      <c r="E321" s="2" t="str">
        <f t="shared" si="20"/>
        <v>EricaHernandez</v>
      </c>
      <c r="F321" s="1" t="s">
        <v>3445</v>
      </c>
      <c r="G321" s="1" t="s">
        <v>3146</v>
      </c>
      <c r="H321" s="1" t="str">
        <f t="shared" si="21"/>
        <v>United States</v>
      </c>
      <c r="I321" s="1" t="str">
        <f t="shared" si="22"/>
        <v>Denver</v>
      </c>
      <c r="J321" s="1" t="str">
        <f t="shared" si="23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4"/>
        <v>On time</v>
      </c>
      <c r="E322" s="2" t="str">
        <f t="shared" si="20"/>
        <v>MauriceSatty</v>
      </c>
      <c r="F322" s="1" t="s">
        <v>3446</v>
      </c>
      <c r="G322" s="1" t="s">
        <v>3166</v>
      </c>
      <c r="H322" s="1" t="str">
        <f t="shared" si="21"/>
        <v>United States</v>
      </c>
      <c r="I322" s="1" t="str">
        <f t="shared" si="22"/>
        <v>Mesa</v>
      </c>
      <c r="J322" s="1" t="str">
        <f t="shared" si="23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si="24"/>
        <v>Delay</v>
      </c>
      <c r="E323" s="2" t="str">
        <f t="shared" ref="E323:E386" si="25">LEFT(F323, FIND("@", F323) - 1)</f>
        <v>MauriceSatty</v>
      </c>
      <c r="F323" s="1" t="s">
        <v>3446</v>
      </c>
      <c r="G323" s="1" t="s">
        <v>3166</v>
      </c>
      <c r="H323" s="1" t="str">
        <f t="shared" ref="H323:H386" si="26">TRIM(MID(SUBSTITUTE($G323, ",", REPT(" ", 100)), 1, 100))</f>
        <v>United States</v>
      </c>
      <c r="I323" s="1" t="str">
        <f t="shared" ref="I323:I386" si="27">TRIM(MID(SUBSTITUTE($G323, ",", REPT(" ", 100)), 101, 100))</f>
        <v>Mesa</v>
      </c>
      <c r="J323" s="1" t="str">
        <f t="shared" ref="J323:J386" si="28">TRIM(MID(SUBSTITUTE($G323, ",", REPT(" ", 100)), 201, 100))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4"/>
        <v>Delay</v>
      </c>
      <c r="E324" s="2" t="str">
        <f t="shared" si="25"/>
        <v>MauriceSatty</v>
      </c>
      <c r="F324" s="1" t="s">
        <v>3446</v>
      </c>
      <c r="G324" s="1" t="s">
        <v>3166</v>
      </c>
      <c r="H324" s="1" t="str">
        <f t="shared" si="26"/>
        <v>United States</v>
      </c>
      <c r="I324" s="1" t="str">
        <f t="shared" si="27"/>
        <v>Mesa</v>
      </c>
      <c r="J324" s="1" t="str">
        <f t="shared" si="28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ref="D325:D388" si="29">IF(DATEDIF(B324, C324, "d") &gt; 4, "Delay", "On time")</f>
        <v>Delay</v>
      </c>
      <c r="E325" s="2" t="str">
        <f t="shared" si="25"/>
        <v>DonWeiss</v>
      </c>
      <c r="F325" s="1" t="s">
        <v>3447</v>
      </c>
      <c r="G325" s="1" t="s">
        <v>3132</v>
      </c>
      <c r="H325" s="1" t="str">
        <f t="shared" si="26"/>
        <v>United States</v>
      </c>
      <c r="I325" s="1" t="str">
        <f t="shared" si="27"/>
        <v>Seattle</v>
      </c>
      <c r="J325" s="1" t="str">
        <f t="shared" si="28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9"/>
        <v>On time</v>
      </c>
      <c r="E326" s="2" t="str">
        <f t="shared" si="25"/>
        <v>DonWeiss</v>
      </c>
      <c r="F326" s="1" t="s">
        <v>3447</v>
      </c>
      <c r="G326" s="1" t="s">
        <v>3132</v>
      </c>
      <c r="H326" s="1" t="str">
        <f t="shared" si="26"/>
        <v>United States</v>
      </c>
      <c r="I326" s="1" t="str">
        <f t="shared" si="27"/>
        <v>Seattle</v>
      </c>
      <c r="J326" s="1" t="str">
        <f t="shared" si="28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9"/>
        <v>On time</v>
      </c>
      <c r="E327" s="2" t="str">
        <f t="shared" si="25"/>
        <v>DonWeiss</v>
      </c>
      <c r="F327" s="1" t="s">
        <v>3447</v>
      </c>
      <c r="G327" s="1" t="s">
        <v>3132</v>
      </c>
      <c r="H327" s="1" t="str">
        <f t="shared" si="26"/>
        <v>United States</v>
      </c>
      <c r="I327" s="1" t="str">
        <f t="shared" si="27"/>
        <v>Seattle</v>
      </c>
      <c r="J327" s="1" t="str">
        <f t="shared" si="28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9"/>
        <v>On time</v>
      </c>
      <c r="E328" s="2" t="str">
        <f t="shared" si="25"/>
        <v>CraigYedwab</v>
      </c>
      <c r="F328" s="1" t="s">
        <v>3448</v>
      </c>
      <c r="G328" s="1" t="s">
        <v>3185</v>
      </c>
      <c r="H328" s="1" t="str">
        <f t="shared" si="26"/>
        <v>United States</v>
      </c>
      <c r="I328" s="1" t="str">
        <f t="shared" si="27"/>
        <v>Oakland</v>
      </c>
      <c r="J328" s="1" t="str">
        <f t="shared" si="28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9"/>
        <v>Delay</v>
      </c>
      <c r="E329" s="2" t="str">
        <f t="shared" si="25"/>
        <v>CraigYedwab</v>
      </c>
      <c r="F329" s="1" t="s">
        <v>3448</v>
      </c>
      <c r="G329" s="1" t="s">
        <v>3185</v>
      </c>
      <c r="H329" s="1" t="str">
        <f t="shared" si="26"/>
        <v>United States</v>
      </c>
      <c r="I329" s="1" t="str">
        <f t="shared" si="27"/>
        <v>Oakland</v>
      </c>
      <c r="J329" s="1" t="str">
        <f t="shared" si="28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9"/>
        <v>Delay</v>
      </c>
      <c r="E330" s="2" t="str">
        <f t="shared" si="25"/>
        <v>NaresjPatel</v>
      </c>
      <c r="F330" s="1" t="s">
        <v>3449</v>
      </c>
      <c r="G330" s="1" t="s">
        <v>3149</v>
      </c>
      <c r="H330" s="1" t="str">
        <f t="shared" si="26"/>
        <v>United States</v>
      </c>
      <c r="I330" s="1" t="str">
        <f t="shared" si="27"/>
        <v>San Diego</v>
      </c>
      <c r="J330" s="1" t="str">
        <f t="shared" si="28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9"/>
        <v>Delay</v>
      </c>
      <c r="E331" s="2" t="str">
        <f t="shared" si="25"/>
        <v>NaresjPatel</v>
      </c>
      <c r="F331" s="1" t="s">
        <v>3449</v>
      </c>
      <c r="G331" s="1" t="s">
        <v>3149</v>
      </c>
      <c r="H331" s="1" t="str">
        <f t="shared" si="26"/>
        <v>United States</v>
      </c>
      <c r="I331" s="1" t="str">
        <f t="shared" si="27"/>
        <v>San Diego</v>
      </c>
      <c r="J331" s="1" t="str">
        <f t="shared" si="28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9"/>
        <v>Delay</v>
      </c>
      <c r="E332" s="2" t="str">
        <f t="shared" si="25"/>
        <v>NoelStaavos</v>
      </c>
      <c r="F332" s="1" t="s">
        <v>3450</v>
      </c>
      <c r="G332" s="1" t="s">
        <v>3131</v>
      </c>
      <c r="H332" s="1" t="str">
        <f t="shared" si="26"/>
        <v>United States</v>
      </c>
      <c r="I332" s="1" t="str">
        <f t="shared" si="27"/>
        <v>Los Angeles</v>
      </c>
      <c r="J332" s="1" t="str">
        <f t="shared" si="28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9"/>
        <v>On time</v>
      </c>
      <c r="E333" s="2" t="str">
        <f t="shared" si="25"/>
        <v>PaulVanHugh</v>
      </c>
      <c r="F333" s="1" t="s">
        <v>3451</v>
      </c>
      <c r="G333" s="1" t="s">
        <v>3134</v>
      </c>
      <c r="H333" s="1" t="str">
        <f t="shared" si="26"/>
        <v>United States</v>
      </c>
      <c r="I333" s="1" t="str">
        <f t="shared" si="27"/>
        <v>San Francisco</v>
      </c>
      <c r="J333" s="1" t="str">
        <f t="shared" si="28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9"/>
        <v>On time</v>
      </c>
      <c r="E334" s="2" t="str">
        <f t="shared" si="25"/>
        <v>PaulVanHugh</v>
      </c>
      <c r="F334" s="1" t="s">
        <v>3451</v>
      </c>
      <c r="G334" s="1" t="s">
        <v>3134</v>
      </c>
      <c r="H334" s="1" t="str">
        <f t="shared" si="26"/>
        <v>United States</v>
      </c>
      <c r="I334" s="1" t="str">
        <f t="shared" si="27"/>
        <v>San Francisco</v>
      </c>
      <c r="J334" s="1" t="str">
        <f t="shared" si="28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9"/>
        <v>On time</v>
      </c>
      <c r="E335" s="2" t="str">
        <f t="shared" si="25"/>
        <v>PaulVanHugh</v>
      </c>
      <c r="F335" s="1" t="s">
        <v>3451</v>
      </c>
      <c r="G335" s="1" t="s">
        <v>3134</v>
      </c>
      <c r="H335" s="1" t="str">
        <f t="shared" si="26"/>
        <v>United States</v>
      </c>
      <c r="I335" s="1" t="str">
        <f t="shared" si="27"/>
        <v>San Francisco</v>
      </c>
      <c r="J335" s="1" t="str">
        <f t="shared" si="28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9"/>
        <v>On time</v>
      </c>
      <c r="E336" s="2" t="str">
        <f t="shared" si="25"/>
        <v>PaulVanHugh</v>
      </c>
      <c r="F336" s="1" t="s">
        <v>3451</v>
      </c>
      <c r="G336" s="1" t="s">
        <v>3134</v>
      </c>
      <c r="H336" s="1" t="str">
        <f t="shared" si="26"/>
        <v>United States</v>
      </c>
      <c r="I336" s="1" t="str">
        <f t="shared" si="27"/>
        <v>San Francisco</v>
      </c>
      <c r="J336" s="1" t="str">
        <f t="shared" si="28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9"/>
        <v>On time</v>
      </c>
      <c r="E337" s="2" t="str">
        <f t="shared" si="25"/>
        <v>NeomaMurray</v>
      </c>
      <c r="F337" s="1" t="s">
        <v>3452</v>
      </c>
      <c r="G337" s="1" t="s">
        <v>3180</v>
      </c>
      <c r="H337" s="1" t="str">
        <f t="shared" si="26"/>
        <v>United States</v>
      </c>
      <c r="I337" s="1" t="str">
        <f t="shared" si="27"/>
        <v>Riverside</v>
      </c>
      <c r="J337" s="1" t="str">
        <f t="shared" si="28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9"/>
        <v>Delay</v>
      </c>
      <c r="E338" s="2" t="str">
        <f t="shared" si="25"/>
        <v>RussellApplegate</v>
      </c>
      <c r="F338" s="1" t="s">
        <v>3414</v>
      </c>
      <c r="G338" s="1" t="s">
        <v>3186</v>
      </c>
      <c r="H338" s="1" t="str">
        <f t="shared" si="26"/>
        <v>United States</v>
      </c>
      <c r="I338" s="1" t="str">
        <f t="shared" si="27"/>
        <v>Encinitas</v>
      </c>
      <c r="J338" s="1" t="str">
        <f t="shared" si="28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9"/>
        <v>Delay</v>
      </c>
      <c r="E339" s="2" t="str">
        <f t="shared" si="25"/>
        <v>RussellApplegate</v>
      </c>
      <c r="F339" s="1" t="s">
        <v>3414</v>
      </c>
      <c r="G339" s="1" t="s">
        <v>3186</v>
      </c>
      <c r="H339" s="1" t="str">
        <f t="shared" si="26"/>
        <v>United States</v>
      </c>
      <c r="I339" s="1" t="str">
        <f t="shared" si="27"/>
        <v>Encinitas</v>
      </c>
      <c r="J339" s="1" t="str">
        <f t="shared" si="28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9"/>
        <v>Delay</v>
      </c>
      <c r="E340" s="2" t="str">
        <f t="shared" si="25"/>
        <v>RussellApplegate</v>
      </c>
      <c r="F340" s="1" t="s">
        <v>3414</v>
      </c>
      <c r="G340" s="1" t="s">
        <v>3186</v>
      </c>
      <c r="H340" s="1" t="str">
        <f t="shared" si="26"/>
        <v>United States</v>
      </c>
      <c r="I340" s="1" t="str">
        <f t="shared" si="27"/>
        <v>Encinitas</v>
      </c>
      <c r="J340" s="1" t="str">
        <f t="shared" si="28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9"/>
        <v>Delay</v>
      </c>
      <c r="E341" s="2" t="str">
        <f t="shared" si="25"/>
        <v>DionisLloyd</v>
      </c>
      <c r="F341" s="1" t="s">
        <v>3453</v>
      </c>
      <c r="G341" s="1" t="s">
        <v>3134</v>
      </c>
      <c r="H341" s="1" t="str">
        <f t="shared" si="26"/>
        <v>United States</v>
      </c>
      <c r="I341" s="1" t="str">
        <f t="shared" si="27"/>
        <v>San Francisco</v>
      </c>
      <c r="J341" s="1" t="str">
        <f t="shared" si="28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9"/>
        <v>On time</v>
      </c>
      <c r="E342" s="2" t="str">
        <f t="shared" si="25"/>
        <v>GregGuthrie</v>
      </c>
      <c r="F342" s="1" t="s">
        <v>3454</v>
      </c>
      <c r="G342" s="1" t="s">
        <v>3187</v>
      </c>
      <c r="H342" s="1" t="str">
        <f t="shared" si="26"/>
        <v>United States</v>
      </c>
      <c r="I342" s="1" t="str">
        <f t="shared" si="27"/>
        <v>Antioch</v>
      </c>
      <c r="J342" s="1" t="str">
        <f t="shared" si="28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9"/>
        <v>On time</v>
      </c>
      <c r="E343" s="2" t="str">
        <f t="shared" si="25"/>
        <v>ArthurPrichep</v>
      </c>
      <c r="F343" s="1" t="s">
        <v>3455</v>
      </c>
      <c r="G343" s="1" t="s">
        <v>3131</v>
      </c>
      <c r="H343" s="1" t="str">
        <f t="shared" si="26"/>
        <v>United States</v>
      </c>
      <c r="I343" s="1" t="str">
        <f t="shared" si="27"/>
        <v>Los Angeles</v>
      </c>
      <c r="J343" s="1" t="str">
        <f t="shared" si="28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9"/>
        <v>On time</v>
      </c>
      <c r="E344" s="2" t="str">
        <f t="shared" si="25"/>
        <v>ArthurPrichep</v>
      </c>
      <c r="F344" s="1" t="s">
        <v>3455</v>
      </c>
      <c r="G344" s="1" t="s">
        <v>3131</v>
      </c>
      <c r="H344" s="1" t="str">
        <f t="shared" si="26"/>
        <v>United States</v>
      </c>
      <c r="I344" s="1" t="str">
        <f t="shared" si="27"/>
        <v>Los Angeles</v>
      </c>
      <c r="J344" s="1" t="str">
        <f t="shared" si="28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9"/>
        <v>On time</v>
      </c>
      <c r="E345" s="2" t="str">
        <f t="shared" si="25"/>
        <v>ArthurPrichep</v>
      </c>
      <c r="F345" s="1" t="s">
        <v>3455</v>
      </c>
      <c r="G345" s="1" t="s">
        <v>3131</v>
      </c>
      <c r="H345" s="1" t="str">
        <f t="shared" si="26"/>
        <v>United States</v>
      </c>
      <c r="I345" s="1" t="str">
        <f t="shared" si="27"/>
        <v>Los Angeles</v>
      </c>
      <c r="J345" s="1" t="str">
        <f t="shared" si="28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9"/>
        <v>On time</v>
      </c>
      <c r="E346" s="2" t="str">
        <f t="shared" si="25"/>
        <v>ArthurPrichep</v>
      </c>
      <c r="F346" s="1" t="s">
        <v>3455</v>
      </c>
      <c r="G346" s="1" t="s">
        <v>3131</v>
      </c>
      <c r="H346" s="1" t="str">
        <f t="shared" si="26"/>
        <v>United States</v>
      </c>
      <c r="I346" s="1" t="str">
        <f t="shared" si="27"/>
        <v>Los Angeles</v>
      </c>
      <c r="J346" s="1" t="str">
        <f t="shared" si="28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9"/>
        <v>On time</v>
      </c>
      <c r="E347" s="2" t="str">
        <f t="shared" si="25"/>
        <v>ArthurPrichep</v>
      </c>
      <c r="F347" s="1" t="s">
        <v>3455</v>
      </c>
      <c r="G347" s="1" t="s">
        <v>3131</v>
      </c>
      <c r="H347" s="1" t="str">
        <f t="shared" si="26"/>
        <v>United States</v>
      </c>
      <c r="I347" s="1" t="str">
        <f t="shared" si="27"/>
        <v>Los Angeles</v>
      </c>
      <c r="J347" s="1" t="str">
        <f t="shared" si="28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9"/>
        <v>On time</v>
      </c>
      <c r="E348" s="2" t="str">
        <f t="shared" si="25"/>
        <v>KellyLampkin</v>
      </c>
      <c r="F348" s="1" t="s">
        <v>3343</v>
      </c>
      <c r="G348" s="1" t="s">
        <v>3188</v>
      </c>
      <c r="H348" s="1" t="str">
        <f t="shared" si="26"/>
        <v>United States</v>
      </c>
      <c r="I348" s="1" t="str">
        <f t="shared" si="27"/>
        <v>Reno</v>
      </c>
      <c r="J348" s="1" t="str">
        <f t="shared" si="28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9"/>
        <v>Delay</v>
      </c>
      <c r="E349" s="2" t="str">
        <f t="shared" si="25"/>
        <v>KellyLampkin</v>
      </c>
      <c r="F349" s="1" t="s">
        <v>3343</v>
      </c>
      <c r="G349" s="1" t="s">
        <v>3188</v>
      </c>
      <c r="H349" s="1" t="str">
        <f t="shared" si="26"/>
        <v>United States</v>
      </c>
      <c r="I349" s="1" t="str">
        <f t="shared" si="27"/>
        <v>Reno</v>
      </c>
      <c r="J349" s="1" t="str">
        <f t="shared" si="28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9"/>
        <v>Delay</v>
      </c>
      <c r="E350" s="2" t="str">
        <f t="shared" si="25"/>
        <v>GeorgeBell</v>
      </c>
      <c r="F350" s="1" t="s">
        <v>3456</v>
      </c>
      <c r="G350" s="1" t="s">
        <v>3131</v>
      </c>
      <c r="H350" s="1" t="str">
        <f t="shared" si="26"/>
        <v>United States</v>
      </c>
      <c r="I350" s="1" t="str">
        <f t="shared" si="27"/>
        <v>Los Angeles</v>
      </c>
      <c r="J350" s="1" t="str">
        <f t="shared" si="28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9"/>
        <v>Delay</v>
      </c>
      <c r="E351" s="2" t="str">
        <f t="shared" si="25"/>
        <v>LarryTron</v>
      </c>
      <c r="F351" s="1" t="s">
        <v>3457</v>
      </c>
      <c r="G351" s="1" t="s">
        <v>3189</v>
      </c>
      <c r="H351" s="1" t="str">
        <f t="shared" si="26"/>
        <v>United States</v>
      </c>
      <c r="I351" s="1" t="str">
        <f t="shared" si="27"/>
        <v>Escondido</v>
      </c>
      <c r="J351" s="1" t="str">
        <f t="shared" si="28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9"/>
        <v>On time</v>
      </c>
      <c r="E352" s="2" t="str">
        <f t="shared" si="25"/>
        <v>KellyCollister</v>
      </c>
      <c r="F352" s="1" t="s">
        <v>3337</v>
      </c>
      <c r="G352" s="1" t="s">
        <v>3132</v>
      </c>
      <c r="H352" s="1" t="str">
        <f t="shared" si="26"/>
        <v>United States</v>
      </c>
      <c r="I352" s="1" t="str">
        <f t="shared" si="27"/>
        <v>Seattle</v>
      </c>
      <c r="J352" s="1" t="str">
        <f t="shared" si="28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9"/>
        <v>On time</v>
      </c>
      <c r="E353" s="2" t="str">
        <f t="shared" si="25"/>
        <v>AllenArmold</v>
      </c>
      <c r="F353" s="1" t="s">
        <v>3374</v>
      </c>
      <c r="G353" s="1" t="s">
        <v>3131</v>
      </c>
      <c r="H353" s="1" t="str">
        <f t="shared" si="26"/>
        <v>United States</v>
      </c>
      <c r="I353" s="1" t="str">
        <f t="shared" si="27"/>
        <v>Los Angeles</v>
      </c>
      <c r="J353" s="1" t="str">
        <f t="shared" si="28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9"/>
        <v>On time</v>
      </c>
      <c r="E354" s="2" t="str">
        <f t="shared" si="25"/>
        <v>AlyssaTate</v>
      </c>
      <c r="F354" s="1" t="s">
        <v>3458</v>
      </c>
      <c r="G354" s="1" t="s">
        <v>3131</v>
      </c>
      <c r="H354" s="1" t="str">
        <f t="shared" si="26"/>
        <v>United States</v>
      </c>
      <c r="I354" s="1" t="str">
        <f t="shared" si="27"/>
        <v>Los Angeles</v>
      </c>
      <c r="J354" s="1" t="str">
        <f t="shared" si="28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9"/>
        <v>On time</v>
      </c>
      <c r="E355" s="2" t="str">
        <f t="shared" si="25"/>
        <v>HaroldRyan</v>
      </c>
      <c r="F355" s="1" t="s">
        <v>3459</v>
      </c>
      <c r="G355" s="1" t="s">
        <v>3132</v>
      </c>
      <c r="H355" s="1" t="str">
        <f t="shared" si="26"/>
        <v>United States</v>
      </c>
      <c r="I355" s="1" t="str">
        <f t="shared" si="27"/>
        <v>Seattle</v>
      </c>
      <c r="J355" s="1" t="str">
        <f t="shared" si="28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9"/>
        <v>Delay</v>
      </c>
      <c r="E356" s="2" t="str">
        <f t="shared" si="25"/>
        <v>HaroldRyan</v>
      </c>
      <c r="F356" s="1" t="s">
        <v>3459</v>
      </c>
      <c r="G356" s="1" t="s">
        <v>3132</v>
      </c>
      <c r="H356" s="1" t="str">
        <f t="shared" si="26"/>
        <v>United States</v>
      </c>
      <c r="I356" s="1" t="str">
        <f t="shared" si="27"/>
        <v>Seattle</v>
      </c>
      <c r="J356" s="1" t="str">
        <f t="shared" si="28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9"/>
        <v>Delay</v>
      </c>
      <c r="E357" s="2" t="str">
        <f t="shared" si="25"/>
        <v>HaroldRyan</v>
      </c>
      <c r="F357" s="1" t="s">
        <v>3459</v>
      </c>
      <c r="G357" s="1" t="s">
        <v>3132</v>
      </c>
      <c r="H357" s="1" t="str">
        <f t="shared" si="26"/>
        <v>United States</v>
      </c>
      <c r="I357" s="1" t="str">
        <f t="shared" si="27"/>
        <v>Seattle</v>
      </c>
      <c r="J357" s="1" t="str">
        <f t="shared" si="28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9"/>
        <v>Delay</v>
      </c>
      <c r="E358" s="2" t="str">
        <f t="shared" si="25"/>
        <v>HaroldRyan</v>
      </c>
      <c r="F358" s="1" t="s">
        <v>3459</v>
      </c>
      <c r="G358" s="1" t="s">
        <v>3132</v>
      </c>
      <c r="H358" s="1" t="str">
        <f t="shared" si="26"/>
        <v>United States</v>
      </c>
      <c r="I358" s="1" t="str">
        <f t="shared" si="27"/>
        <v>Seattle</v>
      </c>
      <c r="J358" s="1" t="str">
        <f t="shared" si="28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9"/>
        <v>Delay</v>
      </c>
      <c r="E359" s="2" t="str">
        <f t="shared" si="25"/>
        <v>BradleyTalbott</v>
      </c>
      <c r="F359" s="1" t="s">
        <v>3460</v>
      </c>
      <c r="G359" s="1" t="s">
        <v>3131</v>
      </c>
      <c r="H359" s="1" t="str">
        <f t="shared" si="26"/>
        <v>United States</v>
      </c>
      <c r="I359" s="1" t="str">
        <f t="shared" si="27"/>
        <v>Los Angeles</v>
      </c>
      <c r="J359" s="1" t="str">
        <f t="shared" si="28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9"/>
        <v>On time</v>
      </c>
      <c r="E360" s="2" t="str">
        <f t="shared" si="25"/>
        <v>BradleyTalbott</v>
      </c>
      <c r="F360" s="1" t="s">
        <v>3460</v>
      </c>
      <c r="G360" s="1" t="s">
        <v>3131</v>
      </c>
      <c r="H360" s="1" t="str">
        <f t="shared" si="26"/>
        <v>United States</v>
      </c>
      <c r="I360" s="1" t="str">
        <f t="shared" si="27"/>
        <v>Los Angeles</v>
      </c>
      <c r="J360" s="1" t="str">
        <f t="shared" si="28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9"/>
        <v>On time</v>
      </c>
      <c r="E361" s="2" t="str">
        <f t="shared" si="25"/>
        <v>BradleyTalbott</v>
      </c>
      <c r="F361" s="1" t="s">
        <v>3460</v>
      </c>
      <c r="G361" s="1" t="s">
        <v>3131</v>
      </c>
      <c r="H361" s="1" t="str">
        <f t="shared" si="26"/>
        <v>United States</v>
      </c>
      <c r="I361" s="1" t="str">
        <f t="shared" si="27"/>
        <v>Los Angeles</v>
      </c>
      <c r="J361" s="1" t="str">
        <f t="shared" si="28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9"/>
        <v>On time</v>
      </c>
      <c r="E362" s="2" t="str">
        <f t="shared" si="25"/>
        <v>BradleyTalbott</v>
      </c>
      <c r="F362" s="1" t="s">
        <v>3460</v>
      </c>
      <c r="G362" s="1" t="s">
        <v>3131</v>
      </c>
      <c r="H362" s="1" t="str">
        <f t="shared" si="26"/>
        <v>United States</v>
      </c>
      <c r="I362" s="1" t="str">
        <f t="shared" si="27"/>
        <v>Los Angeles</v>
      </c>
      <c r="J362" s="1" t="str">
        <f t="shared" si="28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9"/>
        <v>On time</v>
      </c>
      <c r="E363" s="2" t="str">
        <f t="shared" si="25"/>
        <v>BradleyTalbott</v>
      </c>
      <c r="F363" s="1" t="s">
        <v>3460</v>
      </c>
      <c r="G363" s="1" t="s">
        <v>3131</v>
      </c>
      <c r="H363" s="1" t="str">
        <f t="shared" si="26"/>
        <v>United States</v>
      </c>
      <c r="I363" s="1" t="str">
        <f t="shared" si="27"/>
        <v>Los Angeles</v>
      </c>
      <c r="J363" s="1" t="str">
        <f t="shared" si="28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9"/>
        <v>On time</v>
      </c>
      <c r="E364" s="2" t="str">
        <f t="shared" si="25"/>
        <v>LindaSouthworth</v>
      </c>
      <c r="F364" s="1" t="s">
        <v>3461</v>
      </c>
      <c r="G364" s="1" t="s">
        <v>3146</v>
      </c>
      <c r="H364" s="1" t="str">
        <f t="shared" si="26"/>
        <v>United States</v>
      </c>
      <c r="I364" s="1" t="str">
        <f t="shared" si="27"/>
        <v>Denver</v>
      </c>
      <c r="J364" s="1" t="str">
        <f t="shared" si="28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9"/>
        <v>Delay</v>
      </c>
      <c r="E365" s="2" t="str">
        <f t="shared" si="25"/>
        <v>LindaSouthworth</v>
      </c>
      <c r="F365" s="1" t="s">
        <v>3461</v>
      </c>
      <c r="G365" s="1" t="s">
        <v>3146</v>
      </c>
      <c r="H365" s="1" t="str">
        <f t="shared" si="26"/>
        <v>United States</v>
      </c>
      <c r="I365" s="1" t="str">
        <f t="shared" si="27"/>
        <v>Denver</v>
      </c>
      <c r="J365" s="1" t="str">
        <f t="shared" si="28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9"/>
        <v>Delay</v>
      </c>
      <c r="E366" s="2" t="str">
        <f t="shared" si="25"/>
        <v>LindaSouthworth</v>
      </c>
      <c r="F366" s="1" t="s">
        <v>3461</v>
      </c>
      <c r="G366" s="1" t="s">
        <v>3146</v>
      </c>
      <c r="H366" s="1" t="str">
        <f t="shared" si="26"/>
        <v>United States</v>
      </c>
      <c r="I366" s="1" t="str">
        <f t="shared" si="27"/>
        <v>Denver</v>
      </c>
      <c r="J366" s="1" t="str">
        <f t="shared" si="28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9"/>
        <v>Delay</v>
      </c>
      <c r="E367" s="2" t="str">
        <f t="shared" si="25"/>
        <v>LindaSouthworth</v>
      </c>
      <c r="F367" s="1" t="s">
        <v>3461</v>
      </c>
      <c r="G367" s="1" t="s">
        <v>3146</v>
      </c>
      <c r="H367" s="1" t="str">
        <f t="shared" si="26"/>
        <v>United States</v>
      </c>
      <c r="I367" s="1" t="str">
        <f t="shared" si="27"/>
        <v>Denver</v>
      </c>
      <c r="J367" s="1" t="str">
        <f t="shared" si="28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9"/>
        <v>Delay</v>
      </c>
      <c r="E368" s="2" t="str">
        <f t="shared" si="25"/>
        <v>LindaSouthworth</v>
      </c>
      <c r="F368" s="1" t="s">
        <v>3461</v>
      </c>
      <c r="G368" s="1" t="s">
        <v>3146</v>
      </c>
      <c r="H368" s="1" t="str">
        <f t="shared" si="26"/>
        <v>United States</v>
      </c>
      <c r="I368" s="1" t="str">
        <f t="shared" si="27"/>
        <v>Denver</v>
      </c>
      <c r="J368" s="1" t="str">
        <f t="shared" si="28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9"/>
        <v>Delay</v>
      </c>
      <c r="E369" s="2" t="str">
        <f t="shared" si="25"/>
        <v>BenFerrer</v>
      </c>
      <c r="F369" s="1" t="s">
        <v>3462</v>
      </c>
      <c r="G369" s="1" t="s">
        <v>3131</v>
      </c>
      <c r="H369" s="1" t="str">
        <f t="shared" si="26"/>
        <v>United States</v>
      </c>
      <c r="I369" s="1" t="str">
        <f t="shared" si="27"/>
        <v>Los Angeles</v>
      </c>
      <c r="J369" s="1" t="str">
        <f t="shared" si="28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9"/>
        <v>On time</v>
      </c>
      <c r="E370" s="2" t="str">
        <f t="shared" si="25"/>
        <v>BenFerrer</v>
      </c>
      <c r="F370" s="1" t="s">
        <v>3462</v>
      </c>
      <c r="G370" s="1" t="s">
        <v>3131</v>
      </c>
      <c r="H370" s="1" t="str">
        <f t="shared" si="26"/>
        <v>United States</v>
      </c>
      <c r="I370" s="1" t="str">
        <f t="shared" si="27"/>
        <v>Los Angeles</v>
      </c>
      <c r="J370" s="1" t="str">
        <f t="shared" si="28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9"/>
        <v>On time</v>
      </c>
      <c r="E371" s="2" t="str">
        <f t="shared" si="25"/>
        <v>ZuschussCarroll</v>
      </c>
      <c r="F371" s="1" t="s">
        <v>3387</v>
      </c>
      <c r="G371" s="1" t="s">
        <v>3131</v>
      </c>
      <c r="H371" s="1" t="str">
        <f t="shared" si="26"/>
        <v>United States</v>
      </c>
      <c r="I371" s="1" t="str">
        <f t="shared" si="27"/>
        <v>Los Angeles</v>
      </c>
      <c r="J371" s="1" t="str">
        <f t="shared" si="28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9"/>
        <v>Delay</v>
      </c>
      <c r="E372" s="2" t="str">
        <f t="shared" si="25"/>
        <v>ZuschussCarroll</v>
      </c>
      <c r="F372" s="1" t="s">
        <v>3387</v>
      </c>
      <c r="G372" s="1" t="s">
        <v>3131</v>
      </c>
      <c r="H372" s="1" t="str">
        <f t="shared" si="26"/>
        <v>United States</v>
      </c>
      <c r="I372" s="1" t="str">
        <f t="shared" si="27"/>
        <v>Los Angeles</v>
      </c>
      <c r="J372" s="1" t="str">
        <f t="shared" si="28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9"/>
        <v>Delay</v>
      </c>
      <c r="E373" s="2" t="str">
        <f t="shared" si="25"/>
        <v>ZuschussCarroll</v>
      </c>
      <c r="F373" s="1" t="s">
        <v>3387</v>
      </c>
      <c r="G373" s="1" t="s">
        <v>3131</v>
      </c>
      <c r="H373" s="1" t="str">
        <f t="shared" si="26"/>
        <v>United States</v>
      </c>
      <c r="I373" s="1" t="str">
        <f t="shared" si="27"/>
        <v>Los Angeles</v>
      </c>
      <c r="J373" s="1" t="str">
        <f t="shared" si="28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9"/>
        <v>Delay</v>
      </c>
      <c r="E374" s="2" t="str">
        <f t="shared" si="25"/>
        <v>GregMatthias</v>
      </c>
      <c r="F374" s="1" t="s">
        <v>3463</v>
      </c>
      <c r="G374" s="1" t="s">
        <v>3132</v>
      </c>
      <c r="H374" s="1" t="str">
        <f t="shared" si="26"/>
        <v>United States</v>
      </c>
      <c r="I374" s="1" t="str">
        <f t="shared" si="27"/>
        <v>Seattle</v>
      </c>
      <c r="J374" s="1" t="str">
        <f t="shared" si="28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9"/>
        <v>On time</v>
      </c>
      <c r="E375" s="2" t="str">
        <f t="shared" si="25"/>
        <v>GregMatthias</v>
      </c>
      <c r="F375" s="1" t="s">
        <v>3463</v>
      </c>
      <c r="G375" s="1" t="s">
        <v>3132</v>
      </c>
      <c r="H375" s="1" t="str">
        <f t="shared" si="26"/>
        <v>United States</v>
      </c>
      <c r="I375" s="1" t="str">
        <f t="shared" si="27"/>
        <v>Seattle</v>
      </c>
      <c r="J375" s="1" t="str">
        <f t="shared" si="28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9"/>
        <v>On time</v>
      </c>
      <c r="E376" s="2" t="str">
        <f t="shared" si="25"/>
        <v>GregMatthias</v>
      </c>
      <c r="F376" s="1" t="s">
        <v>3463</v>
      </c>
      <c r="G376" s="1" t="s">
        <v>3132</v>
      </c>
      <c r="H376" s="1" t="str">
        <f t="shared" si="26"/>
        <v>United States</v>
      </c>
      <c r="I376" s="1" t="str">
        <f t="shared" si="27"/>
        <v>Seattle</v>
      </c>
      <c r="J376" s="1" t="str">
        <f t="shared" si="28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9"/>
        <v>On time</v>
      </c>
      <c r="E377" s="2" t="str">
        <f t="shared" si="25"/>
        <v>NoraPreis</v>
      </c>
      <c r="F377" s="1" t="s">
        <v>3464</v>
      </c>
      <c r="G377" s="1" t="s">
        <v>3190</v>
      </c>
      <c r="H377" s="1" t="str">
        <f t="shared" si="26"/>
        <v>United States</v>
      </c>
      <c r="I377" s="1" t="str">
        <f t="shared" si="27"/>
        <v>Fresno</v>
      </c>
      <c r="J377" s="1" t="str">
        <f t="shared" si="28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9"/>
        <v>On time</v>
      </c>
      <c r="E378" s="2" t="str">
        <f t="shared" si="25"/>
        <v>NoraPreis</v>
      </c>
      <c r="F378" s="1" t="s">
        <v>3464</v>
      </c>
      <c r="G378" s="1" t="s">
        <v>3190</v>
      </c>
      <c r="H378" s="1" t="str">
        <f t="shared" si="26"/>
        <v>United States</v>
      </c>
      <c r="I378" s="1" t="str">
        <f t="shared" si="27"/>
        <v>Fresno</v>
      </c>
      <c r="J378" s="1" t="str">
        <f t="shared" si="28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9"/>
        <v>On time</v>
      </c>
      <c r="E379" s="2" t="str">
        <f t="shared" si="25"/>
        <v>NoraPreis</v>
      </c>
      <c r="F379" s="1" t="s">
        <v>3464</v>
      </c>
      <c r="G379" s="1" t="s">
        <v>3190</v>
      </c>
      <c r="H379" s="1" t="str">
        <f t="shared" si="26"/>
        <v>United States</v>
      </c>
      <c r="I379" s="1" t="str">
        <f t="shared" si="27"/>
        <v>Fresno</v>
      </c>
      <c r="J379" s="1" t="str">
        <f t="shared" si="28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9"/>
        <v>On time</v>
      </c>
      <c r="E380" s="2" t="str">
        <f t="shared" si="25"/>
        <v>PhillipFlathmann</v>
      </c>
      <c r="F380" s="1" t="s">
        <v>3465</v>
      </c>
      <c r="G380" s="1" t="s">
        <v>3134</v>
      </c>
      <c r="H380" s="1" t="str">
        <f t="shared" si="26"/>
        <v>United States</v>
      </c>
      <c r="I380" s="1" t="str">
        <f t="shared" si="27"/>
        <v>San Francisco</v>
      </c>
      <c r="J380" s="1" t="str">
        <f t="shared" si="28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9"/>
        <v>Delay</v>
      </c>
      <c r="E381" s="2" t="str">
        <f t="shared" si="25"/>
        <v>JulieCreighton</v>
      </c>
      <c r="F381" s="1" t="s">
        <v>3466</v>
      </c>
      <c r="G381" s="1" t="s">
        <v>3131</v>
      </c>
      <c r="H381" s="1" t="str">
        <f t="shared" si="26"/>
        <v>United States</v>
      </c>
      <c r="I381" s="1" t="str">
        <f t="shared" si="27"/>
        <v>Los Angeles</v>
      </c>
      <c r="J381" s="1" t="str">
        <f t="shared" si="28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9"/>
        <v>Delay</v>
      </c>
      <c r="E382" s="2" t="str">
        <f t="shared" si="25"/>
        <v>JulieCreighton</v>
      </c>
      <c r="F382" s="1" t="s">
        <v>3466</v>
      </c>
      <c r="G382" s="1" t="s">
        <v>3131</v>
      </c>
      <c r="H382" s="1" t="str">
        <f t="shared" si="26"/>
        <v>United States</v>
      </c>
      <c r="I382" s="1" t="str">
        <f t="shared" si="27"/>
        <v>Los Angeles</v>
      </c>
      <c r="J382" s="1" t="str">
        <f t="shared" si="28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9"/>
        <v>Delay</v>
      </c>
      <c r="E383" s="2" t="str">
        <f t="shared" si="25"/>
        <v>BrookeGillingham</v>
      </c>
      <c r="F383" s="1" t="s">
        <v>3467</v>
      </c>
      <c r="G383" s="1" t="s">
        <v>3161</v>
      </c>
      <c r="H383" s="1" t="str">
        <f t="shared" si="26"/>
        <v>United States</v>
      </c>
      <c r="I383" s="1" t="str">
        <f t="shared" si="27"/>
        <v>Louisville</v>
      </c>
      <c r="J383" s="1" t="str">
        <f t="shared" si="28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9"/>
        <v>On time</v>
      </c>
      <c r="E384" s="2" t="str">
        <f t="shared" si="25"/>
        <v>ChuckClark</v>
      </c>
      <c r="F384" s="1" t="s">
        <v>3468</v>
      </c>
      <c r="G384" s="1" t="s">
        <v>3134</v>
      </c>
      <c r="H384" s="1" t="str">
        <f t="shared" si="26"/>
        <v>United States</v>
      </c>
      <c r="I384" s="1" t="str">
        <f t="shared" si="27"/>
        <v>San Francisco</v>
      </c>
      <c r="J384" s="1" t="str">
        <f t="shared" si="28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9"/>
        <v>On time</v>
      </c>
      <c r="E385" s="2" t="str">
        <f t="shared" si="25"/>
        <v>ChuckClark</v>
      </c>
      <c r="F385" s="1" t="s">
        <v>3468</v>
      </c>
      <c r="G385" s="1" t="s">
        <v>3134</v>
      </c>
      <c r="H385" s="1" t="str">
        <f t="shared" si="26"/>
        <v>United States</v>
      </c>
      <c r="I385" s="1" t="str">
        <f t="shared" si="27"/>
        <v>San Francisco</v>
      </c>
      <c r="J385" s="1" t="str">
        <f t="shared" si="28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9"/>
        <v>On time</v>
      </c>
      <c r="E386" s="2" t="str">
        <f t="shared" si="25"/>
        <v>PhilipFox</v>
      </c>
      <c r="F386" s="1" t="s">
        <v>3438</v>
      </c>
      <c r="G386" s="1" t="s">
        <v>3149</v>
      </c>
      <c r="H386" s="1" t="str">
        <f t="shared" si="26"/>
        <v>United States</v>
      </c>
      <c r="I386" s="1" t="str">
        <f t="shared" si="27"/>
        <v>San Diego</v>
      </c>
      <c r="J386" s="1" t="str">
        <f t="shared" si="28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si="29"/>
        <v>Delay</v>
      </c>
      <c r="E387" s="2" t="str">
        <f t="shared" ref="E387:E450" si="30">LEFT(F387, FIND("@", F387) - 1)</f>
        <v>PhilipFox</v>
      </c>
      <c r="F387" s="1" t="s">
        <v>3438</v>
      </c>
      <c r="G387" s="1" t="s">
        <v>3149</v>
      </c>
      <c r="H387" s="1" t="str">
        <f t="shared" ref="H387:H450" si="31">TRIM(MID(SUBSTITUTE($G387, ",", REPT(" ", 100)), 1, 100))</f>
        <v>United States</v>
      </c>
      <c r="I387" s="1" t="str">
        <f t="shared" ref="I387:I450" si="32">TRIM(MID(SUBSTITUTE($G387, ",", REPT(" ", 100)), 101, 100))</f>
        <v>San Diego</v>
      </c>
      <c r="J387" s="1" t="str">
        <f t="shared" ref="J387:J450" si="33">TRIM(MID(SUBSTITUTE($G387, ",", REPT(" ", 100)), 201, 100))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29"/>
        <v>Delay</v>
      </c>
      <c r="E388" s="2" t="str">
        <f t="shared" si="30"/>
        <v>PhilipFox</v>
      </c>
      <c r="F388" s="1" t="s">
        <v>3438</v>
      </c>
      <c r="G388" s="1" t="s">
        <v>3149</v>
      </c>
      <c r="H388" s="1" t="str">
        <f t="shared" si="31"/>
        <v>United States</v>
      </c>
      <c r="I388" s="1" t="str">
        <f t="shared" si="32"/>
        <v>San Diego</v>
      </c>
      <c r="J388" s="1" t="str">
        <f t="shared" si="33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ref="D389:D452" si="34">IF(DATEDIF(B388, C388, "d") &gt; 4, "Delay", "On time")</f>
        <v>Delay</v>
      </c>
      <c r="E389" s="2" t="str">
        <f t="shared" si="30"/>
        <v>JustinHirsh</v>
      </c>
      <c r="F389" s="1" t="s">
        <v>3469</v>
      </c>
      <c r="G389" s="1" t="s">
        <v>3191</v>
      </c>
      <c r="H389" s="1" t="str">
        <f t="shared" si="31"/>
        <v>United States</v>
      </c>
      <c r="I389" s="1" t="str">
        <f t="shared" si="32"/>
        <v>Pueblo</v>
      </c>
      <c r="J389" s="1" t="str">
        <f t="shared" si="33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4"/>
        <v>On time</v>
      </c>
      <c r="E390" s="2" t="str">
        <f t="shared" si="30"/>
        <v>EricaBern</v>
      </c>
      <c r="F390" s="1" t="s">
        <v>3470</v>
      </c>
      <c r="G390" s="1" t="s">
        <v>3192</v>
      </c>
      <c r="H390" s="1" t="str">
        <f t="shared" si="31"/>
        <v>United States</v>
      </c>
      <c r="I390" s="1" t="str">
        <f t="shared" si="32"/>
        <v>Fairfield</v>
      </c>
      <c r="J390" s="1" t="str">
        <f t="shared" si="33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4"/>
        <v>On time</v>
      </c>
      <c r="E391" s="2" t="str">
        <f t="shared" si="30"/>
        <v>EricaBern</v>
      </c>
      <c r="F391" s="1" t="s">
        <v>3470</v>
      </c>
      <c r="G391" s="1" t="s">
        <v>3192</v>
      </c>
      <c r="H391" s="1" t="str">
        <f t="shared" si="31"/>
        <v>United States</v>
      </c>
      <c r="I391" s="1" t="str">
        <f t="shared" si="32"/>
        <v>Fairfield</v>
      </c>
      <c r="J391" s="1" t="str">
        <f t="shared" si="33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4"/>
        <v>On time</v>
      </c>
      <c r="E392" s="2" t="str">
        <f t="shared" si="30"/>
        <v>AlexAvila</v>
      </c>
      <c r="F392" s="1" t="s">
        <v>3471</v>
      </c>
      <c r="G392" s="1" t="s">
        <v>3134</v>
      </c>
      <c r="H392" s="1" t="str">
        <f t="shared" si="31"/>
        <v>United States</v>
      </c>
      <c r="I392" s="1" t="str">
        <f t="shared" si="32"/>
        <v>San Francisco</v>
      </c>
      <c r="J392" s="1" t="str">
        <f t="shared" si="33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4"/>
        <v>On time</v>
      </c>
      <c r="E393" s="2" t="str">
        <f t="shared" si="30"/>
        <v>RoyCollins</v>
      </c>
      <c r="F393" s="1" t="s">
        <v>3472</v>
      </c>
      <c r="G393" s="1" t="s">
        <v>3141</v>
      </c>
      <c r="H393" s="1" t="str">
        <f t="shared" si="31"/>
        <v>United States</v>
      </c>
      <c r="I393" s="1" t="str">
        <f t="shared" si="32"/>
        <v>Pasadena</v>
      </c>
      <c r="J393" s="1" t="str">
        <f t="shared" si="33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4"/>
        <v>On time</v>
      </c>
      <c r="E394" s="2" t="str">
        <f t="shared" si="30"/>
        <v>RoyCollins</v>
      </c>
      <c r="F394" s="1" t="s">
        <v>3472</v>
      </c>
      <c r="G394" s="1" t="s">
        <v>3141</v>
      </c>
      <c r="H394" s="1" t="str">
        <f t="shared" si="31"/>
        <v>United States</v>
      </c>
      <c r="I394" s="1" t="str">
        <f t="shared" si="32"/>
        <v>Pasadena</v>
      </c>
      <c r="J394" s="1" t="str">
        <f t="shared" si="33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4"/>
        <v>On time</v>
      </c>
      <c r="E395" s="2" t="str">
        <f t="shared" si="30"/>
        <v>RoyCollins</v>
      </c>
      <c r="F395" s="1" t="s">
        <v>3472</v>
      </c>
      <c r="G395" s="1" t="s">
        <v>3141</v>
      </c>
      <c r="H395" s="1" t="str">
        <f t="shared" si="31"/>
        <v>United States</v>
      </c>
      <c r="I395" s="1" t="str">
        <f t="shared" si="32"/>
        <v>Pasadena</v>
      </c>
      <c r="J395" s="1" t="str">
        <f t="shared" si="33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4"/>
        <v>On time</v>
      </c>
      <c r="E396" s="2" t="str">
        <f t="shared" si="30"/>
        <v>RoyCollins</v>
      </c>
      <c r="F396" s="1" t="s">
        <v>3472</v>
      </c>
      <c r="G396" s="1" t="s">
        <v>3141</v>
      </c>
      <c r="H396" s="1" t="str">
        <f t="shared" si="31"/>
        <v>United States</v>
      </c>
      <c r="I396" s="1" t="str">
        <f t="shared" si="32"/>
        <v>Pasadena</v>
      </c>
      <c r="J396" s="1" t="str">
        <f t="shared" si="33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4"/>
        <v>On time</v>
      </c>
      <c r="E397" s="2" t="str">
        <f t="shared" si="30"/>
        <v>RoyCollins</v>
      </c>
      <c r="F397" s="1" t="s">
        <v>3472</v>
      </c>
      <c r="G397" s="1" t="s">
        <v>3141</v>
      </c>
      <c r="H397" s="1" t="str">
        <f t="shared" si="31"/>
        <v>United States</v>
      </c>
      <c r="I397" s="1" t="str">
        <f t="shared" si="32"/>
        <v>Pasadena</v>
      </c>
      <c r="J397" s="1" t="str">
        <f t="shared" si="33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4"/>
        <v>On time</v>
      </c>
      <c r="E398" s="2" t="str">
        <f t="shared" si="30"/>
        <v>HenryGoldwyn</v>
      </c>
      <c r="F398" s="1" t="s">
        <v>3473</v>
      </c>
      <c r="G398" s="1" t="s">
        <v>3131</v>
      </c>
      <c r="H398" s="1" t="str">
        <f t="shared" si="31"/>
        <v>United States</v>
      </c>
      <c r="I398" s="1" t="str">
        <f t="shared" si="32"/>
        <v>Los Angeles</v>
      </c>
      <c r="J398" s="1" t="str">
        <f t="shared" si="33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4"/>
        <v>Delay</v>
      </c>
      <c r="E399" s="2" t="str">
        <f t="shared" si="30"/>
        <v>HenryGoldwyn</v>
      </c>
      <c r="F399" s="1" t="s">
        <v>3473</v>
      </c>
      <c r="G399" s="1" t="s">
        <v>3131</v>
      </c>
      <c r="H399" s="1" t="str">
        <f t="shared" si="31"/>
        <v>United States</v>
      </c>
      <c r="I399" s="1" t="str">
        <f t="shared" si="32"/>
        <v>Los Angeles</v>
      </c>
      <c r="J399" s="1" t="str">
        <f t="shared" si="33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4"/>
        <v>Delay</v>
      </c>
      <c r="E400" s="2" t="str">
        <f t="shared" si="30"/>
        <v>HenryGoldwyn</v>
      </c>
      <c r="F400" s="1" t="s">
        <v>3473</v>
      </c>
      <c r="G400" s="1" t="s">
        <v>3131</v>
      </c>
      <c r="H400" s="1" t="str">
        <f t="shared" si="31"/>
        <v>United States</v>
      </c>
      <c r="I400" s="1" t="str">
        <f t="shared" si="32"/>
        <v>Los Angeles</v>
      </c>
      <c r="J400" s="1" t="str">
        <f t="shared" si="33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4"/>
        <v>Delay</v>
      </c>
      <c r="E401" s="2" t="str">
        <f t="shared" si="30"/>
        <v>FrankGastineau</v>
      </c>
      <c r="F401" s="1" t="s">
        <v>3474</v>
      </c>
      <c r="G401" s="1" t="s">
        <v>3134</v>
      </c>
      <c r="H401" s="1" t="str">
        <f t="shared" si="31"/>
        <v>United States</v>
      </c>
      <c r="I401" s="1" t="str">
        <f t="shared" si="32"/>
        <v>San Francisco</v>
      </c>
      <c r="J401" s="1" t="str">
        <f t="shared" si="33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4"/>
        <v>On time</v>
      </c>
      <c r="E402" s="2" t="str">
        <f t="shared" si="30"/>
        <v>LisaDeCherney</v>
      </c>
      <c r="F402" s="1" t="s">
        <v>3475</v>
      </c>
      <c r="G402" s="1" t="s">
        <v>3134</v>
      </c>
      <c r="H402" s="1" t="str">
        <f t="shared" si="31"/>
        <v>United States</v>
      </c>
      <c r="I402" s="1" t="str">
        <f t="shared" si="32"/>
        <v>San Francisco</v>
      </c>
      <c r="J402" s="1" t="str">
        <f t="shared" si="33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4"/>
        <v>On time</v>
      </c>
      <c r="E403" s="2" t="str">
        <f t="shared" si="30"/>
        <v>HaroldPawlan</v>
      </c>
      <c r="F403" s="1" t="s">
        <v>3476</v>
      </c>
      <c r="G403" s="1" t="s">
        <v>3131</v>
      </c>
      <c r="H403" s="1" t="str">
        <f t="shared" si="31"/>
        <v>United States</v>
      </c>
      <c r="I403" s="1" t="str">
        <f t="shared" si="32"/>
        <v>Los Angeles</v>
      </c>
      <c r="J403" s="1" t="str">
        <f t="shared" si="33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4"/>
        <v>On time</v>
      </c>
      <c r="E404" s="2" t="str">
        <f t="shared" si="30"/>
        <v>JamieFrazer</v>
      </c>
      <c r="F404" s="1" t="s">
        <v>3477</v>
      </c>
      <c r="G404" s="1" t="s">
        <v>3131</v>
      </c>
      <c r="H404" s="1" t="str">
        <f t="shared" si="31"/>
        <v>United States</v>
      </c>
      <c r="I404" s="1" t="str">
        <f t="shared" si="32"/>
        <v>Los Angeles</v>
      </c>
      <c r="J404" s="1" t="str">
        <f t="shared" si="33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4"/>
        <v>Delay</v>
      </c>
      <c r="E405" s="2" t="str">
        <f t="shared" si="30"/>
        <v>LindsayWilliams</v>
      </c>
      <c r="F405" s="1" t="s">
        <v>3430</v>
      </c>
      <c r="G405" s="1" t="s">
        <v>3134</v>
      </c>
      <c r="H405" s="1" t="str">
        <f t="shared" si="31"/>
        <v>United States</v>
      </c>
      <c r="I405" s="1" t="str">
        <f t="shared" si="32"/>
        <v>San Francisco</v>
      </c>
      <c r="J405" s="1" t="str">
        <f t="shared" si="33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4"/>
        <v>Delay</v>
      </c>
      <c r="E406" s="2" t="str">
        <f t="shared" si="30"/>
        <v>LindsayWilliams</v>
      </c>
      <c r="F406" s="1" t="s">
        <v>3430</v>
      </c>
      <c r="G406" s="1" t="s">
        <v>3134</v>
      </c>
      <c r="H406" s="1" t="str">
        <f t="shared" si="31"/>
        <v>United States</v>
      </c>
      <c r="I406" s="1" t="str">
        <f t="shared" si="32"/>
        <v>San Francisco</v>
      </c>
      <c r="J406" s="1" t="str">
        <f t="shared" si="33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4"/>
        <v>Delay</v>
      </c>
      <c r="E407" s="2" t="str">
        <f t="shared" si="30"/>
        <v>LindsayWilliams</v>
      </c>
      <c r="F407" s="1" t="s">
        <v>3430</v>
      </c>
      <c r="G407" s="1" t="s">
        <v>3134</v>
      </c>
      <c r="H407" s="1" t="str">
        <f t="shared" si="31"/>
        <v>United States</v>
      </c>
      <c r="I407" s="1" t="str">
        <f t="shared" si="32"/>
        <v>San Francisco</v>
      </c>
      <c r="J407" s="1" t="str">
        <f t="shared" si="33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4"/>
        <v>Delay</v>
      </c>
      <c r="E408" s="2" t="str">
        <f t="shared" si="30"/>
        <v>KeanTakahito</v>
      </c>
      <c r="F408" s="1" t="s">
        <v>3478</v>
      </c>
      <c r="G408" s="1" t="s">
        <v>3131</v>
      </c>
      <c r="H408" s="1" t="str">
        <f t="shared" si="31"/>
        <v>United States</v>
      </c>
      <c r="I408" s="1" t="str">
        <f t="shared" si="32"/>
        <v>Los Angeles</v>
      </c>
      <c r="J408" s="1" t="str">
        <f t="shared" si="33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4"/>
        <v>Delay</v>
      </c>
      <c r="E409" s="2" t="str">
        <f t="shared" si="30"/>
        <v>AnnBlume</v>
      </c>
      <c r="F409" s="1" t="s">
        <v>3479</v>
      </c>
      <c r="G409" s="1" t="s">
        <v>3157</v>
      </c>
      <c r="H409" s="1" t="str">
        <f t="shared" si="31"/>
        <v>United States</v>
      </c>
      <c r="I409" s="1" t="str">
        <f t="shared" si="32"/>
        <v>Tucson</v>
      </c>
      <c r="J409" s="1" t="str">
        <f t="shared" si="33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4"/>
        <v>On time</v>
      </c>
      <c r="E410" s="2" t="str">
        <f t="shared" si="30"/>
        <v>AnnBlume</v>
      </c>
      <c r="F410" s="1" t="s">
        <v>3479</v>
      </c>
      <c r="G410" s="1" t="s">
        <v>3157</v>
      </c>
      <c r="H410" s="1" t="str">
        <f t="shared" si="31"/>
        <v>United States</v>
      </c>
      <c r="I410" s="1" t="str">
        <f t="shared" si="32"/>
        <v>Tucson</v>
      </c>
      <c r="J410" s="1" t="str">
        <f t="shared" si="33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4"/>
        <v>On time</v>
      </c>
      <c r="E411" s="2" t="str">
        <f t="shared" si="30"/>
        <v>AnnBlume</v>
      </c>
      <c r="F411" s="1" t="s">
        <v>3479</v>
      </c>
      <c r="G411" s="1" t="s">
        <v>3157</v>
      </c>
      <c r="H411" s="1" t="str">
        <f t="shared" si="31"/>
        <v>United States</v>
      </c>
      <c r="I411" s="1" t="str">
        <f t="shared" si="32"/>
        <v>Tucson</v>
      </c>
      <c r="J411" s="1" t="str">
        <f t="shared" si="33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4"/>
        <v>On time</v>
      </c>
      <c r="E412" s="2" t="str">
        <f t="shared" si="30"/>
        <v>AnnBlume</v>
      </c>
      <c r="F412" s="1" t="s">
        <v>3479</v>
      </c>
      <c r="G412" s="1" t="s">
        <v>3157</v>
      </c>
      <c r="H412" s="1" t="str">
        <f t="shared" si="31"/>
        <v>United States</v>
      </c>
      <c r="I412" s="1" t="str">
        <f t="shared" si="32"/>
        <v>Tucson</v>
      </c>
      <c r="J412" s="1" t="str">
        <f t="shared" si="33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4"/>
        <v>On time</v>
      </c>
      <c r="E413" s="2" t="str">
        <f t="shared" si="30"/>
        <v>AnnBlume</v>
      </c>
      <c r="F413" s="1" t="s">
        <v>3479</v>
      </c>
      <c r="G413" s="1" t="s">
        <v>3157</v>
      </c>
      <c r="H413" s="1" t="str">
        <f t="shared" si="31"/>
        <v>United States</v>
      </c>
      <c r="I413" s="1" t="str">
        <f t="shared" si="32"/>
        <v>Tucson</v>
      </c>
      <c r="J413" s="1" t="str">
        <f t="shared" si="33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4"/>
        <v>On time</v>
      </c>
      <c r="E414" s="2" t="str">
        <f t="shared" si="30"/>
        <v>SamZeldin</v>
      </c>
      <c r="F414" s="1" t="s">
        <v>3480</v>
      </c>
      <c r="G414" s="1" t="s">
        <v>3193</v>
      </c>
      <c r="H414" s="1" t="str">
        <f t="shared" si="31"/>
        <v>United States</v>
      </c>
      <c r="I414" s="1" t="str">
        <f t="shared" si="32"/>
        <v>Pico Rivera</v>
      </c>
      <c r="J414" s="1" t="str">
        <f t="shared" si="33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4"/>
        <v>On time</v>
      </c>
      <c r="E415" s="2" t="str">
        <f t="shared" si="30"/>
        <v>JimRadford</v>
      </c>
      <c r="F415" s="1" t="s">
        <v>3481</v>
      </c>
      <c r="G415" s="1" t="s">
        <v>3152</v>
      </c>
      <c r="H415" s="1" t="str">
        <f t="shared" si="31"/>
        <v>United States</v>
      </c>
      <c r="I415" s="1" t="str">
        <f t="shared" si="32"/>
        <v>Colorado Springs</v>
      </c>
      <c r="J415" s="1" t="str">
        <f t="shared" si="33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4"/>
        <v>On time</v>
      </c>
      <c r="E416" s="2" t="str">
        <f t="shared" si="30"/>
        <v>JimRadford</v>
      </c>
      <c r="F416" s="1" t="s">
        <v>3481</v>
      </c>
      <c r="G416" s="1" t="s">
        <v>3152</v>
      </c>
      <c r="H416" s="1" t="str">
        <f t="shared" si="31"/>
        <v>United States</v>
      </c>
      <c r="I416" s="1" t="str">
        <f t="shared" si="32"/>
        <v>Colorado Springs</v>
      </c>
      <c r="J416" s="1" t="str">
        <f t="shared" si="33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4"/>
        <v>On time</v>
      </c>
      <c r="E417" s="2" t="str">
        <f t="shared" si="30"/>
        <v>KunstMiller</v>
      </c>
      <c r="F417" s="1" t="s">
        <v>3309</v>
      </c>
      <c r="G417" s="1" t="s">
        <v>3170</v>
      </c>
      <c r="H417" s="1" t="str">
        <f t="shared" si="31"/>
        <v>United States</v>
      </c>
      <c r="I417" s="1" t="str">
        <f t="shared" si="32"/>
        <v>Vallejo</v>
      </c>
      <c r="J417" s="1" t="str">
        <f t="shared" si="33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4"/>
        <v>Delay</v>
      </c>
      <c r="E418" s="2" t="str">
        <f t="shared" si="30"/>
        <v>KunstMiller</v>
      </c>
      <c r="F418" s="1" t="s">
        <v>3309</v>
      </c>
      <c r="G418" s="1" t="s">
        <v>3170</v>
      </c>
      <c r="H418" s="1" t="str">
        <f t="shared" si="31"/>
        <v>United States</v>
      </c>
      <c r="I418" s="1" t="str">
        <f t="shared" si="32"/>
        <v>Vallejo</v>
      </c>
      <c r="J418" s="1" t="str">
        <f t="shared" si="33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4"/>
        <v>Delay</v>
      </c>
      <c r="E419" s="2" t="str">
        <f t="shared" si="30"/>
        <v>ChristinaAnderson</v>
      </c>
      <c r="F419" s="1" t="s">
        <v>3482</v>
      </c>
      <c r="G419" s="1" t="s">
        <v>3194</v>
      </c>
      <c r="H419" s="1" t="str">
        <f t="shared" si="31"/>
        <v>United States</v>
      </c>
      <c r="I419" s="1" t="str">
        <f t="shared" si="32"/>
        <v>Provo</v>
      </c>
      <c r="J419" s="1" t="str">
        <f t="shared" si="33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4"/>
        <v>Delay</v>
      </c>
      <c r="E420" s="2" t="str">
        <f t="shared" si="30"/>
        <v>ValerieDominguez</v>
      </c>
      <c r="F420" s="1" t="s">
        <v>3483</v>
      </c>
      <c r="G420" s="1" t="s">
        <v>3195</v>
      </c>
      <c r="H420" s="1" t="str">
        <f t="shared" si="31"/>
        <v>United States</v>
      </c>
      <c r="I420" s="1" t="str">
        <f t="shared" si="32"/>
        <v>Pleasant Grove</v>
      </c>
      <c r="J420" s="1" t="str">
        <f t="shared" si="33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4"/>
        <v>Delay</v>
      </c>
      <c r="E421" s="2" t="str">
        <f t="shared" si="30"/>
        <v>ValerieDominguez</v>
      </c>
      <c r="F421" s="1" t="s">
        <v>3483</v>
      </c>
      <c r="G421" s="1" t="s">
        <v>3195</v>
      </c>
      <c r="H421" s="1" t="str">
        <f t="shared" si="31"/>
        <v>United States</v>
      </c>
      <c r="I421" s="1" t="str">
        <f t="shared" si="32"/>
        <v>Pleasant Grove</v>
      </c>
      <c r="J421" s="1" t="str">
        <f t="shared" si="33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4"/>
        <v>Delay</v>
      </c>
      <c r="E422" s="2" t="str">
        <f t="shared" si="30"/>
        <v>ValerieDominguez</v>
      </c>
      <c r="F422" s="1" t="s">
        <v>3483</v>
      </c>
      <c r="G422" s="1" t="s">
        <v>3195</v>
      </c>
      <c r="H422" s="1" t="str">
        <f t="shared" si="31"/>
        <v>United States</v>
      </c>
      <c r="I422" s="1" t="str">
        <f t="shared" si="32"/>
        <v>Pleasant Grove</v>
      </c>
      <c r="J422" s="1" t="str">
        <f t="shared" si="33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4"/>
        <v>Delay</v>
      </c>
      <c r="E423" s="2" t="str">
        <f t="shared" si="30"/>
        <v>ValerieDominguez</v>
      </c>
      <c r="F423" s="1" t="s">
        <v>3483</v>
      </c>
      <c r="G423" s="1" t="s">
        <v>3195</v>
      </c>
      <c r="H423" s="1" t="str">
        <f t="shared" si="31"/>
        <v>United States</v>
      </c>
      <c r="I423" s="1" t="str">
        <f t="shared" si="32"/>
        <v>Pleasant Grove</v>
      </c>
      <c r="J423" s="1" t="str">
        <f t="shared" si="33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4"/>
        <v>Delay</v>
      </c>
      <c r="E424" s="2" t="str">
        <f t="shared" si="30"/>
        <v>ValerieDominguez</v>
      </c>
      <c r="F424" s="1" t="s">
        <v>3483</v>
      </c>
      <c r="G424" s="1" t="s">
        <v>3195</v>
      </c>
      <c r="H424" s="1" t="str">
        <f t="shared" si="31"/>
        <v>United States</v>
      </c>
      <c r="I424" s="1" t="str">
        <f t="shared" si="32"/>
        <v>Pleasant Grove</v>
      </c>
      <c r="J424" s="1" t="str">
        <f t="shared" si="33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4"/>
        <v>Delay</v>
      </c>
      <c r="E425" s="2" t="str">
        <f t="shared" si="30"/>
        <v>ValerieDominguez</v>
      </c>
      <c r="F425" s="1" t="s">
        <v>3483</v>
      </c>
      <c r="G425" s="1" t="s">
        <v>3195</v>
      </c>
      <c r="H425" s="1" t="str">
        <f t="shared" si="31"/>
        <v>United States</v>
      </c>
      <c r="I425" s="1" t="str">
        <f t="shared" si="32"/>
        <v>Pleasant Grove</v>
      </c>
      <c r="J425" s="1" t="str">
        <f t="shared" si="33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4"/>
        <v>Delay</v>
      </c>
      <c r="E426" s="2" t="str">
        <f t="shared" si="30"/>
        <v>AdrianBarton</v>
      </c>
      <c r="F426" s="1" t="s">
        <v>3484</v>
      </c>
      <c r="G426" s="1" t="s">
        <v>3139</v>
      </c>
      <c r="H426" s="1" t="str">
        <f t="shared" si="31"/>
        <v>United States</v>
      </c>
      <c r="I426" s="1" t="str">
        <f t="shared" si="32"/>
        <v>Phoenix</v>
      </c>
      <c r="J426" s="1" t="str">
        <f t="shared" si="33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4"/>
        <v>Delay</v>
      </c>
      <c r="E427" s="2" t="str">
        <f t="shared" si="30"/>
        <v>BethThompson</v>
      </c>
      <c r="F427" s="1" t="s">
        <v>3485</v>
      </c>
      <c r="G427" s="1" t="s">
        <v>3163</v>
      </c>
      <c r="H427" s="1" t="str">
        <f t="shared" si="31"/>
        <v>United States</v>
      </c>
      <c r="I427" s="1" t="str">
        <f t="shared" si="32"/>
        <v>Costa Mesa</v>
      </c>
      <c r="J427" s="1" t="str">
        <f t="shared" si="33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4"/>
        <v>On time</v>
      </c>
      <c r="E428" s="2" t="str">
        <f t="shared" si="30"/>
        <v>BethThompson</v>
      </c>
      <c r="F428" s="1" t="s">
        <v>3485</v>
      </c>
      <c r="G428" s="1" t="s">
        <v>3163</v>
      </c>
      <c r="H428" s="1" t="str">
        <f t="shared" si="31"/>
        <v>United States</v>
      </c>
      <c r="I428" s="1" t="str">
        <f t="shared" si="32"/>
        <v>Costa Mesa</v>
      </c>
      <c r="J428" s="1" t="str">
        <f t="shared" si="33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4"/>
        <v>On time</v>
      </c>
      <c r="E429" s="2" t="str">
        <f t="shared" si="30"/>
        <v>RickWilson</v>
      </c>
      <c r="F429" s="1" t="s">
        <v>3486</v>
      </c>
      <c r="G429" s="1" t="s">
        <v>3166</v>
      </c>
      <c r="H429" s="1" t="str">
        <f t="shared" si="31"/>
        <v>United States</v>
      </c>
      <c r="I429" s="1" t="str">
        <f t="shared" si="32"/>
        <v>Mesa</v>
      </c>
      <c r="J429" s="1" t="str">
        <f t="shared" si="33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4"/>
        <v>On time</v>
      </c>
      <c r="E430" s="2" t="str">
        <f t="shared" si="30"/>
        <v>RickWilson</v>
      </c>
      <c r="F430" s="1" t="s">
        <v>3486</v>
      </c>
      <c r="G430" s="1" t="s">
        <v>3166</v>
      </c>
      <c r="H430" s="1" t="str">
        <f t="shared" si="31"/>
        <v>United States</v>
      </c>
      <c r="I430" s="1" t="str">
        <f t="shared" si="32"/>
        <v>Mesa</v>
      </c>
      <c r="J430" s="1" t="str">
        <f t="shared" si="33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4"/>
        <v>On time</v>
      </c>
      <c r="E431" s="2" t="str">
        <f t="shared" si="30"/>
        <v>RickWilson</v>
      </c>
      <c r="F431" s="1" t="s">
        <v>3486</v>
      </c>
      <c r="G431" s="1" t="s">
        <v>3166</v>
      </c>
      <c r="H431" s="1" t="str">
        <f t="shared" si="31"/>
        <v>United States</v>
      </c>
      <c r="I431" s="1" t="str">
        <f t="shared" si="32"/>
        <v>Mesa</v>
      </c>
      <c r="J431" s="1" t="str">
        <f t="shared" si="33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4"/>
        <v>On time</v>
      </c>
      <c r="E432" s="2" t="str">
        <f t="shared" si="30"/>
        <v>RickWilson</v>
      </c>
      <c r="F432" s="1" t="s">
        <v>3486</v>
      </c>
      <c r="G432" s="1" t="s">
        <v>3166</v>
      </c>
      <c r="H432" s="1" t="str">
        <f t="shared" si="31"/>
        <v>United States</v>
      </c>
      <c r="I432" s="1" t="str">
        <f t="shared" si="32"/>
        <v>Mesa</v>
      </c>
      <c r="J432" s="1" t="str">
        <f t="shared" si="33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4"/>
        <v>On time</v>
      </c>
      <c r="E433" s="2" t="str">
        <f t="shared" si="30"/>
        <v>RickWilson</v>
      </c>
      <c r="F433" s="1" t="s">
        <v>3486</v>
      </c>
      <c r="G433" s="1" t="s">
        <v>3166</v>
      </c>
      <c r="H433" s="1" t="str">
        <f t="shared" si="31"/>
        <v>United States</v>
      </c>
      <c r="I433" s="1" t="str">
        <f t="shared" si="32"/>
        <v>Mesa</v>
      </c>
      <c r="J433" s="1" t="str">
        <f t="shared" si="33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4"/>
        <v>On time</v>
      </c>
      <c r="E434" s="2" t="str">
        <f t="shared" si="30"/>
        <v>RickWilson</v>
      </c>
      <c r="F434" s="1" t="s">
        <v>3486</v>
      </c>
      <c r="G434" s="1" t="s">
        <v>3166</v>
      </c>
      <c r="H434" s="1" t="str">
        <f t="shared" si="31"/>
        <v>United States</v>
      </c>
      <c r="I434" s="1" t="str">
        <f t="shared" si="32"/>
        <v>Mesa</v>
      </c>
      <c r="J434" s="1" t="str">
        <f t="shared" si="33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4"/>
        <v>On time</v>
      </c>
      <c r="E435" s="2" t="str">
        <f t="shared" si="30"/>
        <v>RickWilson</v>
      </c>
      <c r="F435" s="1" t="s">
        <v>3486</v>
      </c>
      <c r="G435" s="1" t="s">
        <v>3166</v>
      </c>
      <c r="H435" s="1" t="str">
        <f t="shared" si="31"/>
        <v>United States</v>
      </c>
      <c r="I435" s="1" t="str">
        <f t="shared" si="32"/>
        <v>Mesa</v>
      </c>
      <c r="J435" s="1" t="str">
        <f t="shared" si="33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4"/>
        <v>On time</v>
      </c>
      <c r="E436" s="2" t="str">
        <f t="shared" si="30"/>
        <v>DamalaKotsonis</v>
      </c>
      <c r="F436" s="1" t="s">
        <v>3487</v>
      </c>
      <c r="G436" s="1" t="s">
        <v>3178</v>
      </c>
      <c r="H436" s="1" t="str">
        <f t="shared" si="31"/>
        <v>United States</v>
      </c>
      <c r="I436" s="1" t="str">
        <f t="shared" si="32"/>
        <v>Salinas</v>
      </c>
      <c r="J436" s="1" t="str">
        <f t="shared" si="33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4"/>
        <v>On time</v>
      </c>
      <c r="E437" s="2" t="str">
        <f t="shared" si="30"/>
        <v>DamalaKotsonis</v>
      </c>
      <c r="F437" s="1" t="s">
        <v>3487</v>
      </c>
      <c r="G437" s="1" t="s">
        <v>3178</v>
      </c>
      <c r="H437" s="1" t="str">
        <f t="shared" si="31"/>
        <v>United States</v>
      </c>
      <c r="I437" s="1" t="str">
        <f t="shared" si="32"/>
        <v>Salinas</v>
      </c>
      <c r="J437" s="1" t="str">
        <f t="shared" si="33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4"/>
        <v>On time</v>
      </c>
      <c r="E438" s="2" t="str">
        <f t="shared" si="30"/>
        <v>DamalaKotsonis</v>
      </c>
      <c r="F438" s="1" t="s">
        <v>3487</v>
      </c>
      <c r="G438" s="1" t="s">
        <v>3178</v>
      </c>
      <c r="H438" s="1" t="str">
        <f t="shared" si="31"/>
        <v>United States</v>
      </c>
      <c r="I438" s="1" t="str">
        <f t="shared" si="32"/>
        <v>Salinas</v>
      </c>
      <c r="J438" s="1" t="str">
        <f t="shared" si="33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4"/>
        <v>On time</v>
      </c>
      <c r="E439" s="2" t="str">
        <f t="shared" si="30"/>
        <v>DamalaKotsonis</v>
      </c>
      <c r="F439" s="1" t="s">
        <v>3487</v>
      </c>
      <c r="G439" s="1" t="s">
        <v>3178</v>
      </c>
      <c r="H439" s="1" t="str">
        <f t="shared" si="31"/>
        <v>United States</v>
      </c>
      <c r="I439" s="1" t="str">
        <f t="shared" si="32"/>
        <v>Salinas</v>
      </c>
      <c r="J439" s="1" t="str">
        <f t="shared" si="33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4"/>
        <v>On time</v>
      </c>
      <c r="E440" s="2" t="str">
        <f t="shared" si="30"/>
        <v>FrankPreis</v>
      </c>
      <c r="F440" s="1" t="s">
        <v>3381</v>
      </c>
      <c r="G440" s="1" t="s">
        <v>3132</v>
      </c>
      <c r="H440" s="1" t="str">
        <f t="shared" si="31"/>
        <v>United States</v>
      </c>
      <c r="I440" s="1" t="str">
        <f t="shared" si="32"/>
        <v>Seattle</v>
      </c>
      <c r="J440" s="1" t="str">
        <f t="shared" si="33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4"/>
        <v>On time</v>
      </c>
      <c r="E441" s="2" t="str">
        <f t="shared" si="30"/>
        <v>MichaelMoore</v>
      </c>
      <c r="F441" s="1" t="s">
        <v>3488</v>
      </c>
      <c r="G441" s="1" t="s">
        <v>3134</v>
      </c>
      <c r="H441" s="1" t="str">
        <f t="shared" si="31"/>
        <v>United States</v>
      </c>
      <c r="I441" s="1" t="str">
        <f t="shared" si="32"/>
        <v>San Francisco</v>
      </c>
      <c r="J441" s="1" t="str">
        <f t="shared" si="33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4"/>
        <v>Delay</v>
      </c>
      <c r="E442" s="2" t="str">
        <f t="shared" si="30"/>
        <v>ShaunChance</v>
      </c>
      <c r="F442" s="1" t="s">
        <v>3489</v>
      </c>
      <c r="G442" s="1" t="s">
        <v>3138</v>
      </c>
      <c r="H442" s="1" t="str">
        <f t="shared" si="31"/>
        <v>United States</v>
      </c>
      <c r="I442" s="1" t="str">
        <f t="shared" si="32"/>
        <v>Aurora</v>
      </c>
      <c r="J442" s="1" t="str">
        <f t="shared" si="33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4"/>
        <v>Delay</v>
      </c>
      <c r="E443" s="2" t="str">
        <f t="shared" si="30"/>
        <v>JenniferBraxton</v>
      </c>
      <c r="F443" s="1" t="s">
        <v>3490</v>
      </c>
      <c r="G443" s="1" t="s">
        <v>3131</v>
      </c>
      <c r="H443" s="1" t="str">
        <f t="shared" si="31"/>
        <v>United States</v>
      </c>
      <c r="I443" s="1" t="str">
        <f t="shared" si="32"/>
        <v>Los Angeles</v>
      </c>
      <c r="J443" s="1" t="str">
        <f t="shared" si="33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4"/>
        <v>Delay</v>
      </c>
      <c r="E444" s="2" t="str">
        <f t="shared" si="30"/>
        <v>ThaisSissman</v>
      </c>
      <c r="F444" s="1" t="s">
        <v>3491</v>
      </c>
      <c r="G444" s="1" t="s">
        <v>3139</v>
      </c>
      <c r="H444" s="1" t="str">
        <f t="shared" si="31"/>
        <v>United States</v>
      </c>
      <c r="I444" s="1" t="str">
        <f t="shared" si="32"/>
        <v>Phoenix</v>
      </c>
      <c r="J444" s="1" t="str">
        <f t="shared" si="33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4"/>
        <v>On time</v>
      </c>
      <c r="E445" s="2" t="str">
        <f t="shared" si="30"/>
        <v>LoganCurrie</v>
      </c>
      <c r="F445" s="1" t="s">
        <v>3390</v>
      </c>
      <c r="G445" s="1" t="s">
        <v>3132</v>
      </c>
      <c r="H445" s="1" t="str">
        <f t="shared" si="31"/>
        <v>United States</v>
      </c>
      <c r="I445" s="1" t="str">
        <f t="shared" si="32"/>
        <v>Seattle</v>
      </c>
      <c r="J445" s="1" t="str">
        <f t="shared" si="33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4"/>
        <v>Delay</v>
      </c>
      <c r="E446" s="2" t="str">
        <f t="shared" si="30"/>
        <v>MariaBertelson</v>
      </c>
      <c r="F446" s="1" t="s">
        <v>3492</v>
      </c>
      <c r="G446" s="1" t="s">
        <v>3196</v>
      </c>
      <c r="H446" s="1" t="str">
        <f t="shared" si="31"/>
        <v>United States</v>
      </c>
      <c r="I446" s="1" t="str">
        <f t="shared" si="32"/>
        <v>Glendale</v>
      </c>
      <c r="J446" s="1" t="str">
        <f t="shared" si="33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4"/>
        <v>Delay</v>
      </c>
      <c r="E447" s="2" t="str">
        <f t="shared" si="30"/>
        <v>MariaBertelson</v>
      </c>
      <c r="F447" s="1" t="s">
        <v>3492</v>
      </c>
      <c r="G447" s="1" t="s">
        <v>3196</v>
      </c>
      <c r="H447" s="1" t="str">
        <f t="shared" si="31"/>
        <v>United States</v>
      </c>
      <c r="I447" s="1" t="str">
        <f t="shared" si="32"/>
        <v>Glendale</v>
      </c>
      <c r="J447" s="1" t="str">
        <f t="shared" si="33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4"/>
        <v>Delay</v>
      </c>
      <c r="E448" s="2" t="str">
        <f t="shared" si="30"/>
        <v>KatherineNockton</v>
      </c>
      <c r="F448" s="1" t="s">
        <v>3493</v>
      </c>
      <c r="G448" s="1" t="s">
        <v>3131</v>
      </c>
      <c r="H448" s="1" t="str">
        <f t="shared" si="31"/>
        <v>United States</v>
      </c>
      <c r="I448" s="1" t="str">
        <f t="shared" si="32"/>
        <v>Los Angeles</v>
      </c>
      <c r="J448" s="1" t="str">
        <f t="shared" si="33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4"/>
        <v>On time</v>
      </c>
      <c r="E449" s="2" t="str">
        <f t="shared" si="30"/>
        <v>KatherineDucich</v>
      </c>
      <c r="F449" s="1" t="s">
        <v>3314</v>
      </c>
      <c r="G449" s="1" t="s">
        <v>3197</v>
      </c>
      <c r="H449" s="1" t="str">
        <f t="shared" si="31"/>
        <v>United States</v>
      </c>
      <c r="I449" s="1" t="str">
        <f t="shared" si="32"/>
        <v>Westminster</v>
      </c>
      <c r="J449" s="1" t="str">
        <f t="shared" si="33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4"/>
        <v>On time</v>
      </c>
      <c r="E450" s="2" t="str">
        <f t="shared" si="30"/>
        <v>MikeKennedy</v>
      </c>
      <c r="F450" s="1" t="s">
        <v>3494</v>
      </c>
      <c r="G450" s="1" t="s">
        <v>3134</v>
      </c>
      <c r="H450" s="1" t="str">
        <f t="shared" si="31"/>
        <v>United States</v>
      </c>
      <c r="I450" s="1" t="str">
        <f t="shared" si="32"/>
        <v>San Francisco</v>
      </c>
      <c r="J450" s="1" t="str">
        <f t="shared" si="33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si="34"/>
        <v>Delay</v>
      </c>
      <c r="E451" s="2" t="str">
        <f t="shared" ref="E451:E514" si="35">LEFT(F451, FIND("@", F451) - 1)</f>
        <v>MikeKennedy</v>
      </c>
      <c r="F451" s="1" t="s">
        <v>3494</v>
      </c>
      <c r="G451" s="1" t="s">
        <v>3134</v>
      </c>
      <c r="H451" s="1" t="str">
        <f t="shared" ref="H451:H514" si="36">TRIM(MID(SUBSTITUTE($G451, ",", REPT(" ", 100)), 1, 100))</f>
        <v>United States</v>
      </c>
      <c r="I451" s="1" t="str">
        <f t="shared" ref="I451:I514" si="37">TRIM(MID(SUBSTITUTE($G451, ",", REPT(" ", 100)), 101, 100))</f>
        <v>San Francisco</v>
      </c>
      <c r="J451" s="1" t="str">
        <f t="shared" ref="J451:J514" si="38">TRIM(MID(SUBSTITUTE($G451, ",", REPT(" ", 100)), 201, 100))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4"/>
        <v>Delay</v>
      </c>
      <c r="E452" s="2" t="str">
        <f t="shared" si="35"/>
        <v>MikeKennedy</v>
      </c>
      <c r="F452" s="1" t="s">
        <v>3494</v>
      </c>
      <c r="G452" s="1" t="s">
        <v>3134</v>
      </c>
      <c r="H452" s="1" t="str">
        <f t="shared" si="36"/>
        <v>United States</v>
      </c>
      <c r="I452" s="1" t="str">
        <f t="shared" si="37"/>
        <v>San Francisco</v>
      </c>
      <c r="J452" s="1" t="str">
        <f t="shared" si="38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ref="D453:D516" si="39">IF(DATEDIF(B452, C452, "d") &gt; 4, "Delay", "On time")</f>
        <v>Delay</v>
      </c>
      <c r="E453" s="2" t="str">
        <f t="shared" si="35"/>
        <v>ChristinePhan</v>
      </c>
      <c r="F453" s="1" t="s">
        <v>3495</v>
      </c>
      <c r="G453" s="1" t="s">
        <v>3132</v>
      </c>
      <c r="H453" s="1" t="str">
        <f t="shared" si="36"/>
        <v>United States</v>
      </c>
      <c r="I453" s="1" t="str">
        <f t="shared" si="37"/>
        <v>Seattle</v>
      </c>
      <c r="J453" s="1" t="str">
        <f t="shared" si="38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9"/>
        <v>On time</v>
      </c>
      <c r="E454" s="2" t="str">
        <f t="shared" si="35"/>
        <v>CorinnaMitchell</v>
      </c>
      <c r="F454" s="1" t="s">
        <v>3496</v>
      </c>
      <c r="G454" s="1" t="s">
        <v>3131</v>
      </c>
      <c r="H454" s="1" t="str">
        <f t="shared" si="36"/>
        <v>United States</v>
      </c>
      <c r="I454" s="1" t="str">
        <f t="shared" si="37"/>
        <v>Los Angeles</v>
      </c>
      <c r="J454" s="1" t="str">
        <f t="shared" si="38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9"/>
        <v>On time</v>
      </c>
      <c r="E455" s="2" t="str">
        <f t="shared" si="35"/>
        <v>CorinnaMitchell</v>
      </c>
      <c r="F455" s="1" t="s">
        <v>3496</v>
      </c>
      <c r="G455" s="1" t="s">
        <v>3131</v>
      </c>
      <c r="H455" s="1" t="str">
        <f t="shared" si="36"/>
        <v>United States</v>
      </c>
      <c r="I455" s="1" t="str">
        <f t="shared" si="37"/>
        <v>Los Angeles</v>
      </c>
      <c r="J455" s="1" t="str">
        <f t="shared" si="38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9"/>
        <v>On time</v>
      </c>
      <c r="E456" s="2" t="str">
        <f t="shared" si="35"/>
        <v>CorinnaMitchell</v>
      </c>
      <c r="F456" s="1" t="s">
        <v>3496</v>
      </c>
      <c r="G456" s="1" t="s">
        <v>3131</v>
      </c>
      <c r="H456" s="1" t="str">
        <f t="shared" si="36"/>
        <v>United States</v>
      </c>
      <c r="I456" s="1" t="str">
        <f t="shared" si="37"/>
        <v>Los Angeles</v>
      </c>
      <c r="J456" s="1" t="str">
        <f t="shared" si="38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9"/>
        <v>On time</v>
      </c>
      <c r="E457" s="2" t="str">
        <f t="shared" si="35"/>
        <v>JaneWaco</v>
      </c>
      <c r="F457" s="1" t="s">
        <v>3497</v>
      </c>
      <c r="G457" s="1" t="s">
        <v>3173</v>
      </c>
      <c r="H457" s="1" t="str">
        <f t="shared" si="36"/>
        <v>United States</v>
      </c>
      <c r="I457" s="1" t="str">
        <f t="shared" si="37"/>
        <v>Vancouver</v>
      </c>
      <c r="J457" s="1" t="str">
        <f t="shared" si="38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9"/>
        <v>On time</v>
      </c>
      <c r="E458" s="2" t="str">
        <f t="shared" si="35"/>
        <v>NeilKnudson</v>
      </c>
      <c r="F458" s="1" t="s">
        <v>3324</v>
      </c>
      <c r="G458" s="1" t="s">
        <v>3134</v>
      </c>
      <c r="H458" s="1" t="str">
        <f t="shared" si="36"/>
        <v>United States</v>
      </c>
      <c r="I458" s="1" t="str">
        <f t="shared" si="37"/>
        <v>San Francisco</v>
      </c>
      <c r="J458" s="1" t="str">
        <f t="shared" si="38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9"/>
        <v>On time</v>
      </c>
      <c r="E459" s="2" t="str">
        <f t="shared" si="35"/>
        <v>AlyssaTate</v>
      </c>
      <c r="F459" s="1" t="s">
        <v>3458</v>
      </c>
      <c r="G459" s="1" t="s">
        <v>3131</v>
      </c>
      <c r="H459" s="1" t="str">
        <f t="shared" si="36"/>
        <v>United States</v>
      </c>
      <c r="I459" s="1" t="str">
        <f t="shared" si="37"/>
        <v>Los Angeles</v>
      </c>
      <c r="J459" s="1" t="str">
        <f t="shared" si="38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9"/>
        <v>Delay</v>
      </c>
      <c r="E460" s="2" t="str">
        <f t="shared" si="35"/>
        <v>AlyssaTate</v>
      </c>
      <c r="F460" s="1" t="s">
        <v>3458</v>
      </c>
      <c r="G460" s="1" t="s">
        <v>3131</v>
      </c>
      <c r="H460" s="1" t="str">
        <f t="shared" si="36"/>
        <v>United States</v>
      </c>
      <c r="I460" s="1" t="str">
        <f t="shared" si="37"/>
        <v>Los Angeles</v>
      </c>
      <c r="J460" s="1" t="str">
        <f t="shared" si="38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9"/>
        <v>Delay</v>
      </c>
      <c r="E461" s="2" t="str">
        <f t="shared" si="35"/>
        <v>PaulineChand</v>
      </c>
      <c r="F461" s="1" t="s">
        <v>3498</v>
      </c>
      <c r="G461" s="1" t="s">
        <v>3131</v>
      </c>
      <c r="H461" s="1" t="str">
        <f t="shared" si="36"/>
        <v>United States</v>
      </c>
      <c r="I461" s="1" t="str">
        <f t="shared" si="37"/>
        <v>Los Angeles</v>
      </c>
      <c r="J461" s="1" t="str">
        <f t="shared" si="38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9"/>
        <v>Delay</v>
      </c>
      <c r="E462" s="2" t="str">
        <f t="shared" si="35"/>
        <v>PaulineChand</v>
      </c>
      <c r="F462" s="1" t="s">
        <v>3498</v>
      </c>
      <c r="G462" s="1" t="s">
        <v>3131</v>
      </c>
      <c r="H462" s="1" t="str">
        <f t="shared" si="36"/>
        <v>United States</v>
      </c>
      <c r="I462" s="1" t="str">
        <f t="shared" si="37"/>
        <v>Los Angeles</v>
      </c>
      <c r="J462" s="1" t="str">
        <f t="shared" si="38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9"/>
        <v>Delay</v>
      </c>
      <c r="E463" s="2" t="str">
        <f t="shared" si="35"/>
        <v>JessicaMyrick</v>
      </c>
      <c r="F463" s="1" t="s">
        <v>3499</v>
      </c>
      <c r="G463" s="1" t="s">
        <v>3131</v>
      </c>
      <c r="H463" s="1" t="str">
        <f t="shared" si="36"/>
        <v>United States</v>
      </c>
      <c r="I463" s="1" t="str">
        <f t="shared" si="37"/>
        <v>Los Angeles</v>
      </c>
      <c r="J463" s="1" t="str">
        <f t="shared" si="38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9"/>
        <v>On time</v>
      </c>
      <c r="E464" s="2" t="str">
        <f t="shared" si="35"/>
        <v>NicoleHansen</v>
      </c>
      <c r="F464" s="1" t="s">
        <v>3500</v>
      </c>
      <c r="G464" s="1" t="s">
        <v>3198</v>
      </c>
      <c r="H464" s="1" t="str">
        <f t="shared" si="36"/>
        <v>United States</v>
      </c>
      <c r="I464" s="1" t="str">
        <f t="shared" si="37"/>
        <v>Pomona</v>
      </c>
      <c r="J464" s="1" t="str">
        <f t="shared" si="38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9"/>
        <v>Delay</v>
      </c>
      <c r="E465" s="2" t="str">
        <f t="shared" si="35"/>
        <v>NicoleHansen</v>
      </c>
      <c r="F465" s="1" t="s">
        <v>3500</v>
      </c>
      <c r="G465" s="1" t="s">
        <v>3198</v>
      </c>
      <c r="H465" s="1" t="str">
        <f t="shared" si="36"/>
        <v>United States</v>
      </c>
      <c r="I465" s="1" t="str">
        <f t="shared" si="37"/>
        <v>Pomona</v>
      </c>
      <c r="J465" s="1" t="str">
        <f t="shared" si="38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9"/>
        <v>Delay</v>
      </c>
      <c r="E466" s="2" t="str">
        <f t="shared" si="35"/>
        <v>MichaelChen</v>
      </c>
      <c r="F466" s="1" t="s">
        <v>3501</v>
      </c>
      <c r="G466" s="1" t="s">
        <v>3199</v>
      </c>
      <c r="H466" s="1" t="str">
        <f t="shared" si="36"/>
        <v>United States</v>
      </c>
      <c r="I466" s="1" t="str">
        <f t="shared" si="37"/>
        <v>North Las Vegas</v>
      </c>
      <c r="J466" s="1" t="str">
        <f t="shared" si="38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9"/>
        <v>On time</v>
      </c>
      <c r="E467" s="2" t="str">
        <f t="shared" si="35"/>
        <v>TomBoeckenhauer</v>
      </c>
      <c r="F467" s="1" t="s">
        <v>3502</v>
      </c>
      <c r="G467" s="1" t="s">
        <v>3132</v>
      </c>
      <c r="H467" s="1" t="str">
        <f t="shared" si="36"/>
        <v>United States</v>
      </c>
      <c r="I467" s="1" t="str">
        <f t="shared" si="37"/>
        <v>Seattle</v>
      </c>
      <c r="J467" s="1" t="str">
        <f t="shared" si="38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9"/>
        <v>On time</v>
      </c>
      <c r="E468" s="2" t="str">
        <f t="shared" si="35"/>
        <v>TomBoeckenhauer</v>
      </c>
      <c r="F468" s="1" t="s">
        <v>3502</v>
      </c>
      <c r="G468" s="1" t="s">
        <v>3132</v>
      </c>
      <c r="H468" s="1" t="str">
        <f t="shared" si="36"/>
        <v>United States</v>
      </c>
      <c r="I468" s="1" t="str">
        <f t="shared" si="37"/>
        <v>Seattle</v>
      </c>
      <c r="J468" s="1" t="str">
        <f t="shared" si="38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9"/>
        <v>On time</v>
      </c>
      <c r="E469" s="2" t="str">
        <f t="shared" si="35"/>
        <v>VictoriaWilson</v>
      </c>
      <c r="F469" s="1" t="s">
        <v>3503</v>
      </c>
      <c r="G469" s="1" t="s">
        <v>3134</v>
      </c>
      <c r="H469" s="1" t="str">
        <f t="shared" si="36"/>
        <v>United States</v>
      </c>
      <c r="I469" s="1" t="str">
        <f t="shared" si="37"/>
        <v>San Francisco</v>
      </c>
      <c r="J469" s="1" t="str">
        <f t="shared" si="38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9"/>
        <v>On time</v>
      </c>
      <c r="E470" s="2" t="str">
        <f t="shared" si="35"/>
        <v>GaryHwang</v>
      </c>
      <c r="F470" s="1" t="s">
        <v>3504</v>
      </c>
      <c r="G470" s="1" t="s">
        <v>3157</v>
      </c>
      <c r="H470" s="1" t="str">
        <f t="shared" si="36"/>
        <v>United States</v>
      </c>
      <c r="I470" s="1" t="str">
        <f t="shared" si="37"/>
        <v>Tucson</v>
      </c>
      <c r="J470" s="1" t="str">
        <f t="shared" si="38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9"/>
        <v>Delay</v>
      </c>
      <c r="E471" s="2" t="str">
        <f t="shared" si="35"/>
        <v>GaryHwang</v>
      </c>
      <c r="F471" s="1" t="s">
        <v>3504</v>
      </c>
      <c r="G471" s="1" t="s">
        <v>3157</v>
      </c>
      <c r="H471" s="1" t="str">
        <f t="shared" si="36"/>
        <v>United States</v>
      </c>
      <c r="I471" s="1" t="str">
        <f t="shared" si="37"/>
        <v>Tucson</v>
      </c>
      <c r="J471" s="1" t="str">
        <f t="shared" si="38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9"/>
        <v>Delay</v>
      </c>
      <c r="E472" s="2" t="str">
        <f t="shared" si="35"/>
        <v>GaryHwang</v>
      </c>
      <c r="F472" s="1" t="s">
        <v>3504</v>
      </c>
      <c r="G472" s="1" t="s">
        <v>3157</v>
      </c>
      <c r="H472" s="1" t="str">
        <f t="shared" si="36"/>
        <v>United States</v>
      </c>
      <c r="I472" s="1" t="str">
        <f t="shared" si="37"/>
        <v>Tucson</v>
      </c>
      <c r="J472" s="1" t="str">
        <f t="shared" si="38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9"/>
        <v>Delay</v>
      </c>
      <c r="E473" s="2" t="str">
        <f t="shared" si="35"/>
        <v>GaryHwang</v>
      </c>
      <c r="F473" s="1" t="s">
        <v>3504</v>
      </c>
      <c r="G473" s="1" t="s">
        <v>3157</v>
      </c>
      <c r="H473" s="1" t="str">
        <f t="shared" si="36"/>
        <v>United States</v>
      </c>
      <c r="I473" s="1" t="str">
        <f t="shared" si="37"/>
        <v>Tucson</v>
      </c>
      <c r="J473" s="1" t="str">
        <f t="shared" si="38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9"/>
        <v>Delay</v>
      </c>
      <c r="E474" s="2" t="str">
        <f t="shared" si="35"/>
        <v>GaryHwang</v>
      </c>
      <c r="F474" s="1" t="s">
        <v>3504</v>
      </c>
      <c r="G474" s="1" t="s">
        <v>3157</v>
      </c>
      <c r="H474" s="1" t="str">
        <f t="shared" si="36"/>
        <v>United States</v>
      </c>
      <c r="I474" s="1" t="str">
        <f t="shared" si="37"/>
        <v>Tucson</v>
      </c>
      <c r="J474" s="1" t="str">
        <f t="shared" si="38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9"/>
        <v>Delay</v>
      </c>
      <c r="E475" s="2" t="str">
        <f t="shared" si="35"/>
        <v>JeremyFarry</v>
      </c>
      <c r="F475" s="1" t="s">
        <v>3380</v>
      </c>
      <c r="G475" s="1" t="s">
        <v>3200</v>
      </c>
      <c r="H475" s="1" t="str">
        <f t="shared" si="36"/>
        <v>United States</v>
      </c>
      <c r="I475" s="1" t="str">
        <f t="shared" si="37"/>
        <v>Tempe</v>
      </c>
      <c r="J475" s="1" t="str">
        <f t="shared" si="38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9"/>
        <v>Delay</v>
      </c>
      <c r="E476" s="2" t="str">
        <f t="shared" si="35"/>
        <v>JeremyFarry</v>
      </c>
      <c r="F476" s="1" t="s">
        <v>3380</v>
      </c>
      <c r="G476" s="1" t="s">
        <v>3200</v>
      </c>
      <c r="H476" s="1" t="str">
        <f t="shared" si="36"/>
        <v>United States</v>
      </c>
      <c r="I476" s="1" t="str">
        <f t="shared" si="37"/>
        <v>Tempe</v>
      </c>
      <c r="J476" s="1" t="str">
        <f t="shared" si="38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9"/>
        <v>Delay</v>
      </c>
      <c r="E477" s="2" t="str">
        <f t="shared" si="35"/>
        <v>MikePelletier</v>
      </c>
      <c r="F477" s="1" t="s">
        <v>3505</v>
      </c>
      <c r="G477" s="1" t="s">
        <v>3201</v>
      </c>
      <c r="H477" s="1" t="str">
        <f t="shared" si="36"/>
        <v>United States</v>
      </c>
      <c r="I477" s="1" t="str">
        <f t="shared" si="37"/>
        <v>Laguna Niguel</v>
      </c>
      <c r="J477" s="1" t="str">
        <f t="shared" si="38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9"/>
        <v>On time</v>
      </c>
      <c r="E478" s="2" t="str">
        <f t="shared" si="35"/>
        <v>DeborahBrumfield</v>
      </c>
      <c r="F478" s="1" t="s">
        <v>3506</v>
      </c>
      <c r="G478" s="1" t="s">
        <v>3149</v>
      </c>
      <c r="H478" s="1" t="str">
        <f t="shared" si="36"/>
        <v>United States</v>
      </c>
      <c r="I478" s="1" t="str">
        <f t="shared" si="37"/>
        <v>San Diego</v>
      </c>
      <c r="J478" s="1" t="str">
        <f t="shared" si="38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9"/>
        <v>On time</v>
      </c>
      <c r="E479" s="2" t="str">
        <f t="shared" si="35"/>
        <v>DeborahBrumfield</v>
      </c>
      <c r="F479" s="1" t="s">
        <v>3506</v>
      </c>
      <c r="G479" s="1" t="s">
        <v>3149</v>
      </c>
      <c r="H479" s="1" t="str">
        <f t="shared" si="36"/>
        <v>United States</v>
      </c>
      <c r="I479" s="1" t="str">
        <f t="shared" si="37"/>
        <v>San Diego</v>
      </c>
      <c r="J479" s="1" t="str">
        <f t="shared" si="38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9"/>
        <v>On time</v>
      </c>
      <c r="E480" s="2" t="str">
        <f t="shared" si="35"/>
        <v>IvanGibson</v>
      </c>
      <c r="F480" s="1" t="s">
        <v>3507</v>
      </c>
      <c r="G480" s="1" t="s">
        <v>3149</v>
      </c>
      <c r="H480" s="1" t="str">
        <f t="shared" si="36"/>
        <v>United States</v>
      </c>
      <c r="I480" s="1" t="str">
        <f t="shared" si="37"/>
        <v>San Diego</v>
      </c>
      <c r="J480" s="1" t="str">
        <f t="shared" si="38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9"/>
        <v>Delay</v>
      </c>
      <c r="E481" s="2" t="str">
        <f t="shared" si="35"/>
        <v>VictoriaWilson</v>
      </c>
      <c r="F481" s="1" t="s">
        <v>3503</v>
      </c>
      <c r="G481" s="1" t="s">
        <v>3202</v>
      </c>
      <c r="H481" s="1" t="str">
        <f t="shared" si="36"/>
        <v>United States</v>
      </c>
      <c r="I481" s="1" t="str">
        <f t="shared" si="37"/>
        <v>Bellevue</v>
      </c>
      <c r="J481" s="1" t="str">
        <f t="shared" si="38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9"/>
        <v>Delay</v>
      </c>
      <c r="E482" s="2" t="str">
        <f t="shared" si="35"/>
        <v>JeremyEllison</v>
      </c>
      <c r="F482" s="1" t="s">
        <v>3508</v>
      </c>
      <c r="G482" s="1" t="s">
        <v>3132</v>
      </c>
      <c r="H482" s="1" t="str">
        <f t="shared" si="36"/>
        <v>United States</v>
      </c>
      <c r="I482" s="1" t="str">
        <f t="shared" si="37"/>
        <v>Seattle</v>
      </c>
      <c r="J482" s="1" t="str">
        <f t="shared" si="38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9"/>
        <v>On time</v>
      </c>
      <c r="E483" s="2" t="str">
        <f t="shared" si="35"/>
        <v>EdwardBecker</v>
      </c>
      <c r="F483" s="1" t="s">
        <v>3509</v>
      </c>
      <c r="G483" s="1" t="s">
        <v>3132</v>
      </c>
      <c r="H483" s="1" t="str">
        <f t="shared" si="36"/>
        <v>United States</v>
      </c>
      <c r="I483" s="1" t="str">
        <f t="shared" si="37"/>
        <v>Seattle</v>
      </c>
      <c r="J483" s="1" t="str">
        <f t="shared" si="38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9"/>
        <v>On time</v>
      </c>
      <c r="E484" s="2" t="str">
        <f t="shared" si="35"/>
        <v>PaulKnutson</v>
      </c>
      <c r="F484" s="1" t="s">
        <v>3510</v>
      </c>
      <c r="G484" s="1" t="s">
        <v>3134</v>
      </c>
      <c r="H484" s="1" t="str">
        <f t="shared" si="36"/>
        <v>United States</v>
      </c>
      <c r="I484" s="1" t="str">
        <f t="shared" si="37"/>
        <v>San Francisco</v>
      </c>
      <c r="J484" s="1" t="str">
        <f t="shared" si="38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9"/>
        <v>Delay</v>
      </c>
      <c r="E485" s="2" t="str">
        <f t="shared" si="35"/>
        <v>ChristopherSchild</v>
      </c>
      <c r="F485" s="1" t="s">
        <v>3511</v>
      </c>
      <c r="G485" s="1" t="s">
        <v>3132</v>
      </c>
      <c r="H485" s="1" t="str">
        <f t="shared" si="36"/>
        <v>United States</v>
      </c>
      <c r="I485" s="1" t="str">
        <f t="shared" si="37"/>
        <v>Seattle</v>
      </c>
      <c r="J485" s="1" t="str">
        <f t="shared" si="38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9"/>
        <v>On time</v>
      </c>
      <c r="E486" s="2" t="str">
        <f t="shared" si="35"/>
        <v>JesusOcampo</v>
      </c>
      <c r="F486" s="1" t="s">
        <v>3512</v>
      </c>
      <c r="G486" s="1" t="s">
        <v>3132</v>
      </c>
      <c r="H486" s="1" t="str">
        <f t="shared" si="36"/>
        <v>United States</v>
      </c>
      <c r="I486" s="1" t="str">
        <f t="shared" si="37"/>
        <v>Seattle</v>
      </c>
      <c r="J486" s="1" t="str">
        <f t="shared" si="38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9"/>
        <v>Delay</v>
      </c>
      <c r="E487" s="2" t="str">
        <f t="shared" si="35"/>
        <v>DiannaVittorini</v>
      </c>
      <c r="F487" s="1" t="s">
        <v>3386</v>
      </c>
      <c r="G487" s="1" t="s">
        <v>3131</v>
      </c>
      <c r="H487" s="1" t="str">
        <f t="shared" si="36"/>
        <v>United States</v>
      </c>
      <c r="I487" s="1" t="str">
        <f t="shared" si="37"/>
        <v>Los Angeles</v>
      </c>
      <c r="J487" s="1" t="str">
        <f t="shared" si="38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9"/>
        <v>On time</v>
      </c>
      <c r="E488" s="2" t="str">
        <f t="shared" si="35"/>
        <v>SanjitChand</v>
      </c>
      <c r="F488" s="1" t="s">
        <v>3362</v>
      </c>
      <c r="G488" s="1" t="s">
        <v>3131</v>
      </c>
      <c r="H488" s="1" t="str">
        <f t="shared" si="36"/>
        <v>United States</v>
      </c>
      <c r="I488" s="1" t="str">
        <f t="shared" si="37"/>
        <v>Los Angeles</v>
      </c>
      <c r="J488" s="1" t="str">
        <f t="shared" si="38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9"/>
        <v>On time</v>
      </c>
      <c r="E489" s="2" t="str">
        <f t="shared" si="35"/>
        <v>SanjitChand</v>
      </c>
      <c r="F489" s="1" t="s">
        <v>3362</v>
      </c>
      <c r="G489" s="1" t="s">
        <v>3131</v>
      </c>
      <c r="H489" s="1" t="str">
        <f t="shared" si="36"/>
        <v>United States</v>
      </c>
      <c r="I489" s="1" t="str">
        <f t="shared" si="37"/>
        <v>Los Angeles</v>
      </c>
      <c r="J489" s="1" t="str">
        <f t="shared" si="38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9"/>
        <v>On time</v>
      </c>
      <c r="E490" s="2" t="str">
        <f t="shared" si="35"/>
        <v>SanjitChand</v>
      </c>
      <c r="F490" s="1" t="s">
        <v>3362</v>
      </c>
      <c r="G490" s="1" t="s">
        <v>3131</v>
      </c>
      <c r="H490" s="1" t="str">
        <f t="shared" si="36"/>
        <v>United States</v>
      </c>
      <c r="I490" s="1" t="str">
        <f t="shared" si="37"/>
        <v>Los Angeles</v>
      </c>
      <c r="J490" s="1" t="str">
        <f t="shared" si="38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9"/>
        <v>On time</v>
      </c>
      <c r="E491" s="2" t="str">
        <f t="shared" si="35"/>
        <v>SanjitChand</v>
      </c>
      <c r="F491" s="1" t="s">
        <v>3362</v>
      </c>
      <c r="G491" s="1" t="s">
        <v>3131</v>
      </c>
      <c r="H491" s="1" t="str">
        <f t="shared" si="36"/>
        <v>United States</v>
      </c>
      <c r="I491" s="1" t="str">
        <f t="shared" si="37"/>
        <v>Los Angeles</v>
      </c>
      <c r="J491" s="1" t="str">
        <f t="shared" si="38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9"/>
        <v>On time</v>
      </c>
      <c r="E492" s="2" t="str">
        <f t="shared" si="35"/>
        <v>RickDuston</v>
      </c>
      <c r="F492" s="1" t="s">
        <v>3513</v>
      </c>
      <c r="G492" s="1" t="s">
        <v>3184</v>
      </c>
      <c r="H492" s="1" t="str">
        <f t="shared" si="36"/>
        <v>United States</v>
      </c>
      <c r="I492" s="1" t="str">
        <f t="shared" si="37"/>
        <v>Olympia</v>
      </c>
      <c r="J492" s="1" t="str">
        <f t="shared" si="38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9"/>
        <v>On time</v>
      </c>
      <c r="E493" s="2" t="str">
        <f t="shared" si="35"/>
        <v>JeremyFarry</v>
      </c>
      <c r="F493" s="1" t="s">
        <v>3380</v>
      </c>
      <c r="G493" s="1" t="s">
        <v>3131</v>
      </c>
      <c r="H493" s="1" t="str">
        <f t="shared" si="36"/>
        <v>United States</v>
      </c>
      <c r="I493" s="1" t="str">
        <f t="shared" si="37"/>
        <v>Los Angeles</v>
      </c>
      <c r="J493" s="1" t="str">
        <f t="shared" si="38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9"/>
        <v>On time</v>
      </c>
      <c r="E494" s="2" t="str">
        <f t="shared" si="35"/>
        <v>JasO'Carroll</v>
      </c>
      <c r="F494" s="1" t="s">
        <v>3341</v>
      </c>
      <c r="G494" s="1" t="s">
        <v>3131</v>
      </c>
      <c r="H494" s="1" t="str">
        <f t="shared" si="36"/>
        <v>United States</v>
      </c>
      <c r="I494" s="1" t="str">
        <f t="shared" si="37"/>
        <v>Los Angeles</v>
      </c>
      <c r="J494" s="1" t="str">
        <f t="shared" si="38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9"/>
        <v>Delay</v>
      </c>
      <c r="E495" s="2" t="str">
        <f t="shared" si="35"/>
        <v>JasO'Carroll</v>
      </c>
      <c r="F495" s="1" t="s">
        <v>3341</v>
      </c>
      <c r="G495" s="1" t="s">
        <v>3131</v>
      </c>
      <c r="H495" s="1" t="str">
        <f t="shared" si="36"/>
        <v>United States</v>
      </c>
      <c r="I495" s="1" t="str">
        <f t="shared" si="37"/>
        <v>Los Angeles</v>
      </c>
      <c r="J495" s="1" t="str">
        <f t="shared" si="38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9"/>
        <v>Delay</v>
      </c>
      <c r="E496" s="2" t="str">
        <f t="shared" si="35"/>
        <v>JasO'Carroll</v>
      </c>
      <c r="F496" s="1" t="s">
        <v>3341</v>
      </c>
      <c r="G496" s="1" t="s">
        <v>3131</v>
      </c>
      <c r="H496" s="1" t="str">
        <f t="shared" si="36"/>
        <v>United States</v>
      </c>
      <c r="I496" s="1" t="str">
        <f t="shared" si="37"/>
        <v>Los Angeles</v>
      </c>
      <c r="J496" s="1" t="str">
        <f t="shared" si="38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9"/>
        <v>Delay</v>
      </c>
      <c r="E497" s="2" t="str">
        <f t="shared" si="35"/>
        <v>JasO'Carroll</v>
      </c>
      <c r="F497" s="1" t="s">
        <v>3341</v>
      </c>
      <c r="G497" s="1" t="s">
        <v>3131</v>
      </c>
      <c r="H497" s="1" t="str">
        <f t="shared" si="36"/>
        <v>United States</v>
      </c>
      <c r="I497" s="1" t="str">
        <f t="shared" si="37"/>
        <v>Los Angeles</v>
      </c>
      <c r="J497" s="1" t="str">
        <f t="shared" si="38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9"/>
        <v>Delay</v>
      </c>
      <c r="E498" s="2" t="str">
        <f t="shared" si="35"/>
        <v>JasO'Carroll</v>
      </c>
      <c r="F498" s="1" t="s">
        <v>3341</v>
      </c>
      <c r="G498" s="1" t="s">
        <v>3131</v>
      </c>
      <c r="H498" s="1" t="str">
        <f t="shared" si="36"/>
        <v>United States</v>
      </c>
      <c r="I498" s="1" t="str">
        <f t="shared" si="37"/>
        <v>Los Angeles</v>
      </c>
      <c r="J498" s="1" t="str">
        <f t="shared" si="38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9"/>
        <v>Delay</v>
      </c>
      <c r="E499" s="2" t="str">
        <f t="shared" si="35"/>
        <v>JasO'Carroll</v>
      </c>
      <c r="F499" s="1" t="s">
        <v>3341</v>
      </c>
      <c r="G499" s="1" t="s">
        <v>3131</v>
      </c>
      <c r="H499" s="1" t="str">
        <f t="shared" si="36"/>
        <v>United States</v>
      </c>
      <c r="I499" s="1" t="str">
        <f t="shared" si="37"/>
        <v>Los Angeles</v>
      </c>
      <c r="J499" s="1" t="str">
        <f t="shared" si="38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9"/>
        <v>Delay</v>
      </c>
      <c r="E500" s="2" t="str">
        <f t="shared" si="35"/>
        <v>MarinaLichtenstein</v>
      </c>
      <c r="F500" s="1" t="s">
        <v>3514</v>
      </c>
      <c r="G500" s="1" t="s">
        <v>3131</v>
      </c>
      <c r="H500" s="1" t="str">
        <f t="shared" si="36"/>
        <v>United States</v>
      </c>
      <c r="I500" s="1" t="str">
        <f t="shared" si="37"/>
        <v>Los Angeles</v>
      </c>
      <c r="J500" s="1" t="str">
        <f t="shared" si="38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9"/>
        <v>On time</v>
      </c>
      <c r="E501" s="2" t="str">
        <f t="shared" si="35"/>
        <v>MarinaLichtenstein</v>
      </c>
      <c r="F501" s="1" t="s">
        <v>3514</v>
      </c>
      <c r="G501" s="1" t="s">
        <v>3131</v>
      </c>
      <c r="H501" s="1" t="str">
        <f t="shared" si="36"/>
        <v>United States</v>
      </c>
      <c r="I501" s="1" t="str">
        <f t="shared" si="37"/>
        <v>Los Angeles</v>
      </c>
      <c r="J501" s="1" t="str">
        <f t="shared" si="38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9"/>
        <v>On time</v>
      </c>
      <c r="E502" s="2" t="str">
        <f t="shared" si="35"/>
        <v>MarinaLichtenstein</v>
      </c>
      <c r="F502" s="1" t="s">
        <v>3514</v>
      </c>
      <c r="G502" s="1" t="s">
        <v>3131</v>
      </c>
      <c r="H502" s="1" t="str">
        <f t="shared" si="36"/>
        <v>United States</v>
      </c>
      <c r="I502" s="1" t="str">
        <f t="shared" si="37"/>
        <v>Los Angeles</v>
      </c>
      <c r="J502" s="1" t="str">
        <f t="shared" si="38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9"/>
        <v>On time</v>
      </c>
      <c r="E503" s="2" t="str">
        <f t="shared" si="35"/>
        <v>YanaSorensen</v>
      </c>
      <c r="F503" s="1" t="s">
        <v>3515</v>
      </c>
      <c r="G503" s="1" t="s">
        <v>3185</v>
      </c>
      <c r="H503" s="1" t="str">
        <f t="shared" si="36"/>
        <v>United States</v>
      </c>
      <c r="I503" s="1" t="str">
        <f t="shared" si="37"/>
        <v>Oakland</v>
      </c>
      <c r="J503" s="1" t="str">
        <f t="shared" si="38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9"/>
        <v>On time</v>
      </c>
      <c r="E504" s="2" t="str">
        <f t="shared" si="35"/>
        <v>JennaCaffey</v>
      </c>
      <c r="F504" s="1" t="s">
        <v>3516</v>
      </c>
      <c r="G504" s="1" t="s">
        <v>3203</v>
      </c>
      <c r="H504" s="1" t="str">
        <f t="shared" si="36"/>
        <v>United States</v>
      </c>
      <c r="I504" s="1" t="str">
        <f t="shared" si="37"/>
        <v>Kent</v>
      </c>
      <c r="J504" s="1" t="str">
        <f t="shared" si="38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9"/>
        <v>Delay</v>
      </c>
      <c r="E505" s="2" t="str">
        <f t="shared" si="35"/>
        <v>JennaCaffey</v>
      </c>
      <c r="F505" s="1" t="s">
        <v>3516</v>
      </c>
      <c r="G505" s="1" t="s">
        <v>3203</v>
      </c>
      <c r="H505" s="1" t="str">
        <f t="shared" si="36"/>
        <v>United States</v>
      </c>
      <c r="I505" s="1" t="str">
        <f t="shared" si="37"/>
        <v>Kent</v>
      </c>
      <c r="J505" s="1" t="str">
        <f t="shared" si="38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9"/>
        <v>Delay</v>
      </c>
      <c r="E506" s="2" t="str">
        <f t="shared" si="35"/>
        <v>JennaCaffey</v>
      </c>
      <c r="F506" s="1" t="s">
        <v>3516</v>
      </c>
      <c r="G506" s="1" t="s">
        <v>3203</v>
      </c>
      <c r="H506" s="1" t="str">
        <f t="shared" si="36"/>
        <v>United States</v>
      </c>
      <c r="I506" s="1" t="str">
        <f t="shared" si="37"/>
        <v>Kent</v>
      </c>
      <c r="J506" s="1" t="str">
        <f t="shared" si="38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9"/>
        <v>Delay</v>
      </c>
      <c r="E507" s="2" t="str">
        <f t="shared" si="35"/>
        <v>JennaCaffey</v>
      </c>
      <c r="F507" s="1" t="s">
        <v>3516</v>
      </c>
      <c r="G507" s="1" t="s">
        <v>3203</v>
      </c>
      <c r="H507" s="1" t="str">
        <f t="shared" si="36"/>
        <v>United States</v>
      </c>
      <c r="I507" s="1" t="str">
        <f t="shared" si="37"/>
        <v>Kent</v>
      </c>
      <c r="J507" s="1" t="str">
        <f t="shared" si="38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9"/>
        <v>Delay</v>
      </c>
      <c r="E508" s="2" t="str">
        <f t="shared" si="35"/>
        <v>JamesGalang</v>
      </c>
      <c r="F508" s="1" t="s">
        <v>3517</v>
      </c>
      <c r="G508" s="1" t="s">
        <v>3131</v>
      </c>
      <c r="H508" s="1" t="str">
        <f t="shared" si="36"/>
        <v>United States</v>
      </c>
      <c r="I508" s="1" t="str">
        <f t="shared" si="37"/>
        <v>Los Angeles</v>
      </c>
      <c r="J508" s="1" t="str">
        <f t="shared" si="38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9"/>
        <v>Delay</v>
      </c>
      <c r="E509" s="2" t="str">
        <f t="shared" si="35"/>
        <v>JamesGalang</v>
      </c>
      <c r="F509" s="1" t="s">
        <v>3517</v>
      </c>
      <c r="G509" s="1" t="s">
        <v>3131</v>
      </c>
      <c r="H509" s="1" t="str">
        <f t="shared" si="36"/>
        <v>United States</v>
      </c>
      <c r="I509" s="1" t="str">
        <f t="shared" si="37"/>
        <v>Los Angeles</v>
      </c>
      <c r="J509" s="1" t="str">
        <f t="shared" si="38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9"/>
        <v>Delay</v>
      </c>
      <c r="E510" s="2" t="str">
        <f t="shared" si="35"/>
        <v>NatalieWebber</v>
      </c>
      <c r="F510" s="1" t="s">
        <v>3518</v>
      </c>
      <c r="G510" s="1" t="s">
        <v>3204</v>
      </c>
      <c r="H510" s="1" t="str">
        <f t="shared" si="36"/>
        <v>United States</v>
      </c>
      <c r="I510" s="1" t="str">
        <f t="shared" si="37"/>
        <v>Tigard</v>
      </c>
      <c r="J510" s="1" t="str">
        <f t="shared" si="38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9"/>
        <v>Delay</v>
      </c>
      <c r="E511" s="2" t="str">
        <f t="shared" si="35"/>
        <v>NatalieWebber</v>
      </c>
      <c r="F511" s="1" t="s">
        <v>3518</v>
      </c>
      <c r="G511" s="1" t="s">
        <v>3204</v>
      </c>
      <c r="H511" s="1" t="str">
        <f t="shared" si="36"/>
        <v>United States</v>
      </c>
      <c r="I511" s="1" t="str">
        <f t="shared" si="37"/>
        <v>Tigard</v>
      </c>
      <c r="J511" s="1" t="str">
        <f t="shared" si="38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9"/>
        <v>Delay</v>
      </c>
      <c r="E512" s="2" t="str">
        <f t="shared" si="35"/>
        <v>NatalieWebber</v>
      </c>
      <c r="F512" s="1" t="s">
        <v>3518</v>
      </c>
      <c r="G512" s="1" t="s">
        <v>3204</v>
      </c>
      <c r="H512" s="1" t="str">
        <f t="shared" si="36"/>
        <v>United States</v>
      </c>
      <c r="I512" s="1" t="str">
        <f t="shared" si="37"/>
        <v>Tigard</v>
      </c>
      <c r="J512" s="1" t="str">
        <f t="shared" si="38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9"/>
        <v>Delay</v>
      </c>
      <c r="E513" s="2" t="str">
        <f t="shared" si="35"/>
        <v>FredHopkins</v>
      </c>
      <c r="F513" s="1" t="s">
        <v>3519</v>
      </c>
      <c r="G513" s="1" t="s">
        <v>3132</v>
      </c>
      <c r="H513" s="1" t="str">
        <f t="shared" si="36"/>
        <v>United States</v>
      </c>
      <c r="I513" s="1" t="str">
        <f t="shared" si="37"/>
        <v>Seattle</v>
      </c>
      <c r="J513" s="1" t="str">
        <f t="shared" si="38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9"/>
        <v>On time</v>
      </c>
      <c r="E514" s="2" t="str">
        <f t="shared" si="35"/>
        <v>FredHopkins</v>
      </c>
      <c r="F514" s="1" t="s">
        <v>3519</v>
      </c>
      <c r="G514" s="1" t="s">
        <v>3132</v>
      </c>
      <c r="H514" s="1" t="str">
        <f t="shared" si="36"/>
        <v>United States</v>
      </c>
      <c r="I514" s="1" t="str">
        <f t="shared" si="37"/>
        <v>Seattle</v>
      </c>
      <c r="J514" s="1" t="str">
        <f t="shared" si="38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si="39"/>
        <v>On time</v>
      </c>
      <c r="E515" s="2" t="str">
        <f t="shared" ref="E515:E578" si="40">LEFT(F515, FIND("@", F515) - 1)</f>
        <v>FredHopkins</v>
      </c>
      <c r="F515" s="1" t="s">
        <v>3519</v>
      </c>
      <c r="G515" s="1" t="s">
        <v>3132</v>
      </c>
      <c r="H515" s="1" t="str">
        <f t="shared" ref="H515:H578" si="41">TRIM(MID(SUBSTITUTE($G515, ",", REPT(" ", 100)), 1, 100))</f>
        <v>United States</v>
      </c>
      <c r="I515" s="1" t="str">
        <f t="shared" ref="I515:I578" si="42">TRIM(MID(SUBSTITUTE($G515, ",", REPT(" ", 100)), 101, 100))</f>
        <v>Seattle</v>
      </c>
      <c r="J515" s="1" t="str">
        <f t="shared" ref="J515:J578" si="43">TRIM(MID(SUBSTITUTE($G515, ",", REPT(" ", 100)), 201, 100))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39"/>
        <v>On time</v>
      </c>
      <c r="E516" s="2" t="str">
        <f t="shared" si="40"/>
        <v>HilaryHolden</v>
      </c>
      <c r="F516" s="1" t="s">
        <v>3520</v>
      </c>
      <c r="G516" s="1" t="s">
        <v>3134</v>
      </c>
      <c r="H516" s="1" t="str">
        <f t="shared" si="41"/>
        <v>United States</v>
      </c>
      <c r="I516" s="1" t="str">
        <f t="shared" si="42"/>
        <v>San Francisco</v>
      </c>
      <c r="J516" s="1" t="str">
        <f t="shared" si="43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ref="D517:D580" si="44">IF(DATEDIF(B516, C516, "d") &gt; 4, "Delay", "On time")</f>
        <v>On time</v>
      </c>
      <c r="E517" s="2" t="str">
        <f t="shared" si="40"/>
        <v>HilaryHolden</v>
      </c>
      <c r="F517" s="1" t="s">
        <v>3520</v>
      </c>
      <c r="G517" s="1" t="s">
        <v>3134</v>
      </c>
      <c r="H517" s="1" t="str">
        <f t="shared" si="41"/>
        <v>United States</v>
      </c>
      <c r="I517" s="1" t="str">
        <f t="shared" si="42"/>
        <v>San Francisco</v>
      </c>
      <c r="J517" s="1" t="str">
        <f t="shared" si="43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4"/>
        <v>On time</v>
      </c>
      <c r="E518" s="2" t="str">
        <f t="shared" si="40"/>
        <v>ChristinaDeMoss</v>
      </c>
      <c r="F518" s="1" t="s">
        <v>3521</v>
      </c>
      <c r="G518" s="1" t="s">
        <v>3132</v>
      </c>
      <c r="H518" s="1" t="str">
        <f t="shared" si="41"/>
        <v>United States</v>
      </c>
      <c r="I518" s="1" t="str">
        <f t="shared" si="42"/>
        <v>Seattle</v>
      </c>
      <c r="J518" s="1" t="str">
        <f t="shared" si="43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4"/>
        <v>On time</v>
      </c>
      <c r="E519" s="2" t="str">
        <f t="shared" si="40"/>
        <v>ChristinaDeMoss</v>
      </c>
      <c r="F519" s="1" t="s">
        <v>3521</v>
      </c>
      <c r="G519" s="1" t="s">
        <v>3132</v>
      </c>
      <c r="H519" s="1" t="str">
        <f t="shared" si="41"/>
        <v>United States</v>
      </c>
      <c r="I519" s="1" t="str">
        <f t="shared" si="42"/>
        <v>Seattle</v>
      </c>
      <c r="J519" s="1" t="str">
        <f t="shared" si="43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4"/>
        <v>On time</v>
      </c>
      <c r="E520" s="2" t="str">
        <f t="shared" si="40"/>
        <v>ChristinaDeMoss</v>
      </c>
      <c r="F520" s="1" t="s">
        <v>3521</v>
      </c>
      <c r="G520" s="1" t="s">
        <v>3132</v>
      </c>
      <c r="H520" s="1" t="str">
        <f t="shared" si="41"/>
        <v>United States</v>
      </c>
      <c r="I520" s="1" t="str">
        <f t="shared" si="42"/>
        <v>Seattle</v>
      </c>
      <c r="J520" s="1" t="str">
        <f t="shared" si="43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4"/>
        <v>On time</v>
      </c>
      <c r="E521" s="2" t="str">
        <f t="shared" si="40"/>
        <v>ChristinaDeMoss</v>
      </c>
      <c r="F521" s="1" t="s">
        <v>3521</v>
      </c>
      <c r="G521" s="1" t="s">
        <v>3132</v>
      </c>
      <c r="H521" s="1" t="str">
        <f t="shared" si="41"/>
        <v>United States</v>
      </c>
      <c r="I521" s="1" t="str">
        <f t="shared" si="42"/>
        <v>Seattle</v>
      </c>
      <c r="J521" s="1" t="str">
        <f t="shared" si="43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4"/>
        <v>On time</v>
      </c>
      <c r="E522" s="2" t="str">
        <f t="shared" si="40"/>
        <v>ChristinaDeMoss</v>
      </c>
      <c r="F522" s="1" t="s">
        <v>3521</v>
      </c>
      <c r="G522" s="1" t="s">
        <v>3132</v>
      </c>
      <c r="H522" s="1" t="str">
        <f t="shared" si="41"/>
        <v>United States</v>
      </c>
      <c r="I522" s="1" t="str">
        <f t="shared" si="42"/>
        <v>Seattle</v>
      </c>
      <c r="J522" s="1" t="str">
        <f t="shared" si="43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4"/>
        <v>On time</v>
      </c>
      <c r="E523" s="2" t="str">
        <f t="shared" si="40"/>
        <v>TheaHendricks</v>
      </c>
      <c r="F523" s="1" t="s">
        <v>3522</v>
      </c>
      <c r="G523" s="1" t="s">
        <v>3131</v>
      </c>
      <c r="H523" s="1" t="str">
        <f t="shared" si="41"/>
        <v>United States</v>
      </c>
      <c r="I523" s="1" t="str">
        <f t="shared" si="42"/>
        <v>Los Angeles</v>
      </c>
      <c r="J523" s="1" t="str">
        <f t="shared" si="43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4"/>
        <v>Delay</v>
      </c>
      <c r="E524" s="2" t="str">
        <f t="shared" si="40"/>
        <v>MichelleMoray</v>
      </c>
      <c r="F524" s="1" t="s">
        <v>3523</v>
      </c>
      <c r="G524" s="1" t="s">
        <v>3132</v>
      </c>
      <c r="H524" s="1" t="str">
        <f t="shared" si="41"/>
        <v>United States</v>
      </c>
      <c r="I524" s="1" t="str">
        <f t="shared" si="42"/>
        <v>Seattle</v>
      </c>
      <c r="J524" s="1" t="str">
        <f t="shared" si="43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4"/>
        <v>Delay</v>
      </c>
      <c r="E525" s="2" t="str">
        <f t="shared" si="40"/>
        <v>MichelleMoray</v>
      </c>
      <c r="F525" s="1" t="s">
        <v>3523</v>
      </c>
      <c r="G525" s="1" t="s">
        <v>3132</v>
      </c>
      <c r="H525" s="1" t="str">
        <f t="shared" si="41"/>
        <v>United States</v>
      </c>
      <c r="I525" s="1" t="str">
        <f t="shared" si="42"/>
        <v>Seattle</v>
      </c>
      <c r="J525" s="1" t="str">
        <f t="shared" si="43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4"/>
        <v>Delay</v>
      </c>
      <c r="E526" s="2" t="str">
        <f t="shared" si="40"/>
        <v>RobertBarroso</v>
      </c>
      <c r="F526" s="1" t="s">
        <v>3524</v>
      </c>
      <c r="G526" s="1" t="s">
        <v>3199</v>
      </c>
      <c r="H526" s="1" t="str">
        <f t="shared" si="41"/>
        <v>United States</v>
      </c>
      <c r="I526" s="1" t="str">
        <f t="shared" si="42"/>
        <v>North Las Vegas</v>
      </c>
      <c r="J526" s="1" t="str">
        <f t="shared" si="43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4"/>
        <v>On time</v>
      </c>
      <c r="E527" s="2" t="str">
        <f t="shared" si="40"/>
        <v>EricBarreto</v>
      </c>
      <c r="F527" s="1" t="s">
        <v>3525</v>
      </c>
      <c r="G527" s="1" t="s">
        <v>3134</v>
      </c>
      <c r="H527" s="1" t="str">
        <f t="shared" si="41"/>
        <v>United States</v>
      </c>
      <c r="I527" s="1" t="str">
        <f t="shared" si="42"/>
        <v>San Francisco</v>
      </c>
      <c r="J527" s="1" t="str">
        <f t="shared" si="43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4"/>
        <v>Delay</v>
      </c>
      <c r="E528" s="2" t="str">
        <f t="shared" si="40"/>
        <v>EricBarreto</v>
      </c>
      <c r="F528" s="1" t="s">
        <v>3525</v>
      </c>
      <c r="G528" s="1" t="s">
        <v>3134</v>
      </c>
      <c r="H528" s="1" t="str">
        <f t="shared" si="41"/>
        <v>United States</v>
      </c>
      <c r="I528" s="1" t="str">
        <f t="shared" si="42"/>
        <v>San Francisco</v>
      </c>
      <c r="J528" s="1" t="str">
        <f t="shared" si="43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4"/>
        <v>Delay</v>
      </c>
      <c r="E529" s="2" t="str">
        <f t="shared" si="40"/>
        <v>PamelaStobb</v>
      </c>
      <c r="F529" s="1" t="s">
        <v>3526</v>
      </c>
      <c r="G529" s="1" t="s">
        <v>3131</v>
      </c>
      <c r="H529" s="1" t="str">
        <f t="shared" si="41"/>
        <v>United States</v>
      </c>
      <c r="I529" s="1" t="str">
        <f t="shared" si="42"/>
        <v>Los Angeles</v>
      </c>
      <c r="J529" s="1" t="str">
        <f t="shared" si="43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4"/>
        <v>On time</v>
      </c>
      <c r="E530" s="2" t="str">
        <f t="shared" si="40"/>
        <v>ClaudiaBergmann</v>
      </c>
      <c r="F530" s="1" t="s">
        <v>3527</v>
      </c>
      <c r="G530" s="1" t="s">
        <v>3134</v>
      </c>
      <c r="H530" s="1" t="str">
        <f t="shared" si="41"/>
        <v>United States</v>
      </c>
      <c r="I530" s="1" t="str">
        <f t="shared" si="42"/>
        <v>San Francisco</v>
      </c>
      <c r="J530" s="1" t="str">
        <f t="shared" si="43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4"/>
        <v>Delay</v>
      </c>
      <c r="E531" s="2" t="str">
        <f t="shared" si="40"/>
        <v>ArthurGainer</v>
      </c>
      <c r="F531" s="1" t="s">
        <v>3352</v>
      </c>
      <c r="G531" s="1" t="s">
        <v>3131</v>
      </c>
      <c r="H531" s="1" t="str">
        <f t="shared" si="41"/>
        <v>United States</v>
      </c>
      <c r="I531" s="1" t="str">
        <f t="shared" si="42"/>
        <v>Los Angeles</v>
      </c>
      <c r="J531" s="1" t="str">
        <f t="shared" si="43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4"/>
        <v>On time</v>
      </c>
      <c r="E532" s="2" t="str">
        <f t="shared" si="40"/>
        <v>ArthurGainer</v>
      </c>
      <c r="F532" s="1" t="s">
        <v>3352</v>
      </c>
      <c r="G532" s="1" t="s">
        <v>3131</v>
      </c>
      <c r="H532" s="1" t="str">
        <f t="shared" si="41"/>
        <v>United States</v>
      </c>
      <c r="I532" s="1" t="str">
        <f t="shared" si="42"/>
        <v>Los Angeles</v>
      </c>
      <c r="J532" s="1" t="str">
        <f t="shared" si="43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4"/>
        <v>On time</v>
      </c>
      <c r="E533" s="2" t="str">
        <f t="shared" si="40"/>
        <v>StevenCartwright</v>
      </c>
      <c r="F533" s="1" t="s">
        <v>3528</v>
      </c>
      <c r="G533" s="1" t="s">
        <v>3132</v>
      </c>
      <c r="H533" s="1" t="str">
        <f t="shared" si="41"/>
        <v>United States</v>
      </c>
      <c r="I533" s="1" t="str">
        <f t="shared" si="42"/>
        <v>Seattle</v>
      </c>
      <c r="J533" s="1" t="str">
        <f t="shared" si="43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4"/>
        <v>On time</v>
      </c>
      <c r="E534" s="2" t="str">
        <f t="shared" si="40"/>
        <v>CynthiaDelaney</v>
      </c>
      <c r="F534" s="1" t="s">
        <v>3529</v>
      </c>
      <c r="G534" s="1" t="s">
        <v>3149</v>
      </c>
      <c r="H534" s="1" t="str">
        <f t="shared" si="41"/>
        <v>United States</v>
      </c>
      <c r="I534" s="1" t="str">
        <f t="shared" si="42"/>
        <v>San Diego</v>
      </c>
      <c r="J534" s="1" t="str">
        <f t="shared" si="43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4"/>
        <v>On time</v>
      </c>
      <c r="E535" s="2" t="str">
        <f t="shared" si="40"/>
        <v>PatrickGardner</v>
      </c>
      <c r="F535" s="1" t="s">
        <v>3416</v>
      </c>
      <c r="G535" s="1" t="s">
        <v>3196</v>
      </c>
      <c r="H535" s="1" t="str">
        <f t="shared" si="41"/>
        <v>United States</v>
      </c>
      <c r="I535" s="1" t="str">
        <f t="shared" si="42"/>
        <v>Glendale</v>
      </c>
      <c r="J535" s="1" t="str">
        <f t="shared" si="43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4"/>
        <v>On time</v>
      </c>
      <c r="E536" s="2" t="str">
        <f t="shared" si="40"/>
        <v>JamieKunitz</v>
      </c>
      <c r="F536" s="1" t="s">
        <v>3530</v>
      </c>
      <c r="G536" s="1" t="s">
        <v>3134</v>
      </c>
      <c r="H536" s="1" t="str">
        <f t="shared" si="41"/>
        <v>United States</v>
      </c>
      <c r="I536" s="1" t="str">
        <f t="shared" si="42"/>
        <v>San Francisco</v>
      </c>
      <c r="J536" s="1" t="str">
        <f t="shared" si="43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4"/>
        <v>Delay</v>
      </c>
      <c r="E537" s="2" t="str">
        <f t="shared" si="40"/>
        <v>JamieKunitz</v>
      </c>
      <c r="F537" s="1" t="s">
        <v>3530</v>
      </c>
      <c r="G537" s="1" t="s">
        <v>3134</v>
      </c>
      <c r="H537" s="1" t="str">
        <f t="shared" si="41"/>
        <v>United States</v>
      </c>
      <c r="I537" s="1" t="str">
        <f t="shared" si="42"/>
        <v>San Francisco</v>
      </c>
      <c r="J537" s="1" t="str">
        <f t="shared" si="43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4"/>
        <v>Delay</v>
      </c>
      <c r="E538" s="2" t="str">
        <f t="shared" si="40"/>
        <v>JamieKunitz</v>
      </c>
      <c r="F538" s="1" t="s">
        <v>3530</v>
      </c>
      <c r="G538" s="1" t="s">
        <v>3134</v>
      </c>
      <c r="H538" s="1" t="str">
        <f t="shared" si="41"/>
        <v>United States</v>
      </c>
      <c r="I538" s="1" t="str">
        <f t="shared" si="42"/>
        <v>San Francisco</v>
      </c>
      <c r="J538" s="1" t="str">
        <f t="shared" si="43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4"/>
        <v>Delay</v>
      </c>
      <c r="E539" s="2" t="str">
        <f t="shared" si="40"/>
        <v>JamieKunitz</v>
      </c>
      <c r="F539" s="1" t="s">
        <v>3530</v>
      </c>
      <c r="G539" s="1" t="s">
        <v>3134</v>
      </c>
      <c r="H539" s="1" t="str">
        <f t="shared" si="41"/>
        <v>United States</v>
      </c>
      <c r="I539" s="1" t="str">
        <f t="shared" si="42"/>
        <v>San Francisco</v>
      </c>
      <c r="J539" s="1" t="str">
        <f t="shared" si="43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4"/>
        <v>Delay</v>
      </c>
      <c r="E540" s="2" t="str">
        <f t="shared" si="40"/>
        <v>JamieKunitz</v>
      </c>
      <c r="F540" s="1" t="s">
        <v>3530</v>
      </c>
      <c r="G540" s="1" t="s">
        <v>3134</v>
      </c>
      <c r="H540" s="1" t="str">
        <f t="shared" si="41"/>
        <v>United States</v>
      </c>
      <c r="I540" s="1" t="str">
        <f t="shared" si="42"/>
        <v>San Francisco</v>
      </c>
      <c r="J540" s="1" t="str">
        <f t="shared" si="43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4"/>
        <v>Delay</v>
      </c>
      <c r="E541" s="2" t="str">
        <f t="shared" si="40"/>
        <v>JamieKunitz</v>
      </c>
      <c r="F541" s="1" t="s">
        <v>3530</v>
      </c>
      <c r="G541" s="1" t="s">
        <v>3134</v>
      </c>
      <c r="H541" s="1" t="str">
        <f t="shared" si="41"/>
        <v>United States</v>
      </c>
      <c r="I541" s="1" t="str">
        <f t="shared" si="42"/>
        <v>San Francisco</v>
      </c>
      <c r="J541" s="1" t="str">
        <f t="shared" si="43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4"/>
        <v>Delay</v>
      </c>
      <c r="E542" s="2" t="str">
        <f t="shared" si="40"/>
        <v>DebraCatini</v>
      </c>
      <c r="F542" s="1" t="s">
        <v>3531</v>
      </c>
      <c r="G542" s="1" t="s">
        <v>3134</v>
      </c>
      <c r="H542" s="1" t="str">
        <f t="shared" si="41"/>
        <v>United States</v>
      </c>
      <c r="I542" s="1" t="str">
        <f t="shared" si="42"/>
        <v>San Francisco</v>
      </c>
      <c r="J542" s="1" t="str">
        <f t="shared" si="43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4"/>
        <v>Delay</v>
      </c>
      <c r="E543" s="2" t="str">
        <f t="shared" si="40"/>
        <v>DavidBremer</v>
      </c>
      <c r="F543" s="1" t="s">
        <v>3335</v>
      </c>
      <c r="G543" s="1" t="s">
        <v>3134</v>
      </c>
      <c r="H543" s="1" t="str">
        <f t="shared" si="41"/>
        <v>United States</v>
      </c>
      <c r="I543" s="1" t="str">
        <f t="shared" si="42"/>
        <v>San Francisco</v>
      </c>
      <c r="J543" s="1" t="str">
        <f t="shared" si="43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4"/>
        <v>Delay</v>
      </c>
      <c r="E544" s="2" t="str">
        <f t="shared" si="40"/>
        <v>DavidBremer</v>
      </c>
      <c r="F544" s="1" t="s">
        <v>3335</v>
      </c>
      <c r="G544" s="1" t="s">
        <v>3134</v>
      </c>
      <c r="H544" s="1" t="str">
        <f t="shared" si="41"/>
        <v>United States</v>
      </c>
      <c r="I544" s="1" t="str">
        <f t="shared" si="42"/>
        <v>San Francisco</v>
      </c>
      <c r="J544" s="1" t="str">
        <f t="shared" si="43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4"/>
        <v>Delay</v>
      </c>
      <c r="E545" s="2" t="str">
        <f t="shared" si="40"/>
        <v>DavidBremer</v>
      </c>
      <c r="F545" s="1" t="s">
        <v>3335</v>
      </c>
      <c r="G545" s="1" t="s">
        <v>3134</v>
      </c>
      <c r="H545" s="1" t="str">
        <f t="shared" si="41"/>
        <v>United States</v>
      </c>
      <c r="I545" s="1" t="str">
        <f t="shared" si="42"/>
        <v>San Francisco</v>
      </c>
      <c r="J545" s="1" t="str">
        <f t="shared" si="43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4"/>
        <v>Delay</v>
      </c>
      <c r="E546" s="2" t="str">
        <f t="shared" si="40"/>
        <v>EmilyDucich</v>
      </c>
      <c r="F546" s="1" t="s">
        <v>3532</v>
      </c>
      <c r="G546" s="1" t="s">
        <v>3149</v>
      </c>
      <c r="H546" s="1" t="str">
        <f t="shared" si="41"/>
        <v>United States</v>
      </c>
      <c r="I546" s="1" t="str">
        <f t="shared" si="42"/>
        <v>San Diego</v>
      </c>
      <c r="J546" s="1" t="str">
        <f t="shared" si="43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4"/>
        <v>Delay</v>
      </c>
      <c r="E547" s="2" t="str">
        <f t="shared" si="40"/>
        <v>JoniWasserman</v>
      </c>
      <c r="F547" s="1" t="s">
        <v>3533</v>
      </c>
      <c r="G547" s="1" t="s">
        <v>3185</v>
      </c>
      <c r="H547" s="1" t="str">
        <f t="shared" si="41"/>
        <v>United States</v>
      </c>
      <c r="I547" s="1" t="str">
        <f t="shared" si="42"/>
        <v>Oakland</v>
      </c>
      <c r="J547" s="1" t="str">
        <f t="shared" si="43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4"/>
        <v>On time</v>
      </c>
      <c r="E548" s="2" t="str">
        <f t="shared" si="40"/>
        <v>VictoriaWilson</v>
      </c>
      <c r="F548" s="1" t="s">
        <v>3503</v>
      </c>
      <c r="G548" s="1" t="s">
        <v>3134</v>
      </c>
      <c r="H548" s="1" t="str">
        <f t="shared" si="41"/>
        <v>United States</v>
      </c>
      <c r="I548" s="1" t="str">
        <f t="shared" si="42"/>
        <v>San Francisco</v>
      </c>
      <c r="J548" s="1" t="str">
        <f t="shared" si="43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4"/>
        <v>On time</v>
      </c>
      <c r="E549" s="2" t="str">
        <f t="shared" si="40"/>
        <v>VictoriaWilson</v>
      </c>
      <c r="F549" s="1" t="s">
        <v>3503</v>
      </c>
      <c r="G549" s="1" t="s">
        <v>3134</v>
      </c>
      <c r="H549" s="1" t="str">
        <f t="shared" si="41"/>
        <v>United States</v>
      </c>
      <c r="I549" s="1" t="str">
        <f t="shared" si="42"/>
        <v>San Francisco</v>
      </c>
      <c r="J549" s="1" t="str">
        <f t="shared" si="43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4"/>
        <v>On time</v>
      </c>
      <c r="E550" s="2" t="str">
        <f t="shared" si="40"/>
        <v>VictoriaWilson</v>
      </c>
      <c r="F550" s="1" t="s">
        <v>3503</v>
      </c>
      <c r="G550" s="1" t="s">
        <v>3134</v>
      </c>
      <c r="H550" s="1" t="str">
        <f t="shared" si="41"/>
        <v>United States</v>
      </c>
      <c r="I550" s="1" t="str">
        <f t="shared" si="42"/>
        <v>San Francisco</v>
      </c>
      <c r="J550" s="1" t="str">
        <f t="shared" si="43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4"/>
        <v>On time</v>
      </c>
      <c r="E551" s="2" t="str">
        <f t="shared" si="40"/>
        <v>ArthurGainer</v>
      </c>
      <c r="F551" s="1" t="s">
        <v>3352</v>
      </c>
      <c r="G551" s="1" t="s">
        <v>3149</v>
      </c>
      <c r="H551" s="1" t="str">
        <f t="shared" si="41"/>
        <v>United States</v>
      </c>
      <c r="I551" s="1" t="str">
        <f t="shared" si="42"/>
        <v>San Diego</v>
      </c>
      <c r="J551" s="1" t="str">
        <f t="shared" si="43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4"/>
        <v>On time</v>
      </c>
      <c r="E552" s="2" t="str">
        <f t="shared" si="40"/>
        <v>ArthurGainer</v>
      </c>
      <c r="F552" s="1" t="s">
        <v>3352</v>
      </c>
      <c r="G552" s="1" t="s">
        <v>3149</v>
      </c>
      <c r="H552" s="1" t="str">
        <f t="shared" si="41"/>
        <v>United States</v>
      </c>
      <c r="I552" s="1" t="str">
        <f t="shared" si="42"/>
        <v>San Diego</v>
      </c>
      <c r="J552" s="1" t="str">
        <f t="shared" si="43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4"/>
        <v>On time</v>
      </c>
      <c r="E553" s="2" t="str">
        <f t="shared" si="40"/>
        <v>ArthurGainer</v>
      </c>
      <c r="F553" s="1" t="s">
        <v>3352</v>
      </c>
      <c r="G553" s="1" t="s">
        <v>3149</v>
      </c>
      <c r="H553" s="1" t="str">
        <f t="shared" si="41"/>
        <v>United States</v>
      </c>
      <c r="I553" s="1" t="str">
        <f t="shared" si="42"/>
        <v>San Diego</v>
      </c>
      <c r="J553" s="1" t="str">
        <f t="shared" si="43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4"/>
        <v>On time</v>
      </c>
      <c r="E554" s="2" t="str">
        <f t="shared" si="40"/>
        <v>DarrenPowers</v>
      </c>
      <c r="F554" s="1" t="s">
        <v>3534</v>
      </c>
      <c r="G554" s="1" t="s">
        <v>3131</v>
      </c>
      <c r="H554" s="1" t="str">
        <f t="shared" si="41"/>
        <v>United States</v>
      </c>
      <c r="I554" s="1" t="str">
        <f t="shared" si="42"/>
        <v>Los Angeles</v>
      </c>
      <c r="J554" s="1" t="str">
        <f t="shared" si="43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4"/>
        <v>On time</v>
      </c>
      <c r="E555" s="2" t="str">
        <f t="shared" si="40"/>
        <v>DarrenPowers</v>
      </c>
      <c r="F555" s="1" t="s">
        <v>3534</v>
      </c>
      <c r="G555" s="1" t="s">
        <v>3131</v>
      </c>
      <c r="H555" s="1" t="str">
        <f t="shared" si="41"/>
        <v>United States</v>
      </c>
      <c r="I555" s="1" t="str">
        <f t="shared" si="42"/>
        <v>Los Angeles</v>
      </c>
      <c r="J555" s="1" t="str">
        <f t="shared" si="43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4"/>
        <v>On time</v>
      </c>
      <c r="E556" s="2" t="str">
        <f t="shared" si="40"/>
        <v>RaymondMesse</v>
      </c>
      <c r="F556" s="1" t="s">
        <v>3535</v>
      </c>
      <c r="G556" s="1" t="s">
        <v>3143</v>
      </c>
      <c r="H556" s="1" t="str">
        <f t="shared" si="41"/>
        <v>United States</v>
      </c>
      <c r="I556" s="1" t="str">
        <f t="shared" si="42"/>
        <v>San Jose</v>
      </c>
      <c r="J556" s="1" t="str">
        <f t="shared" si="43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4"/>
        <v>On time</v>
      </c>
      <c r="E557" s="2" t="str">
        <f t="shared" si="40"/>
        <v>AdrianShami</v>
      </c>
      <c r="F557" s="1" t="s">
        <v>3536</v>
      </c>
      <c r="G557" s="1" t="s">
        <v>3205</v>
      </c>
      <c r="H557" s="1" t="str">
        <f t="shared" si="41"/>
        <v>United States</v>
      </c>
      <c r="I557" s="1" t="str">
        <f t="shared" si="42"/>
        <v>Auburn</v>
      </c>
      <c r="J557" s="1" t="str">
        <f t="shared" si="43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4"/>
        <v>Delay</v>
      </c>
      <c r="E558" s="2" t="str">
        <f t="shared" si="40"/>
        <v>GraceKelly</v>
      </c>
      <c r="F558" s="1" t="s">
        <v>3346</v>
      </c>
      <c r="G558" s="1" t="s">
        <v>3131</v>
      </c>
      <c r="H558" s="1" t="str">
        <f t="shared" si="41"/>
        <v>United States</v>
      </c>
      <c r="I558" s="1" t="str">
        <f t="shared" si="42"/>
        <v>Los Angeles</v>
      </c>
      <c r="J558" s="1" t="str">
        <f t="shared" si="43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4"/>
        <v>On time</v>
      </c>
      <c r="E559" s="2" t="str">
        <f t="shared" si="40"/>
        <v>GraceKelly</v>
      </c>
      <c r="F559" s="1" t="s">
        <v>3346</v>
      </c>
      <c r="G559" s="1" t="s">
        <v>3131</v>
      </c>
      <c r="H559" s="1" t="str">
        <f t="shared" si="41"/>
        <v>United States</v>
      </c>
      <c r="I559" s="1" t="str">
        <f t="shared" si="42"/>
        <v>Los Angeles</v>
      </c>
      <c r="J559" s="1" t="str">
        <f t="shared" si="43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4"/>
        <v>On time</v>
      </c>
      <c r="E560" s="2" t="str">
        <f t="shared" si="40"/>
        <v>GraceKelly</v>
      </c>
      <c r="F560" s="1" t="s">
        <v>3346</v>
      </c>
      <c r="G560" s="1" t="s">
        <v>3131</v>
      </c>
      <c r="H560" s="1" t="str">
        <f t="shared" si="41"/>
        <v>United States</v>
      </c>
      <c r="I560" s="1" t="str">
        <f t="shared" si="42"/>
        <v>Los Angeles</v>
      </c>
      <c r="J560" s="1" t="str">
        <f t="shared" si="43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4"/>
        <v>On time</v>
      </c>
      <c r="E561" s="2" t="str">
        <f t="shared" si="40"/>
        <v>StefaniaPerrino</v>
      </c>
      <c r="F561" s="1" t="s">
        <v>3537</v>
      </c>
      <c r="G561" s="1" t="s">
        <v>3131</v>
      </c>
      <c r="H561" s="1" t="str">
        <f t="shared" si="41"/>
        <v>United States</v>
      </c>
      <c r="I561" s="1" t="str">
        <f t="shared" si="42"/>
        <v>Los Angeles</v>
      </c>
      <c r="J561" s="1" t="str">
        <f t="shared" si="43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4"/>
        <v>On time</v>
      </c>
      <c r="E562" s="2" t="str">
        <f t="shared" si="40"/>
        <v>LaurenLeatherbury</v>
      </c>
      <c r="F562" s="1" t="s">
        <v>3538</v>
      </c>
      <c r="G562" s="1" t="s">
        <v>3132</v>
      </c>
      <c r="H562" s="1" t="str">
        <f t="shared" si="41"/>
        <v>United States</v>
      </c>
      <c r="I562" s="1" t="str">
        <f t="shared" si="42"/>
        <v>Seattle</v>
      </c>
      <c r="J562" s="1" t="str">
        <f t="shared" si="43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4"/>
        <v>On time</v>
      </c>
      <c r="E563" s="2" t="str">
        <f t="shared" si="40"/>
        <v>LaurenLeatherbury</v>
      </c>
      <c r="F563" s="1" t="s">
        <v>3538</v>
      </c>
      <c r="G563" s="1" t="s">
        <v>3132</v>
      </c>
      <c r="H563" s="1" t="str">
        <f t="shared" si="41"/>
        <v>United States</v>
      </c>
      <c r="I563" s="1" t="str">
        <f t="shared" si="42"/>
        <v>Seattle</v>
      </c>
      <c r="J563" s="1" t="str">
        <f t="shared" si="43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4"/>
        <v>On time</v>
      </c>
      <c r="E564" s="2" t="str">
        <f t="shared" si="40"/>
        <v>MattCollins</v>
      </c>
      <c r="F564" s="1" t="s">
        <v>3539</v>
      </c>
      <c r="G564" s="1" t="s">
        <v>3131</v>
      </c>
      <c r="H564" s="1" t="str">
        <f t="shared" si="41"/>
        <v>United States</v>
      </c>
      <c r="I564" s="1" t="str">
        <f t="shared" si="42"/>
        <v>Los Angeles</v>
      </c>
      <c r="J564" s="1" t="str">
        <f t="shared" si="43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4"/>
        <v>On time</v>
      </c>
      <c r="E565" s="2" t="str">
        <f t="shared" si="40"/>
        <v>SueAnnReed</v>
      </c>
      <c r="F565" s="1" t="s">
        <v>3540</v>
      </c>
      <c r="G565" s="1" t="s">
        <v>3206</v>
      </c>
      <c r="H565" s="1" t="str">
        <f t="shared" si="41"/>
        <v>United States</v>
      </c>
      <c r="I565" s="1" t="str">
        <f t="shared" si="42"/>
        <v>Redmond</v>
      </c>
      <c r="J565" s="1" t="str">
        <f t="shared" si="43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4"/>
        <v>Delay</v>
      </c>
      <c r="E566" s="2" t="str">
        <f t="shared" si="40"/>
        <v>SueAnnReed</v>
      </c>
      <c r="F566" s="1" t="s">
        <v>3540</v>
      </c>
      <c r="G566" s="1" t="s">
        <v>3206</v>
      </c>
      <c r="H566" s="1" t="str">
        <f t="shared" si="41"/>
        <v>United States</v>
      </c>
      <c r="I566" s="1" t="str">
        <f t="shared" si="42"/>
        <v>Redmond</v>
      </c>
      <c r="J566" s="1" t="str">
        <f t="shared" si="43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4"/>
        <v>Delay</v>
      </c>
      <c r="E567" s="2" t="str">
        <f t="shared" si="40"/>
        <v>SueAnnReed</v>
      </c>
      <c r="F567" s="1" t="s">
        <v>3540</v>
      </c>
      <c r="G567" s="1" t="s">
        <v>3206</v>
      </c>
      <c r="H567" s="1" t="str">
        <f t="shared" si="41"/>
        <v>United States</v>
      </c>
      <c r="I567" s="1" t="str">
        <f t="shared" si="42"/>
        <v>Redmond</v>
      </c>
      <c r="J567" s="1" t="str">
        <f t="shared" si="43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4"/>
        <v>Delay</v>
      </c>
      <c r="E568" s="2" t="str">
        <f t="shared" si="40"/>
        <v>GiuliettaWeimer</v>
      </c>
      <c r="F568" s="1" t="s">
        <v>3541</v>
      </c>
      <c r="G568" s="1" t="s">
        <v>3132</v>
      </c>
      <c r="H568" s="1" t="str">
        <f t="shared" si="41"/>
        <v>United States</v>
      </c>
      <c r="I568" s="1" t="str">
        <f t="shared" si="42"/>
        <v>Seattle</v>
      </c>
      <c r="J568" s="1" t="str">
        <f t="shared" si="43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4"/>
        <v>On time</v>
      </c>
      <c r="E569" s="2" t="str">
        <f t="shared" si="40"/>
        <v>FrankHawley</v>
      </c>
      <c r="F569" s="1" t="s">
        <v>3542</v>
      </c>
      <c r="G569" s="1" t="s">
        <v>3131</v>
      </c>
      <c r="H569" s="1" t="str">
        <f t="shared" si="41"/>
        <v>United States</v>
      </c>
      <c r="I569" s="1" t="str">
        <f t="shared" si="42"/>
        <v>Los Angeles</v>
      </c>
      <c r="J569" s="1" t="str">
        <f t="shared" si="43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4"/>
        <v>On time</v>
      </c>
      <c r="E570" s="2" t="str">
        <f t="shared" si="40"/>
        <v>FrankHawley</v>
      </c>
      <c r="F570" s="1" t="s">
        <v>3542</v>
      </c>
      <c r="G570" s="1" t="s">
        <v>3131</v>
      </c>
      <c r="H570" s="1" t="str">
        <f t="shared" si="41"/>
        <v>United States</v>
      </c>
      <c r="I570" s="1" t="str">
        <f t="shared" si="42"/>
        <v>Los Angeles</v>
      </c>
      <c r="J570" s="1" t="str">
        <f t="shared" si="43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4"/>
        <v>On time</v>
      </c>
      <c r="E571" s="2" t="str">
        <f t="shared" si="40"/>
        <v>FiliaMcAdams</v>
      </c>
      <c r="F571" s="1" t="s">
        <v>3543</v>
      </c>
      <c r="G571" s="1" t="s">
        <v>3131</v>
      </c>
      <c r="H571" s="1" t="str">
        <f t="shared" si="41"/>
        <v>United States</v>
      </c>
      <c r="I571" s="1" t="str">
        <f t="shared" si="42"/>
        <v>Los Angeles</v>
      </c>
      <c r="J571" s="1" t="str">
        <f t="shared" si="43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4"/>
        <v>On time</v>
      </c>
      <c r="E572" s="2" t="str">
        <f t="shared" si="40"/>
        <v>NoahChilds</v>
      </c>
      <c r="F572" s="1" t="s">
        <v>3544</v>
      </c>
      <c r="G572" s="1" t="s">
        <v>3138</v>
      </c>
      <c r="H572" s="1" t="str">
        <f t="shared" si="41"/>
        <v>United States</v>
      </c>
      <c r="I572" s="1" t="str">
        <f t="shared" si="42"/>
        <v>Aurora</v>
      </c>
      <c r="J572" s="1" t="str">
        <f t="shared" si="43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4"/>
        <v>On time</v>
      </c>
      <c r="E573" s="2" t="str">
        <f t="shared" si="40"/>
        <v>NoahChilds</v>
      </c>
      <c r="F573" s="1" t="s">
        <v>3544</v>
      </c>
      <c r="G573" s="1" t="s">
        <v>3138</v>
      </c>
      <c r="H573" s="1" t="str">
        <f t="shared" si="41"/>
        <v>United States</v>
      </c>
      <c r="I573" s="1" t="str">
        <f t="shared" si="42"/>
        <v>Aurora</v>
      </c>
      <c r="J573" s="1" t="str">
        <f t="shared" si="43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4"/>
        <v>On time</v>
      </c>
      <c r="E574" s="2" t="str">
        <f t="shared" si="40"/>
        <v>AdamHart</v>
      </c>
      <c r="F574" s="1" t="s">
        <v>3545</v>
      </c>
      <c r="G574" s="1" t="s">
        <v>3207</v>
      </c>
      <c r="H574" s="1" t="str">
        <f t="shared" si="41"/>
        <v>United States</v>
      </c>
      <c r="I574" s="1" t="str">
        <f t="shared" si="42"/>
        <v>Henderson</v>
      </c>
      <c r="J574" s="1" t="str">
        <f t="shared" si="43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4"/>
        <v>On time</v>
      </c>
      <c r="E575" s="2" t="str">
        <f t="shared" si="40"/>
        <v>CharlesCrestani</v>
      </c>
      <c r="F575" s="1" t="s">
        <v>3385</v>
      </c>
      <c r="G575" s="1" t="s">
        <v>3132</v>
      </c>
      <c r="H575" s="1" t="str">
        <f t="shared" si="41"/>
        <v>United States</v>
      </c>
      <c r="I575" s="1" t="str">
        <f t="shared" si="42"/>
        <v>Seattle</v>
      </c>
      <c r="J575" s="1" t="str">
        <f t="shared" si="43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4"/>
        <v>On time</v>
      </c>
      <c r="E576" s="2" t="str">
        <f t="shared" si="40"/>
        <v>MichelleEllison</v>
      </c>
      <c r="F576" s="1" t="s">
        <v>3546</v>
      </c>
      <c r="G576" s="1" t="s">
        <v>3134</v>
      </c>
      <c r="H576" s="1" t="str">
        <f t="shared" si="41"/>
        <v>United States</v>
      </c>
      <c r="I576" s="1" t="str">
        <f t="shared" si="42"/>
        <v>San Francisco</v>
      </c>
      <c r="J576" s="1" t="str">
        <f t="shared" si="43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4"/>
        <v>On time</v>
      </c>
      <c r="E577" s="2" t="str">
        <f t="shared" si="40"/>
        <v>MichelleEllison</v>
      </c>
      <c r="F577" s="1" t="s">
        <v>3546</v>
      </c>
      <c r="G577" s="1" t="s">
        <v>3134</v>
      </c>
      <c r="H577" s="1" t="str">
        <f t="shared" si="41"/>
        <v>United States</v>
      </c>
      <c r="I577" s="1" t="str">
        <f t="shared" si="42"/>
        <v>San Francisco</v>
      </c>
      <c r="J577" s="1" t="str">
        <f t="shared" si="43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4"/>
        <v>On time</v>
      </c>
      <c r="E578" s="2" t="str">
        <f t="shared" si="40"/>
        <v>MichelleEllison</v>
      </c>
      <c r="F578" s="1" t="s">
        <v>3546</v>
      </c>
      <c r="G578" s="1" t="s">
        <v>3134</v>
      </c>
      <c r="H578" s="1" t="str">
        <f t="shared" si="41"/>
        <v>United States</v>
      </c>
      <c r="I578" s="1" t="str">
        <f t="shared" si="42"/>
        <v>San Francisco</v>
      </c>
      <c r="J578" s="1" t="str">
        <f t="shared" si="43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si="44"/>
        <v>On time</v>
      </c>
      <c r="E579" s="2" t="str">
        <f t="shared" ref="E579:E642" si="45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6">TRIM(MID(SUBSTITUTE($G579, ",", REPT(" ", 100)), 1, 100))</f>
        <v>United States</v>
      </c>
      <c r="I579" s="1" t="str">
        <f t="shared" ref="I579:I642" si="47">TRIM(MID(SUBSTITUTE($G579, ",", REPT(" ", 100)), 101, 100))</f>
        <v>Spokane</v>
      </c>
      <c r="J579" s="1" t="str">
        <f t="shared" ref="J579:J642" si="48">TRIM(MID(SUBSTITUTE($G579, ",", REPT(" ", 100)), 201, 100))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4"/>
        <v>On time</v>
      </c>
      <c r="E580" s="2" t="str">
        <f t="shared" si="45"/>
        <v>JamesGalang</v>
      </c>
      <c r="F580" s="1" t="s">
        <v>3517</v>
      </c>
      <c r="G580" s="1" t="s">
        <v>3131</v>
      </c>
      <c r="H580" s="1" t="str">
        <f t="shared" si="46"/>
        <v>United States</v>
      </c>
      <c r="I580" s="1" t="str">
        <f t="shared" si="47"/>
        <v>Los Angeles</v>
      </c>
      <c r="J580" s="1" t="str">
        <f t="shared" si="48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ref="D581:D644" si="49">IF(DATEDIF(B580, C580, "d") &gt; 4, "Delay", "On time")</f>
        <v>On time</v>
      </c>
      <c r="E581" s="2" t="str">
        <f t="shared" si="45"/>
        <v>JamesGalang</v>
      </c>
      <c r="F581" s="1" t="s">
        <v>3517</v>
      </c>
      <c r="G581" s="1" t="s">
        <v>3131</v>
      </c>
      <c r="H581" s="1" t="str">
        <f t="shared" si="46"/>
        <v>United States</v>
      </c>
      <c r="I581" s="1" t="str">
        <f t="shared" si="47"/>
        <v>Los Angeles</v>
      </c>
      <c r="J581" s="1" t="str">
        <f t="shared" si="48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9"/>
        <v>On time</v>
      </c>
      <c r="E582" s="2" t="str">
        <f t="shared" si="45"/>
        <v>PaulGonzalez</v>
      </c>
      <c r="F582" s="1" t="s">
        <v>3548</v>
      </c>
      <c r="G582" s="1" t="s">
        <v>3134</v>
      </c>
      <c r="H582" s="1" t="str">
        <f t="shared" si="46"/>
        <v>United States</v>
      </c>
      <c r="I582" s="1" t="str">
        <f t="shared" si="47"/>
        <v>San Francisco</v>
      </c>
      <c r="J582" s="1" t="str">
        <f t="shared" si="48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9"/>
        <v>On time</v>
      </c>
      <c r="E583" s="2" t="str">
        <f t="shared" si="45"/>
        <v>DeanKatz</v>
      </c>
      <c r="F583" s="1" t="s">
        <v>3377</v>
      </c>
      <c r="G583" s="1" t="s">
        <v>3160</v>
      </c>
      <c r="H583" s="1" t="str">
        <f t="shared" si="46"/>
        <v>United States</v>
      </c>
      <c r="I583" s="1" t="str">
        <f t="shared" si="47"/>
        <v>Huntington Beach</v>
      </c>
      <c r="J583" s="1" t="str">
        <f t="shared" si="48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9"/>
        <v>On time</v>
      </c>
      <c r="E584" s="2" t="str">
        <f t="shared" si="45"/>
        <v>DeanKatz</v>
      </c>
      <c r="F584" s="1" t="s">
        <v>3377</v>
      </c>
      <c r="G584" s="1" t="s">
        <v>3160</v>
      </c>
      <c r="H584" s="1" t="str">
        <f t="shared" si="46"/>
        <v>United States</v>
      </c>
      <c r="I584" s="1" t="str">
        <f t="shared" si="47"/>
        <v>Huntington Beach</v>
      </c>
      <c r="J584" s="1" t="str">
        <f t="shared" si="48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9"/>
        <v>On time</v>
      </c>
      <c r="E585" s="2" t="str">
        <f t="shared" si="45"/>
        <v>CarolDarley</v>
      </c>
      <c r="F585" s="1" t="s">
        <v>3549</v>
      </c>
      <c r="G585" s="1" t="s">
        <v>3209</v>
      </c>
      <c r="H585" s="1" t="str">
        <f t="shared" si="46"/>
        <v>United States</v>
      </c>
      <c r="I585" s="1" t="str">
        <f t="shared" si="47"/>
        <v>Medford</v>
      </c>
      <c r="J585" s="1" t="str">
        <f t="shared" si="48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9"/>
        <v>Delay</v>
      </c>
      <c r="E586" s="2" t="str">
        <f t="shared" si="45"/>
        <v>JasO'Carroll</v>
      </c>
      <c r="F586" s="1" t="s">
        <v>3341</v>
      </c>
      <c r="G586" s="1" t="s">
        <v>3210</v>
      </c>
      <c r="H586" s="1" t="str">
        <f t="shared" si="46"/>
        <v>United States</v>
      </c>
      <c r="I586" s="1" t="str">
        <f t="shared" si="47"/>
        <v>Missoula</v>
      </c>
      <c r="J586" s="1" t="str">
        <f t="shared" si="48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9"/>
        <v>On time</v>
      </c>
      <c r="E587" s="2" t="str">
        <f t="shared" si="45"/>
        <v>DamalaKotsonis</v>
      </c>
      <c r="F587" s="1" t="s">
        <v>3487</v>
      </c>
      <c r="G587" s="1" t="s">
        <v>3211</v>
      </c>
      <c r="H587" s="1" t="str">
        <f t="shared" si="46"/>
        <v>United States</v>
      </c>
      <c r="I587" s="1" t="str">
        <f t="shared" si="47"/>
        <v>Springfield</v>
      </c>
      <c r="J587" s="1" t="str">
        <f t="shared" si="48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9"/>
        <v>On time</v>
      </c>
      <c r="E588" s="2" t="str">
        <f t="shared" si="45"/>
        <v>DamalaKotsonis</v>
      </c>
      <c r="F588" s="1" t="s">
        <v>3487</v>
      </c>
      <c r="G588" s="1" t="s">
        <v>3211</v>
      </c>
      <c r="H588" s="1" t="str">
        <f t="shared" si="46"/>
        <v>United States</v>
      </c>
      <c r="I588" s="1" t="str">
        <f t="shared" si="47"/>
        <v>Springfield</v>
      </c>
      <c r="J588" s="1" t="str">
        <f t="shared" si="48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9"/>
        <v>On time</v>
      </c>
      <c r="E589" s="2" t="str">
        <f t="shared" si="45"/>
        <v>DamalaKotsonis</v>
      </c>
      <c r="F589" s="1" t="s">
        <v>3487</v>
      </c>
      <c r="G589" s="1" t="s">
        <v>3211</v>
      </c>
      <c r="H589" s="1" t="str">
        <f t="shared" si="46"/>
        <v>United States</v>
      </c>
      <c r="I589" s="1" t="str">
        <f t="shared" si="47"/>
        <v>Springfield</v>
      </c>
      <c r="J589" s="1" t="str">
        <f t="shared" si="48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9"/>
        <v>On time</v>
      </c>
      <c r="E590" s="2" t="str">
        <f t="shared" si="45"/>
        <v>RickWilson</v>
      </c>
      <c r="F590" s="1" t="s">
        <v>3486</v>
      </c>
      <c r="G590" s="1" t="s">
        <v>3131</v>
      </c>
      <c r="H590" s="1" t="str">
        <f t="shared" si="46"/>
        <v>United States</v>
      </c>
      <c r="I590" s="1" t="str">
        <f t="shared" si="47"/>
        <v>Los Angeles</v>
      </c>
      <c r="J590" s="1" t="str">
        <f t="shared" si="48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9"/>
        <v>On time</v>
      </c>
      <c r="E591" s="2" t="str">
        <f t="shared" si="45"/>
        <v>StewartCarmichael</v>
      </c>
      <c r="F591" s="1" t="s">
        <v>3550</v>
      </c>
      <c r="G591" s="1" t="s">
        <v>3131</v>
      </c>
      <c r="H591" s="1" t="str">
        <f t="shared" si="46"/>
        <v>United States</v>
      </c>
      <c r="I591" s="1" t="str">
        <f t="shared" si="47"/>
        <v>Los Angeles</v>
      </c>
      <c r="J591" s="1" t="str">
        <f t="shared" si="48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9"/>
        <v>Delay</v>
      </c>
      <c r="E592" s="2" t="str">
        <f t="shared" si="45"/>
        <v>NaresjPatel</v>
      </c>
      <c r="F592" s="1" t="s">
        <v>3449</v>
      </c>
      <c r="G592" s="1" t="s">
        <v>3149</v>
      </c>
      <c r="H592" s="1" t="str">
        <f t="shared" si="46"/>
        <v>United States</v>
      </c>
      <c r="I592" s="1" t="str">
        <f t="shared" si="47"/>
        <v>San Diego</v>
      </c>
      <c r="J592" s="1" t="str">
        <f t="shared" si="48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9"/>
        <v>On time</v>
      </c>
      <c r="E593" s="2" t="str">
        <f t="shared" si="45"/>
        <v>LindsayWilliams</v>
      </c>
      <c r="F593" s="1" t="s">
        <v>3430</v>
      </c>
      <c r="G593" s="1" t="s">
        <v>3134</v>
      </c>
      <c r="H593" s="1" t="str">
        <f t="shared" si="46"/>
        <v>United States</v>
      </c>
      <c r="I593" s="1" t="str">
        <f t="shared" si="47"/>
        <v>San Francisco</v>
      </c>
      <c r="J593" s="1" t="str">
        <f t="shared" si="48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9"/>
        <v>On time</v>
      </c>
      <c r="E594" s="2" t="str">
        <f t="shared" si="45"/>
        <v>GregMatthias</v>
      </c>
      <c r="F594" s="1" t="s">
        <v>3463</v>
      </c>
      <c r="G594" s="1" t="s">
        <v>3131</v>
      </c>
      <c r="H594" s="1" t="str">
        <f t="shared" si="46"/>
        <v>United States</v>
      </c>
      <c r="I594" s="1" t="str">
        <f t="shared" si="47"/>
        <v>Los Angeles</v>
      </c>
      <c r="J594" s="1" t="str">
        <f t="shared" si="48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9"/>
        <v>Delay</v>
      </c>
      <c r="E595" s="2" t="str">
        <f t="shared" si="45"/>
        <v>RickHansen</v>
      </c>
      <c r="F595" s="1" t="s">
        <v>3551</v>
      </c>
      <c r="G595" s="1" t="s">
        <v>3146</v>
      </c>
      <c r="H595" s="1" t="str">
        <f t="shared" si="46"/>
        <v>United States</v>
      </c>
      <c r="I595" s="1" t="str">
        <f t="shared" si="47"/>
        <v>Denver</v>
      </c>
      <c r="J595" s="1" t="str">
        <f t="shared" si="48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9"/>
        <v>On time</v>
      </c>
      <c r="E596" s="2" t="str">
        <f t="shared" si="45"/>
        <v>ValerieMitchum</v>
      </c>
      <c r="F596" s="1" t="s">
        <v>3552</v>
      </c>
      <c r="G596" s="1" t="s">
        <v>3132</v>
      </c>
      <c r="H596" s="1" t="str">
        <f t="shared" si="46"/>
        <v>United States</v>
      </c>
      <c r="I596" s="1" t="str">
        <f t="shared" si="47"/>
        <v>Seattle</v>
      </c>
      <c r="J596" s="1" t="str">
        <f t="shared" si="48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9"/>
        <v>On time</v>
      </c>
      <c r="E597" s="2" t="str">
        <f t="shared" si="45"/>
        <v>ValerieMitchum</v>
      </c>
      <c r="F597" s="1" t="s">
        <v>3552</v>
      </c>
      <c r="G597" s="1" t="s">
        <v>3132</v>
      </c>
      <c r="H597" s="1" t="str">
        <f t="shared" si="46"/>
        <v>United States</v>
      </c>
      <c r="I597" s="1" t="str">
        <f t="shared" si="47"/>
        <v>Seattle</v>
      </c>
      <c r="J597" s="1" t="str">
        <f t="shared" si="48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9"/>
        <v>On time</v>
      </c>
      <c r="E598" s="2" t="str">
        <f t="shared" si="45"/>
        <v>ValerieMitchum</v>
      </c>
      <c r="F598" s="1" t="s">
        <v>3552</v>
      </c>
      <c r="G598" s="1" t="s">
        <v>3132</v>
      </c>
      <c r="H598" s="1" t="str">
        <f t="shared" si="46"/>
        <v>United States</v>
      </c>
      <c r="I598" s="1" t="str">
        <f t="shared" si="47"/>
        <v>Seattle</v>
      </c>
      <c r="J598" s="1" t="str">
        <f t="shared" si="48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9"/>
        <v>On time</v>
      </c>
      <c r="E599" s="2" t="str">
        <f t="shared" si="45"/>
        <v>CraigCarreira</v>
      </c>
      <c r="F599" s="1" t="s">
        <v>3553</v>
      </c>
      <c r="G599" s="1" t="s">
        <v>3142</v>
      </c>
      <c r="H599" s="1" t="str">
        <f t="shared" si="46"/>
        <v>United States</v>
      </c>
      <c r="I599" s="1" t="str">
        <f t="shared" si="47"/>
        <v>Scottsdale</v>
      </c>
      <c r="J599" s="1" t="str">
        <f t="shared" si="48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9"/>
        <v>On time</v>
      </c>
      <c r="E600" s="2" t="str">
        <f t="shared" si="45"/>
        <v>LindsayWilliams</v>
      </c>
      <c r="F600" s="1" t="s">
        <v>3430</v>
      </c>
      <c r="G600" s="1" t="s">
        <v>3134</v>
      </c>
      <c r="H600" s="1" t="str">
        <f t="shared" si="46"/>
        <v>United States</v>
      </c>
      <c r="I600" s="1" t="str">
        <f t="shared" si="47"/>
        <v>San Francisco</v>
      </c>
      <c r="J600" s="1" t="str">
        <f t="shared" si="48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9"/>
        <v>Delay</v>
      </c>
      <c r="E601" s="2" t="str">
        <f t="shared" si="45"/>
        <v>LindsayWilliams</v>
      </c>
      <c r="F601" s="1" t="s">
        <v>3430</v>
      </c>
      <c r="G601" s="1" t="s">
        <v>3134</v>
      </c>
      <c r="H601" s="1" t="str">
        <f t="shared" si="46"/>
        <v>United States</v>
      </c>
      <c r="I601" s="1" t="str">
        <f t="shared" si="47"/>
        <v>San Francisco</v>
      </c>
      <c r="J601" s="1" t="str">
        <f t="shared" si="48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9"/>
        <v>Delay</v>
      </c>
      <c r="E602" s="2" t="str">
        <f t="shared" si="45"/>
        <v>NoraPelletier</v>
      </c>
      <c r="F602" s="1" t="s">
        <v>3554</v>
      </c>
      <c r="G602" s="1" t="s">
        <v>3134</v>
      </c>
      <c r="H602" s="1" t="str">
        <f t="shared" si="46"/>
        <v>United States</v>
      </c>
      <c r="I602" s="1" t="str">
        <f t="shared" si="47"/>
        <v>San Francisco</v>
      </c>
      <c r="J602" s="1" t="str">
        <f t="shared" si="48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9"/>
        <v>On time</v>
      </c>
      <c r="E603" s="2" t="str">
        <f t="shared" si="45"/>
        <v>JoeElijah</v>
      </c>
      <c r="F603" s="1" t="s">
        <v>3555</v>
      </c>
      <c r="G603" s="1" t="s">
        <v>3212</v>
      </c>
      <c r="H603" s="1" t="str">
        <f t="shared" si="46"/>
        <v>United States</v>
      </c>
      <c r="I603" s="1" t="str">
        <f t="shared" si="47"/>
        <v>Broomfield</v>
      </c>
      <c r="J603" s="1" t="str">
        <f t="shared" si="48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9"/>
        <v>On time</v>
      </c>
      <c r="E604" s="2" t="str">
        <f t="shared" si="45"/>
        <v>JoeElijah</v>
      </c>
      <c r="F604" s="1" t="s">
        <v>3555</v>
      </c>
      <c r="G604" s="1" t="s">
        <v>3212</v>
      </c>
      <c r="H604" s="1" t="str">
        <f t="shared" si="46"/>
        <v>United States</v>
      </c>
      <c r="I604" s="1" t="str">
        <f t="shared" si="47"/>
        <v>Broomfield</v>
      </c>
      <c r="J604" s="1" t="str">
        <f t="shared" si="48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9"/>
        <v>On time</v>
      </c>
      <c r="E605" s="2" t="str">
        <f t="shared" si="45"/>
        <v>JoeElijah</v>
      </c>
      <c r="F605" s="1" t="s">
        <v>3555</v>
      </c>
      <c r="G605" s="1" t="s">
        <v>3212</v>
      </c>
      <c r="H605" s="1" t="str">
        <f t="shared" si="46"/>
        <v>United States</v>
      </c>
      <c r="I605" s="1" t="str">
        <f t="shared" si="47"/>
        <v>Broomfield</v>
      </c>
      <c r="J605" s="1" t="str">
        <f t="shared" si="48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9"/>
        <v>On time</v>
      </c>
      <c r="E606" s="2" t="str">
        <f t="shared" si="45"/>
        <v>JoeElijah</v>
      </c>
      <c r="F606" s="1" t="s">
        <v>3555</v>
      </c>
      <c r="G606" s="1" t="s">
        <v>3212</v>
      </c>
      <c r="H606" s="1" t="str">
        <f t="shared" si="46"/>
        <v>United States</v>
      </c>
      <c r="I606" s="1" t="str">
        <f t="shared" si="47"/>
        <v>Broomfield</v>
      </c>
      <c r="J606" s="1" t="str">
        <f t="shared" si="48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9"/>
        <v>On time</v>
      </c>
      <c r="E607" s="2" t="str">
        <f t="shared" si="45"/>
        <v>AllenArmold</v>
      </c>
      <c r="F607" s="1" t="s">
        <v>3374</v>
      </c>
      <c r="G607" s="1" t="s">
        <v>3169</v>
      </c>
      <c r="H607" s="1" t="str">
        <f t="shared" si="46"/>
        <v>United States</v>
      </c>
      <c r="I607" s="1" t="str">
        <f t="shared" si="47"/>
        <v>Salem</v>
      </c>
      <c r="J607" s="1" t="str">
        <f t="shared" si="48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9"/>
        <v>On time</v>
      </c>
      <c r="E608" s="2" t="str">
        <f t="shared" si="45"/>
        <v>KeanTakahito</v>
      </c>
      <c r="F608" s="1" t="s">
        <v>3478</v>
      </c>
      <c r="G608" s="1" t="s">
        <v>3196</v>
      </c>
      <c r="H608" s="1" t="str">
        <f t="shared" si="46"/>
        <v>United States</v>
      </c>
      <c r="I608" s="1" t="str">
        <f t="shared" si="47"/>
        <v>Glendale</v>
      </c>
      <c r="J608" s="1" t="str">
        <f t="shared" si="48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9"/>
        <v>On time</v>
      </c>
      <c r="E609" s="2" t="str">
        <f t="shared" si="45"/>
        <v>KeanTakahito</v>
      </c>
      <c r="F609" s="1" t="s">
        <v>3478</v>
      </c>
      <c r="G609" s="1" t="s">
        <v>3196</v>
      </c>
      <c r="H609" s="1" t="str">
        <f t="shared" si="46"/>
        <v>United States</v>
      </c>
      <c r="I609" s="1" t="str">
        <f t="shared" si="47"/>
        <v>Glendale</v>
      </c>
      <c r="J609" s="1" t="str">
        <f t="shared" si="48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9"/>
        <v>On time</v>
      </c>
      <c r="E610" s="2" t="str">
        <f t="shared" si="45"/>
        <v>LaurelWorkman</v>
      </c>
      <c r="F610" s="1" t="s">
        <v>3556</v>
      </c>
      <c r="G610" s="1" t="s">
        <v>3150</v>
      </c>
      <c r="H610" s="1" t="str">
        <f t="shared" si="46"/>
        <v>United States</v>
      </c>
      <c r="I610" s="1" t="str">
        <f t="shared" si="47"/>
        <v>Brentwood</v>
      </c>
      <c r="J610" s="1" t="str">
        <f t="shared" si="48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9"/>
        <v>On time</v>
      </c>
      <c r="E611" s="2" t="str">
        <f t="shared" si="45"/>
        <v>LaurelWorkman</v>
      </c>
      <c r="F611" s="1" t="s">
        <v>3556</v>
      </c>
      <c r="G611" s="1" t="s">
        <v>3150</v>
      </c>
      <c r="H611" s="1" t="str">
        <f t="shared" si="46"/>
        <v>United States</v>
      </c>
      <c r="I611" s="1" t="str">
        <f t="shared" si="47"/>
        <v>Brentwood</v>
      </c>
      <c r="J611" s="1" t="str">
        <f t="shared" si="48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9"/>
        <v>On time</v>
      </c>
      <c r="E612" s="2" t="str">
        <f t="shared" si="45"/>
        <v>LaurelWorkman</v>
      </c>
      <c r="F612" s="1" t="s">
        <v>3556</v>
      </c>
      <c r="G612" s="1" t="s">
        <v>3150</v>
      </c>
      <c r="H612" s="1" t="str">
        <f t="shared" si="46"/>
        <v>United States</v>
      </c>
      <c r="I612" s="1" t="str">
        <f t="shared" si="47"/>
        <v>Brentwood</v>
      </c>
      <c r="J612" s="1" t="str">
        <f t="shared" si="48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9"/>
        <v>On time</v>
      </c>
      <c r="E613" s="2" t="str">
        <f t="shared" si="45"/>
        <v>MaxLudwig</v>
      </c>
      <c r="F613" s="1" t="s">
        <v>3557</v>
      </c>
      <c r="G613" s="1" t="s">
        <v>3211</v>
      </c>
      <c r="H613" s="1" t="str">
        <f t="shared" si="46"/>
        <v>United States</v>
      </c>
      <c r="I613" s="1" t="str">
        <f t="shared" si="47"/>
        <v>Springfield</v>
      </c>
      <c r="J613" s="1" t="str">
        <f t="shared" si="48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9"/>
        <v>Delay</v>
      </c>
      <c r="E614" s="2" t="str">
        <f t="shared" si="45"/>
        <v>MaxLudwig</v>
      </c>
      <c r="F614" s="1" t="s">
        <v>3557</v>
      </c>
      <c r="G614" s="1" t="s">
        <v>3211</v>
      </c>
      <c r="H614" s="1" t="str">
        <f t="shared" si="46"/>
        <v>United States</v>
      </c>
      <c r="I614" s="1" t="str">
        <f t="shared" si="47"/>
        <v>Springfield</v>
      </c>
      <c r="J614" s="1" t="str">
        <f t="shared" si="48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9"/>
        <v>Delay</v>
      </c>
      <c r="E615" s="2" t="str">
        <f t="shared" si="45"/>
        <v>MaxLudwig</v>
      </c>
      <c r="F615" s="1" t="s">
        <v>3557</v>
      </c>
      <c r="G615" s="1" t="s">
        <v>3211</v>
      </c>
      <c r="H615" s="1" t="str">
        <f t="shared" si="46"/>
        <v>United States</v>
      </c>
      <c r="I615" s="1" t="str">
        <f t="shared" si="47"/>
        <v>Springfield</v>
      </c>
      <c r="J615" s="1" t="str">
        <f t="shared" si="48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9"/>
        <v>Delay</v>
      </c>
      <c r="E616" s="2" t="str">
        <f t="shared" si="45"/>
        <v>LukeWeiss</v>
      </c>
      <c r="F616" s="1" t="s">
        <v>3558</v>
      </c>
      <c r="G616" s="1" t="s">
        <v>3141</v>
      </c>
      <c r="H616" s="1" t="str">
        <f t="shared" si="46"/>
        <v>United States</v>
      </c>
      <c r="I616" s="1" t="str">
        <f t="shared" si="47"/>
        <v>Pasadena</v>
      </c>
      <c r="J616" s="1" t="str">
        <f t="shared" si="48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9"/>
        <v>Delay</v>
      </c>
      <c r="E617" s="2" t="str">
        <f t="shared" si="45"/>
        <v>LukeWeiss</v>
      </c>
      <c r="F617" s="1" t="s">
        <v>3558</v>
      </c>
      <c r="G617" s="1" t="s">
        <v>3141</v>
      </c>
      <c r="H617" s="1" t="str">
        <f t="shared" si="46"/>
        <v>United States</v>
      </c>
      <c r="I617" s="1" t="str">
        <f t="shared" si="47"/>
        <v>Pasadena</v>
      </c>
      <c r="J617" s="1" t="str">
        <f t="shared" si="48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9"/>
        <v>Delay</v>
      </c>
      <c r="E618" s="2" t="str">
        <f t="shared" si="45"/>
        <v>BerenikeKampe</v>
      </c>
      <c r="F618" s="1" t="s">
        <v>3559</v>
      </c>
      <c r="G618" s="1" t="s">
        <v>3213</v>
      </c>
      <c r="H618" s="1" t="str">
        <f t="shared" si="46"/>
        <v>United States</v>
      </c>
      <c r="I618" s="1" t="str">
        <f t="shared" si="47"/>
        <v>San Bernardino</v>
      </c>
      <c r="J618" s="1" t="str">
        <f t="shared" si="48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9"/>
        <v>On time</v>
      </c>
      <c r="E619" s="2" t="str">
        <f t="shared" si="45"/>
        <v>BerenikeKampe</v>
      </c>
      <c r="F619" s="1" t="s">
        <v>3559</v>
      </c>
      <c r="G619" s="1" t="s">
        <v>3213</v>
      </c>
      <c r="H619" s="1" t="str">
        <f t="shared" si="46"/>
        <v>United States</v>
      </c>
      <c r="I619" s="1" t="str">
        <f t="shared" si="47"/>
        <v>San Bernardino</v>
      </c>
      <c r="J619" s="1" t="str">
        <f t="shared" si="48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9"/>
        <v>On time</v>
      </c>
      <c r="E620" s="2" t="str">
        <f t="shared" si="45"/>
        <v>BerenikeKampe</v>
      </c>
      <c r="F620" s="1" t="s">
        <v>3559</v>
      </c>
      <c r="G620" s="1" t="s">
        <v>3213</v>
      </c>
      <c r="H620" s="1" t="str">
        <f t="shared" si="46"/>
        <v>United States</v>
      </c>
      <c r="I620" s="1" t="str">
        <f t="shared" si="47"/>
        <v>San Bernardino</v>
      </c>
      <c r="J620" s="1" t="str">
        <f t="shared" si="48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9"/>
        <v>On time</v>
      </c>
      <c r="E621" s="2" t="str">
        <f t="shared" si="45"/>
        <v>BerenikeKampe</v>
      </c>
      <c r="F621" s="1" t="s">
        <v>3559</v>
      </c>
      <c r="G621" s="1" t="s">
        <v>3213</v>
      </c>
      <c r="H621" s="1" t="str">
        <f t="shared" si="46"/>
        <v>United States</v>
      </c>
      <c r="I621" s="1" t="str">
        <f t="shared" si="47"/>
        <v>San Bernardino</v>
      </c>
      <c r="J621" s="1" t="str">
        <f t="shared" si="48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9"/>
        <v>On time</v>
      </c>
      <c r="E622" s="2" t="str">
        <f t="shared" si="45"/>
        <v>GeneMcClure</v>
      </c>
      <c r="F622" s="1" t="s">
        <v>3560</v>
      </c>
      <c r="G622" s="1" t="s">
        <v>3190</v>
      </c>
      <c r="H622" s="1" t="str">
        <f t="shared" si="46"/>
        <v>United States</v>
      </c>
      <c r="I622" s="1" t="str">
        <f t="shared" si="47"/>
        <v>Fresno</v>
      </c>
      <c r="J622" s="1" t="str">
        <f t="shared" si="48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9"/>
        <v>On time</v>
      </c>
      <c r="E623" s="2" t="str">
        <f t="shared" si="45"/>
        <v>MarcCrier</v>
      </c>
      <c r="F623" s="1" t="s">
        <v>3561</v>
      </c>
      <c r="G623" s="1" t="s">
        <v>3132</v>
      </c>
      <c r="H623" s="1" t="str">
        <f t="shared" si="46"/>
        <v>United States</v>
      </c>
      <c r="I623" s="1" t="str">
        <f t="shared" si="47"/>
        <v>Seattle</v>
      </c>
      <c r="J623" s="1" t="str">
        <f t="shared" si="48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9"/>
        <v>On time</v>
      </c>
      <c r="E624" s="2" t="str">
        <f t="shared" si="45"/>
        <v>ValerieMitchum</v>
      </c>
      <c r="F624" s="1" t="s">
        <v>3552</v>
      </c>
      <c r="G624" s="1" t="s">
        <v>3174</v>
      </c>
      <c r="H624" s="1" t="str">
        <f t="shared" si="46"/>
        <v>United States</v>
      </c>
      <c r="I624" s="1" t="str">
        <f t="shared" si="47"/>
        <v>Lancaster</v>
      </c>
      <c r="J624" s="1" t="str">
        <f t="shared" si="48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9"/>
        <v>On time</v>
      </c>
      <c r="E625" s="2" t="str">
        <f t="shared" si="45"/>
        <v>ValerieMitchum</v>
      </c>
      <c r="F625" s="1" t="s">
        <v>3552</v>
      </c>
      <c r="G625" s="1" t="s">
        <v>3174</v>
      </c>
      <c r="H625" s="1" t="str">
        <f t="shared" si="46"/>
        <v>United States</v>
      </c>
      <c r="I625" s="1" t="str">
        <f t="shared" si="47"/>
        <v>Lancaster</v>
      </c>
      <c r="J625" s="1" t="str">
        <f t="shared" si="48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9"/>
        <v>On time</v>
      </c>
      <c r="E626" s="2" t="str">
        <f t="shared" si="45"/>
        <v>CarlWeiss</v>
      </c>
      <c r="F626" s="1" t="s">
        <v>3562</v>
      </c>
      <c r="G626" s="1" t="s">
        <v>3214</v>
      </c>
      <c r="H626" s="1" t="str">
        <f t="shared" si="46"/>
        <v>United States</v>
      </c>
      <c r="I626" s="1" t="str">
        <f t="shared" si="47"/>
        <v>Bozeman</v>
      </c>
      <c r="J626" s="1" t="str">
        <f t="shared" si="48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9"/>
        <v>On time</v>
      </c>
      <c r="E627" s="2" t="str">
        <f t="shared" si="45"/>
        <v>CarlWeiss</v>
      </c>
      <c r="F627" s="1" t="s">
        <v>3562</v>
      </c>
      <c r="G627" s="1" t="s">
        <v>3214</v>
      </c>
      <c r="H627" s="1" t="str">
        <f t="shared" si="46"/>
        <v>United States</v>
      </c>
      <c r="I627" s="1" t="str">
        <f t="shared" si="47"/>
        <v>Bozeman</v>
      </c>
      <c r="J627" s="1" t="str">
        <f t="shared" si="48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9"/>
        <v>On time</v>
      </c>
      <c r="E628" s="2" t="str">
        <f t="shared" si="45"/>
        <v>SkyeNorling</v>
      </c>
      <c r="F628" s="1" t="s">
        <v>3444</v>
      </c>
      <c r="G628" s="1" t="s">
        <v>3215</v>
      </c>
      <c r="H628" s="1" t="str">
        <f t="shared" si="46"/>
        <v>United States</v>
      </c>
      <c r="I628" s="1" t="str">
        <f t="shared" si="47"/>
        <v>Peoria</v>
      </c>
      <c r="J628" s="1" t="str">
        <f t="shared" si="48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9"/>
        <v>Delay</v>
      </c>
      <c r="E629" s="2" t="str">
        <f t="shared" si="45"/>
        <v>SkyeNorling</v>
      </c>
      <c r="F629" s="1" t="s">
        <v>3444</v>
      </c>
      <c r="G629" s="1" t="s">
        <v>3215</v>
      </c>
      <c r="H629" s="1" t="str">
        <f t="shared" si="46"/>
        <v>United States</v>
      </c>
      <c r="I629" s="1" t="str">
        <f t="shared" si="47"/>
        <v>Peoria</v>
      </c>
      <c r="J629" s="1" t="str">
        <f t="shared" si="48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9"/>
        <v>Delay</v>
      </c>
      <c r="E630" s="2" t="str">
        <f t="shared" si="45"/>
        <v>SkyeNorling</v>
      </c>
      <c r="F630" s="1" t="s">
        <v>3444</v>
      </c>
      <c r="G630" s="1" t="s">
        <v>3215</v>
      </c>
      <c r="H630" s="1" t="str">
        <f t="shared" si="46"/>
        <v>United States</v>
      </c>
      <c r="I630" s="1" t="str">
        <f t="shared" si="47"/>
        <v>Peoria</v>
      </c>
      <c r="J630" s="1" t="str">
        <f t="shared" si="48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9"/>
        <v>Delay</v>
      </c>
      <c r="E631" s="2" t="str">
        <f t="shared" si="45"/>
        <v>SkyeNorling</v>
      </c>
      <c r="F631" s="1" t="s">
        <v>3444</v>
      </c>
      <c r="G631" s="1" t="s">
        <v>3215</v>
      </c>
      <c r="H631" s="1" t="str">
        <f t="shared" si="46"/>
        <v>United States</v>
      </c>
      <c r="I631" s="1" t="str">
        <f t="shared" si="47"/>
        <v>Peoria</v>
      </c>
      <c r="J631" s="1" t="str">
        <f t="shared" si="48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9"/>
        <v>Delay</v>
      </c>
      <c r="E632" s="2" t="str">
        <f t="shared" si="45"/>
        <v>EdBraxton</v>
      </c>
      <c r="F632" s="1" t="s">
        <v>3563</v>
      </c>
      <c r="G632" s="1" t="s">
        <v>3149</v>
      </c>
      <c r="H632" s="1" t="str">
        <f t="shared" si="46"/>
        <v>United States</v>
      </c>
      <c r="I632" s="1" t="str">
        <f t="shared" si="47"/>
        <v>San Diego</v>
      </c>
      <c r="J632" s="1" t="str">
        <f t="shared" si="48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9"/>
        <v>Delay</v>
      </c>
      <c r="E633" s="2" t="str">
        <f t="shared" si="45"/>
        <v>GregGuthrie</v>
      </c>
      <c r="F633" s="1" t="s">
        <v>3454</v>
      </c>
      <c r="G633" s="1" t="s">
        <v>3131</v>
      </c>
      <c r="H633" s="1" t="str">
        <f t="shared" si="46"/>
        <v>United States</v>
      </c>
      <c r="I633" s="1" t="str">
        <f t="shared" si="47"/>
        <v>Los Angeles</v>
      </c>
      <c r="J633" s="1" t="str">
        <f t="shared" si="48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9"/>
        <v>On time</v>
      </c>
      <c r="E634" s="2" t="str">
        <f t="shared" si="45"/>
        <v>GregGuthrie</v>
      </c>
      <c r="F634" s="1" t="s">
        <v>3454</v>
      </c>
      <c r="G634" s="1" t="s">
        <v>3131</v>
      </c>
      <c r="H634" s="1" t="str">
        <f t="shared" si="46"/>
        <v>United States</v>
      </c>
      <c r="I634" s="1" t="str">
        <f t="shared" si="47"/>
        <v>Los Angeles</v>
      </c>
      <c r="J634" s="1" t="str">
        <f t="shared" si="48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9"/>
        <v>On time</v>
      </c>
      <c r="E635" s="2" t="str">
        <f t="shared" si="45"/>
        <v>GregGuthrie</v>
      </c>
      <c r="F635" s="1" t="s">
        <v>3454</v>
      </c>
      <c r="G635" s="1" t="s">
        <v>3131</v>
      </c>
      <c r="H635" s="1" t="str">
        <f t="shared" si="46"/>
        <v>United States</v>
      </c>
      <c r="I635" s="1" t="str">
        <f t="shared" si="47"/>
        <v>Los Angeles</v>
      </c>
      <c r="J635" s="1" t="str">
        <f t="shared" si="48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9"/>
        <v>On time</v>
      </c>
      <c r="E636" s="2" t="str">
        <f t="shared" si="45"/>
        <v>GregGuthrie</v>
      </c>
      <c r="F636" s="1" t="s">
        <v>3454</v>
      </c>
      <c r="G636" s="1" t="s">
        <v>3131</v>
      </c>
      <c r="H636" s="1" t="str">
        <f t="shared" si="46"/>
        <v>United States</v>
      </c>
      <c r="I636" s="1" t="str">
        <f t="shared" si="47"/>
        <v>Los Angeles</v>
      </c>
      <c r="J636" s="1" t="str">
        <f t="shared" si="48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9"/>
        <v>On time</v>
      </c>
      <c r="E637" s="2" t="str">
        <f t="shared" si="45"/>
        <v>GregGuthrie</v>
      </c>
      <c r="F637" s="1" t="s">
        <v>3454</v>
      </c>
      <c r="G637" s="1" t="s">
        <v>3131</v>
      </c>
      <c r="H637" s="1" t="str">
        <f t="shared" si="46"/>
        <v>United States</v>
      </c>
      <c r="I637" s="1" t="str">
        <f t="shared" si="47"/>
        <v>Los Angeles</v>
      </c>
      <c r="J637" s="1" t="str">
        <f t="shared" si="48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9"/>
        <v>On time</v>
      </c>
      <c r="E638" s="2" t="str">
        <f t="shared" si="45"/>
        <v>GregGuthrie</v>
      </c>
      <c r="F638" s="1" t="s">
        <v>3454</v>
      </c>
      <c r="G638" s="1" t="s">
        <v>3131</v>
      </c>
      <c r="H638" s="1" t="str">
        <f t="shared" si="46"/>
        <v>United States</v>
      </c>
      <c r="I638" s="1" t="str">
        <f t="shared" si="47"/>
        <v>Los Angeles</v>
      </c>
      <c r="J638" s="1" t="str">
        <f t="shared" si="48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9"/>
        <v>On time</v>
      </c>
      <c r="E639" s="2" t="str">
        <f t="shared" si="45"/>
        <v>GregGuthrie</v>
      </c>
      <c r="F639" s="1" t="s">
        <v>3454</v>
      </c>
      <c r="G639" s="1" t="s">
        <v>3131</v>
      </c>
      <c r="H639" s="1" t="str">
        <f t="shared" si="46"/>
        <v>United States</v>
      </c>
      <c r="I639" s="1" t="str">
        <f t="shared" si="47"/>
        <v>Los Angeles</v>
      </c>
      <c r="J639" s="1" t="str">
        <f t="shared" si="48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9"/>
        <v>On time</v>
      </c>
      <c r="E640" s="2" t="str">
        <f t="shared" si="45"/>
        <v>GregGuthrie</v>
      </c>
      <c r="F640" s="1" t="s">
        <v>3454</v>
      </c>
      <c r="G640" s="1" t="s">
        <v>3131</v>
      </c>
      <c r="H640" s="1" t="str">
        <f t="shared" si="46"/>
        <v>United States</v>
      </c>
      <c r="I640" s="1" t="str">
        <f t="shared" si="47"/>
        <v>Los Angeles</v>
      </c>
      <c r="J640" s="1" t="str">
        <f t="shared" si="48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9"/>
        <v>On time</v>
      </c>
      <c r="E641" s="2" t="str">
        <f t="shared" si="45"/>
        <v>GregGuthrie</v>
      </c>
      <c r="F641" s="1" t="s">
        <v>3454</v>
      </c>
      <c r="G641" s="1" t="s">
        <v>3131</v>
      </c>
      <c r="H641" s="1" t="str">
        <f t="shared" si="46"/>
        <v>United States</v>
      </c>
      <c r="I641" s="1" t="str">
        <f t="shared" si="47"/>
        <v>Los Angeles</v>
      </c>
      <c r="J641" s="1" t="str">
        <f t="shared" si="48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9"/>
        <v>On time</v>
      </c>
      <c r="E642" s="2" t="str">
        <f t="shared" si="45"/>
        <v>ZuschussCarroll</v>
      </c>
      <c r="F642" s="1" t="s">
        <v>3387</v>
      </c>
      <c r="G642" s="1" t="s">
        <v>3198</v>
      </c>
      <c r="H642" s="1" t="str">
        <f t="shared" si="46"/>
        <v>United States</v>
      </c>
      <c r="I642" s="1" t="str">
        <f t="shared" si="47"/>
        <v>Pomona</v>
      </c>
      <c r="J642" s="1" t="str">
        <f t="shared" si="48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si="49"/>
        <v>Delay</v>
      </c>
      <c r="E643" s="2" t="str">
        <f t="shared" ref="E643:E706" si="50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1">TRIM(MID(SUBSTITUTE($G643, ",", REPT(" ", 100)), 1, 100))</f>
        <v>United States</v>
      </c>
      <c r="I643" s="1" t="str">
        <f t="shared" ref="I643:I706" si="52">TRIM(MID(SUBSTITUTE($G643, ",", REPT(" ", 100)), 101, 100))</f>
        <v>Pomona</v>
      </c>
      <c r="J643" s="1" t="str">
        <f t="shared" ref="J643:J706" si="53">TRIM(MID(SUBSTITUTE($G643, ",", REPT(" ", 100)), 201, 100))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49"/>
        <v>Delay</v>
      </c>
      <c r="E644" s="2" t="str">
        <f t="shared" si="50"/>
        <v>KellyAndreada</v>
      </c>
      <c r="F644" s="1" t="s">
        <v>3564</v>
      </c>
      <c r="G644" s="1" t="s">
        <v>3216</v>
      </c>
      <c r="H644" s="1" t="str">
        <f t="shared" si="51"/>
        <v>United States</v>
      </c>
      <c r="I644" s="1" t="str">
        <f t="shared" si="52"/>
        <v>Ontario</v>
      </c>
      <c r="J644" s="1" t="str">
        <f t="shared" si="53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ref="D645:D708" si="54">IF(DATEDIF(B644, C644, "d") &gt; 4, "Delay", "On time")</f>
        <v>Delay</v>
      </c>
      <c r="E645" s="2" t="str">
        <f t="shared" si="50"/>
        <v>TamaraChand</v>
      </c>
      <c r="F645" s="1" t="s">
        <v>3565</v>
      </c>
      <c r="G645" s="1" t="s">
        <v>3132</v>
      </c>
      <c r="H645" s="1" t="str">
        <f t="shared" si="51"/>
        <v>United States</v>
      </c>
      <c r="I645" s="1" t="str">
        <f t="shared" si="52"/>
        <v>Seattle</v>
      </c>
      <c r="J645" s="1" t="str">
        <f t="shared" si="53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4"/>
        <v>Delay</v>
      </c>
      <c r="E646" s="2" t="str">
        <f t="shared" si="50"/>
        <v>DeborahBrumfield</v>
      </c>
      <c r="F646" s="1" t="s">
        <v>3506</v>
      </c>
      <c r="G646" s="1" t="s">
        <v>3150</v>
      </c>
      <c r="H646" s="1" t="str">
        <f t="shared" si="51"/>
        <v>United States</v>
      </c>
      <c r="I646" s="1" t="str">
        <f t="shared" si="52"/>
        <v>Brentwood</v>
      </c>
      <c r="J646" s="1" t="str">
        <f t="shared" si="53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4"/>
        <v>Delay</v>
      </c>
      <c r="E647" s="2" t="str">
        <f t="shared" si="50"/>
        <v>DeborahBrumfield</v>
      </c>
      <c r="F647" s="1" t="s">
        <v>3506</v>
      </c>
      <c r="G647" s="1" t="s">
        <v>3150</v>
      </c>
      <c r="H647" s="1" t="str">
        <f t="shared" si="51"/>
        <v>United States</v>
      </c>
      <c r="I647" s="1" t="str">
        <f t="shared" si="52"/>
        <v>Brentwood</v>
      </c>
      <c r="J647" s="1" t="str">
        <f t="shared" si="53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4"/>
        <v>Delay</v>
      </c>
      <c r="E648" s="2" t="str">
        <f t="shared" si="50"/>
        <v>TobyRitter</v>
      </c>
      <c r="F648" s="1" t="s">
        <v>3566</v>
      </c>
      <c r="G648" s="1" t="s">
        <v>3134</v>
      </c>
      <c r="H648" s="1" t="str">
        <f t="shared" si="51"/>
        <v>United States</v>
      </c>
      <c r="I648" s="1" t="str">
        <f t="shared" si="52"/>
        <v>San Francisco</v>
      </c>
      <c r="J648" s="1" t="str">
        <f t="shared" si="53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4"/>
        <v>On time</v>
      </c>
      <c r="E649" s="2" t="str">
        <f t="shared" si="50"/>
        <v>MaribethSchnelling</v>
      </c>
      <c r="F649" s="1" t="s">
        <v>3567</v>
      </c>
      <c r="G649" s="1" t="s">
        <v>3139</v>
      </c>
      <c r="H649" s="1" t="str">
        <f t="shared" si="51"/>
        <v>United States</v>
      </c>
      <c r="I649" s="1" t="str">
        <f t="shared" si="52"/>
        <v>Phoenix</v>
      </c>
      <c r="J649" s="1" t="str">
        <f t="shared" si="53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4"/>
        <v>Delay</v>
      </c>
      <c r="E650" s="2" t="str">
        <f t="shared" si="50"/>
        <v>MaribethSchnelling</v>
      </c>
      <c r="F650" s="1" t="s">
        <v>3567</v>
      </c>
      <c r="G650" s="1" t="s">
        <v>3139</v>
      </c>
      <c r="H650" s="1" t="str">
        <f t="shared" si="51"/>
        <v>United States</v>
      </c>
      <c r="I650" s="1" t="str">
        <f t="shared" si="52"/>
        <v>Phoenix</v>
      </c>
      <c r="J650" s="1" t="str">
        <f t="shared" si="53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4"/>
        <v>Delay</v>
      </c>
      <c r="E651" s="2" t="str">
        <f t="shared" si="50"/>
        <v>MaribethSchnelling</v>
      </c>
      <c r="F651" s="1" t="s">
        <v>3567</v>
      </c>
      <c r="G651" s="1" t="s">
        <v>3139</v>
      </c>
      <c r="H651" s="1" t="str">
        <f t="shared" si="51"/>
        <v>United States</v>
      </c>
      <c r="I651" s="1" t="str">
        <f t="shared" si="52"/>
        <v>Phoenix</v>
      </c>
      <c r="J651" s="1" t="str">
        <f t="shared" si="53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4"/>
        <v>Delay</v>
      </c>
      <c r="E652" s="2" t="str">
        <f t="shared" si="50"/>
        <v>ClytieKelty</v>
      </c>
      <c r="F652" s="1" t="s">
        <v>3568</v>
      </c>
      <c r="G652" s="1" t="s">
        <v>3131</v>
      </c>
      <c r="H652" s="1" t="str">
        <f t="shared" si="51"/>
        <v>United States</v>
      </c>
      <c r="I652" s="1" t="str">
        <f t="shared" si="52"/>
        <v>Los Angeles</v>
      </c>
      <c r="J652" s="1" t="str">
        <f t="shared" si="53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4"/>
        <v>Delay</v>
      </c>
      <c r="E653" s="2" t="str">
        <f t="shared" si="50"/>
        <v>MaribethYedwab</v>
      </c>
      <c r="F653" s="1" t="s">
        <v>3369</v>
      </c>
      <c r="G653" s="1" t="s">
        <v>3217</v>
      </c>
      <c r="H653" s="1" t="str">
        <f t="shared" si="51"/>
        <v>United States</v>
      </c>
      <c r="I653" s="1" t="str">
        <f t="shared" si="52"/>
        <v>Rancho Cucamonga</v>
      </c>
      <c r="J653" s="1" t="str">
        <f t="shared" si="53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4"/>
        <v>On time</v>
      </c>
      <c r="E654" s="2" t="str">
        <f t="shared" si="50"/>
        <v>AnthonyWitt</v>
      </c>
      <c r="F654" s="1" t="s">
        <v>3569</v>
      </c>
      <c r="G654" s="1" t="s">
        <v>3179</v>
      </c>
      <c r="H654" s="1" t="str">
        <f t="shared" si="51"/>
        <v>United States</v>
      </c>
      <c r="I654" s="1" t="str">
        <f t="shared" si="52"/>
        <v>Farmington</v>
      </c>
      <c r="J654" s="1" t="str">
        <f t="shared" si="53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4"/>
        <v>On time</v>
      </c>
      <c r="E655" s="2" t="str">
        <f t="shared" si="50"/>
        <v>RubenDartt</v>
      </c>
      <c r="F655" s="1" t="s">
        <v>3327</v>
      </c>
      <c r="G655" s="1" t="s">
        <v>3137</v>
      </c>
      <c r="H655" s="1" t="str">
        <f t="shared" si="51"/>
        <v>United States</v>
      </c>
      <c r="I655" s="1" t="str">
        <f t="shared" si="52"/>
        <v>Portland</v>
      </c>
      <c r="J655" s="1" t="str">
        <f t="shared" si="53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4"/>
        <v>Delay</v>
      </c>
      <c r="E656" s="2" t="str">
        <f t="shared" si="50"/>
        <v>RubenDartt</v>
      </c>
      <c r="F656" s="1" t="s">
        <v>3327</v>
      </c>
      <c r="G656" s="1" t="s">
        <v>3137</v>
      </c>
      <c r="H656" s="1" t="str">
        <f t="shared" si="51"/>
        <v>United States</v>
      </c>
      <c r="I656" s="1" t="str">
        <f t="shared" si="52"/>
        <v>Portland</v>
      </c>
      <c r="J656" s="1" t="str">
        <f t="shared" si="53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4"/>
        <v>Delay</v>
      </c>
      <c r="E657" s="2" t="str">
        <f t="shared" si="50"/>
        <v>KeanThornton</v>
      </c>
      <c r="F657" s="1" t="s">
        <v>3570</v>
      </c>
      <c r="G657" s="1" t="s">
        <v>3146</v>
      </c>
      <c r="H657" s="1" t="str">
        <f t="shared" si="51"/>
        <v>United States</v>
      </c>
      <c r="I657" s="1" t="str">
        <f t="shared" si="52"/>
        <v>Denver</v>
      </c>
      <c r="J657" s="1" t="str">
        <f t="shared" si="53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4"/>
        <v>Delay</v>
      </c>
      <c r="E658" s="2" t="str">
        <f t="shared" si="50"/>
        <v>KeanThornton</v>
      </c>
      <c r="F658" s="1" t="s">
        <v>3570</v>
      </c>
      <c r="G658" s="1" t="s">
        <v>3146</v>
      </c>
      <c r="H658" s="1" t="str">
        <f t="shared" si="51"/>
        <v>United States</v>
      </c>
      <c r="I658" s="1" t="str">
        <f t="shared" si="52"/>
        <v>Denver</v>
      </c>
      <c r="J658" s="1" t="str">
        <f t="shared" si="53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4"/>
        <v>Delay</v>
      </c>
      <c r="E659" s="2" t="str">
        <f t="shared" si="50"/>
        <v>AdrianHane</v>
      </c>
      <c r="F659" s="1" t="s">
        <v>3571</v>
      </c>
      <c r="G659" s="1" t="s">
        <v>3157</v>
      </c>
      <c r="H659" s="1" t="str">
        <f t="shared" si="51"/>
        <v>United States</v>
      </c>
      <c r="I659" s="1" t="str">
        <f t="shared" si="52"/>
        <v>Tucson</v>
      </c>
      <c r="J659" s="1" t="str">
        <f t="shared" si="53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4"/>
        <v>On time</v>
      </c>
      <c r="E660" s="2" t="str">
        <f t="shared" si="50"/>
        <v>SandraGlassco</v>
      </c>
      <c r="F660" s="1" t="s">
        <v>3572</v>
      </c>
      <c r="G660" s="1" t="s">
        <v>3145</v>
      </c>
      <c r="H660" s="1" t="str">
        <f t="shared" si="51"/>
        <v>United States</v>
      </c>
      <c r="I660" s="1" t="str">
        <f t="shared" si="52"/>
        <v>Redlands</v>
      </c>
      <c r="J660" s="1" t="str">
        <f t="shared" si="53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4"/>
        <v>On time</v>
      </c>
      <c r="E661" s="2" t="str">
        <f t="shared" si="50"/>
        <v>SandraGlassco</v>
      </c>
      <c r="F661" s="1" t="s">
        <v>3572</v>
      </c>
      <c r="G661" s="1" t="s">
        <v>3145</v>
      </c>
      <c r="H661" s="1" t="str">
        <f t="shared" si="51"/>
        <v>United States</v>
      </c>
      <c r="I661" s="1" t="str">
        <f t="shared" si="52"/>
        <v>Redlands</v>
      </c>
      <c r="J661" s="1" t="str">
        <f t="shared" si="53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4"/>
        <v>On time</v>
      </c>
      <c r="E662" s="2" t="str">
        <f t="shared" si="50"/>
        <v>SandraGlassco</v>
      </c>
      <c r="F662" s="1" t="s">
        <v>3572</v>
      </c>
      <c r="G662" s="1" t="s">
        <v>3145</v>
      </c>
      <c r="H662" s="1" t="str">
        <f t="shared" si="51"/>
        <v>United States</v>
      </c>
      <c r="I662" s="1" t="str">
        <f t="shared" si="52"/>
        <v>Redlands</v>
      </c>
      <c r="J662" s="1" t="str">
        <f t="shared" si="53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4"/>
        <v>On time</v>
      </c>
      <c r="E663" s="2" t="str">
        <f t="shared" si="50"/>
        <v>SandraGlassco</v>
      </c>
      <c r="F663" s="1" t="s">
        <v>3572</v>
      </c>
      <c r="G663" s="1" t="s">
        <v>3145</v>
      </c>
      <c r="H663" s="1" t="str">
        <f t="shared" si="51"/>
        <v>United States</v>
      </c>
      <c r="I663" s="1" t="str">
        <f t="shared" si="52"/>
        <v>Redlands</v>
      </c>
      <c r="J663" s="1" t="str">
        <f t="shared" si="53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4"/>
        <v>On time</v>
      </c>
      <c r="E664" s="2" t="str">
        <f t="shared" si="50"/>
        <v>SandraGlassco</v>
      </c>
      <c r="F664" s="1" t="s">
        <v>3572</v>
      </c>
      <c r="G664" s="1" t="s">
        <v>3145</v>
      </c>
      <c r="H664" s="1" t="str">
        <f t="shared" si="51"/>
        <v>United States</v>
      </c>
      <c r="I664" s="1" t="str">
        <f t="shared" si="52"/>
        <v>Redlands</v>
      </c>
      <c r="J664" s="1" t="str">
        <f t="shared" si="53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4"/>
        <v>On time</v>
      </c>
      <c r="E665" s="2" t="str">
        <f t="shared" si="50"/>
        <v>SandraGlassco</v>
      </c>
      <c r="F665" s="1" t="s">
        <v>3572</v>
      </c>
      <c r="G665" s="1" t="s">
        <v>3145</v>
      </c>
      <c r="H665" s="1" t="str">
        <f t="shared" si="51"/>
        <v>United States</v>
      </c>
      <c r="I665" s="1" t="str">
        <f t="shared" si="52"/>
        <v>Redlands</v>
      </c>
      <c r="J665" s="1" t="str">
        <f t="shared" si="53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4"/>
        <v>On time</v>
      </c>
      <c r="E666" s="2" t="str">
        <f t="shared" si="50"/>
        <v>SandraGlassco</v>
      </c>
      <c r="F666" s="1" t="s">
        <v>3572</v>
      </c>
      <c r="G666" s="1" t="s">
        <v>3145</v>
      </c>
      <c r="H666" s="1" t="str">
        <f t="shared" si="51"/>
        <v>United States</v>
      </c>
      <c r="I666" s="1" t="str">
        <f t="shared" si="52"/>
        <v>Redlands</v>
      </c>
      <c r="J666" s="1" t="str">
        <f t="shared" si="53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4"/>
        <v>On time</v>
      </c>
      <c r="E667" s="2" t="str">
        <f t="shared" si="50"/>
        <v>SandraGlassco</v>
      </c>
      <c r="F667" s="1" t="s">
        <v>3572</v>
      </c>
      <c r="G667" s="1" t="s">
        <v>3145</v>
      </c>
      <c r="H667" s="1" t="str">
        <f t="shared" si="51"/>
        <v>United States</v>
      </c>
      <c r="I667" s="1" t="str">
        <f t="shared" si="52"/>
        <v>Redlands</v>
      </c>
      <c r="J667" s="1" t="str">
        <f t="shared" si="53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4"/>
        <v>On time</v>
      </c>
      <c r="E668" s="2" t="str">
        <f t="shared" si="50"/>
        <v>SandraGlassco</v>
      </c>
      <c r="F668" s="1" t="s">
        <v>3572</v>
      </c>
      <c r="G668" s="1" t="s">
        <v>3145</v>
      </c>
      <c r="H668" s="1" t="str">
        <f t="shared" si="51"/>
        <v>United States</v>
      </c>
      <c r="I668" s="1" t="str">
        <f t="shared" si="52"/>
        <v>Redlands</v>
      </c>
      <c r="J668" s="1" t="str">
        <f t="shared" si="53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4"/>
        <v>On time</v>
      </c>
      <c r="E669" s="2" t="str">
        <f t="shared" si="50"/>
        <v>ScotWooten</v>
      </c>
      <c r="F669" s="1" t="s">
        <v>3573</v>
      </c>
      <c r="G669" s="1" t="s">
        <v>3218</v>
      </c>
      <c r="H669" s="1" t="str">
        <f t="shared" si="51"/>
        <v>United States</v>
      </c>
      <c r="I669" s="1" t="str">
        <f t="shared" si="52"/>
        <v>Stockton</v>
      </c>
      <c r="J669" s="1" t="str">
        <f t="shared" si="53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4"/>
        <v>On time</v>
      </c>
      <c r="E670" s="2" t="str">
        <f t="shared" si="50"/>
        <v>RobWilliams</v>
      </c>
      <c r="F670" s="1" t="s">
        <v>3425</v>
      </c>
      <c r="G670" s="1" t="s">
        <v>3132</v>
      </c>
      <c r="H670" s="1" t="str">
        <f t="shared" si="51"/>
        <v>United States</v>
      </c>
      <c r="I670" s="1" t="str">
        <f t="shared" si="52"/>
        <v>Seattle</v>
      </c>
      <c r="J670" s="1" t="str">
        <f t="shared" si="53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4"/>
        <v>On time</v>
      </c>
      <c r="E671" s="2" t="str">
        <f t="shared" si="50"/>
        <v>RobWilliams</v>
      </c>
      <c r="F671" s="1" t="s">
        <v>3425</v>
      </c>
      <c r="G671" s="1" t="s">
        <v>3132</v>
      </c>
      <c r="H671" s="1" t="str">
        <f t="shared" si="51"/>
        <v>United States</v>
      </c>
      <c r="I671" s="1" t="str">
        <f t="shared" si="52"/>
        <v>Seattle</v>
      </c>
      <c r="J671" s="1" t="str">
        <f t="shared" si="53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4"/>
        <v>On time</v>
      </c>
      <c r="E672" s="2" t="str">
        <f t="shared" si="50"/>
        <v>JenniferBraxton</v>
      </c>
      <c r="F672" s="1" t="s">
        <v>3490</v>
      </c>
      <c r="G672" s="1" t="s">
        <v>3219</v>
      </c>
      <c r="H672" s="1" t="str">
        <f t="shared" si="51"/>
        <v>United States</v>
      </c>
      <c r="I672" s="1" t="str">
        <f t="shared" si="52"/>
        <v>Sunnyvale</v>
      </c>
      <c r="J672" s="1" t="str">
        <f t="shared" si="53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4"/>
        <v>On time</v>
      </c>
      <c r="E673" s="2" t="str">
        <f t="shared" si="50"/>
        <v>WilliamBrown</v>
      </c>
      <c r="F673" s="1" t="s">
        <v>3574</v>
      </c>
      <c r="G673" s="1" t="s">
        <v>3162</v>
      </c>
      <c r="H673" s="1" t="str">
        <f t="shared" si="51"/>
        <v>United States</v>
      </c>
      <c r="I673" s="1" t="str">
        <f t="shared" si="52"/>
        <v>Concord</v>
      </c>
      <c r="J673" s="1" t="str">
        <f t="shared" si="53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4"/>
        <v>Delay</v>
      </c>
      <c r="E674" s="2" t="str">
        <f t="shared" si="50"/>
        <v>LarryBlacks</v>
      </c>
      <c r="F674" s="1" t="s">
        <v>3575</v>
      </c>
      <c r="G674" s="1" t="s">
        <v>3131</v>
      </c>
      <c r="H674" s="1" t="str">
        <f t="shared" si="51"/>
        <v>United States</v>
      </c>
      <c r="I674" s="1" t="str">
        <f t="shared" si="52"/>
        <v>Los Angeles</v>
      </c>
      <c r="J674" s="1" t="str">
        <f t="shared" si="53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4"/>
        <v>On time</v>
      </c>
      <c r="E675" s="2" t="str">
        <f t="shared" si="50"/>
        <v>DiannaWilson</v>
      </c>
      <c r="F675" s="1" t="s">
        <v>3576</v>
      </c>
      <c r="G675" s="1" t="s">
        <v>3185</v>
      </c>
      <c r="H675" s="1" t="str">
        <f t="shared" si="51"/>
        <v>United States</v>
      </c>
      <c r="I675" s="1" t="str">
        <f t="shared" si="52"/>
        <v>Oakland</v>
      </c>
      <c r="J675" s="1" t="str">
        <f t="shared" si="53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4"/>
        <v>Delay</v>
      </c>
      <c r="E676" s="2" t="str">
        <f t="shared" si="50"/>
        <v>KarenFerguson</v>
      </c>
      <c r="F676" s="1" t="s">
        <v>3577</v>
      </c>
      <c r="G676" s="1" t="s">
        <v>3220</v>
      </c>
      <c r="H676" s="1" t="str">
        <f t="shared" si="51"/>
        <v>United States</v>
      </c>
      <c r="I676" s="1" t="str">
        <f t="shared" si="52"/>
        <v>Manteca</v>
      </c>
      <c r="J676" s="1" t="str">
        <f t="shared" si="53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4"/>
        <v>Delay</v>
      </c>
      <c r="E677" s="2" t="str">
        <f t="shared" si="50"/>
        <v>IvanListon</v>
      </c>
      <c r="F677" s="1" t="s">
        <v>3578</v>
      </c>
      <c r="G677" s="1" t="s">
        <v>3134</v>
      </c>
      <c r="H677" s="1" t="str">
        <f t="shared" si="51"/>
        <v>United States</v>
      </c>
      <c r="I677" s="1" t="str">
        <f t="shared" si="52"/>
        <v>San Francisco</v>
      </c>
      <c r="J677" s="1" t="str">
        <f t="shared" si="53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4"/>
        <v>On time</v>
      </c>
      <c r="E678" s="2" t="str">
        <f t="shared" si="50"/>
        <v>PatrickBzostek</v>
      </c>
      <c r="F678" s="1" t="s">
        <v>3579</v>
      </c>
      <c r="G678" s="1" t="s">
        <v>3221</v>
      </c>
      <c r="H678" s="1" t="str">
        <f t="shared" si="51"/>
        <v>United States</v>
      </c>
      <c r="I678" s="1" t="str">
        <f t="shared" si="52"/>
        <v>Salt Lake City</v>
      </c>
      <c r="J678" s="1" t="str">
        <f t="shared" si="53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4"/>
        <v>Delay</v>
      </c>
      <c r="E679" s="2" t="str">
        <f t="shared" si="50"/>
        <v>PatrickBzostek</v>
      </c>
      <c r="F679" s="1" t="s">
        <v>3579</v>
      </c>
      <c r="G679" s="1" t="s">
        <v>3221</v>
      </c>
      <c r="H679" s="1" t="str">
        <f t="shared" si="51"/>
        <v>United States</v>
      </c>
      <c r="I679" s="1" t="str">
        <f t="shared" si="52"/>
        <v>Salt Lake City</v>
      </c>
      <c r="J679" s="1" t="str">
        <f t="shared" si="53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4"/>
        <v>Delay</v>
      </c>
      <c r="E680" s="2" t="str">
        <f t="shared" si="50"/>
        <v>PatrickBzostek</v>
      </c>
      <c r="F680" s="1" t="s">
        <v>3579</v>
      </c>
      <c r="G680" s="1" t="s">
        <v>3221</v>
      </c>
      <c r="H680" s="1" t="str">
        <f t="shared" si="51"/>
        <v>United States</v>
      </c>
      <c r="I680" s="1" t="str">
        <f t="shared" si="52"/>
        <v>Salt Lake City</v>
      </c>
      <c r="J680" s="1" t="str">
        <f t="shared" si="53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4"/>
        <v>Delay</v>
      </c>
      <c r="E681" s="2" t="str">
        <f t="shared" si="50"/>
        <v>PatrickBzostek</v>
      </c>
      <c r="F681" s="1" t="s">
        <v>3579</v>
      </c>
      <c r="G681" s="1" t="s">
        <v>3221</v>
      </c>
      <c r="H681" s="1" t="str">
        <f t="shared" si="51"/>
        <v>United States</v>
      </c>
      <c r="I681" s="1" t="str">
        <f t="shared" si="52"/>
        <v>Salt Lake City</v>
      </c>
      <c r="J681" s="1" t="str">
        <f t="shared" si="53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4"/>
        <v>Delay</v>
      </c>
      <c r="E682" s="2" t="str">
        <f t="shared" si="50"/>
        <v>HeatherKirkland</v>
      </c>
      <c r="F682" s="1" t="s">
        <v>3580</v>
      </c>
      <c r="G682" s="1" t="s">
        <v>3178</v>
      </c>
      <c r="H682" s="1" t="str">
        <f t="shared" si="51"/>
        <v>United States</v>
      </c>
      <c r="I682" s="1" t="str">
        <f t="shared" si="52"/>
        <v>Salinas</v>
      </c>
      <c r="J682" s="1" t="str">
        <f t="shared" si="53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4"/>
        <v>On time</v>
      </c>
      <c r="E683" s="2" t="str">
        <f t="shared" si="50"/>
        <v>AlanShonely</v>
      </c>
      <c r="F683" s="1" t="s">
        <v>3581</v>
      </c>
      <c r="G683" s="1" t="s">
        <v>3131</v>
      </c>
      <c r="H683" s="1" t="str">
        <f t="shared" si="51"/>
        <v>United States</v>
      </c>
      <c r="I683" s="1" t="str">
        <f t="shared" si="52"/>
        <v>Los Angeles</v>
      </c>
      <c r="J683" s="1" t="str">
        <f t="shared" si="53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4"/>
        <v>On time</v>
      </c>
      <c r="E684" s="2" t="str">
        <f t="shared" si="50"/>
        <v>ArthurPrichep</v>
      </c>
      <c r="F684" s="1" t="s">
        <v>3455</v>
      </c>
      <c r="G684" s="1" t="s">
        <v>3132</v>
      </c>
      <c r="H684" s="1" t="str">
        <f t="shared" si="51"/>
        <v>United States</v>
      </c>
      <c r="I684" s="1" t="str">
        <f t="shared" si="52"/>
        <v>Seattle</v>
      </c>
      <c r="J684" s="1" t="str">
        <f t="shared" si="53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4"/>
        <v>Delay</v>
      </c>
      <c r="E685" s="2" t="str">
        <f t="shared" si="50"/>
        <v>ArthurPrichep</v>
      </c>
      <c r="F685" s="1" t="s">
        <v>3455</v>
      </c>
      <c r="G685" s="1" t="s">
        <v>3132</v>
      </c>
      <c r="H685" s="1" t="str">
        <f t="shared" si="51"/>
        <v>United States</v>
      </c>
      <c r="I685" s="1" t="str">
        <f t="shared" si="52"/>
        <v>Seattle</v>
      </c>
      <c r="J685" s="1" t="str">
        <f t="shared" si="53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4"/>
        <v>Delay</v>
      </c>
      <c r="E686" s="2" t="str">
        <f t="shared" si="50"/>
        <v>ArthurPrichep</v>
      </c>
      <c r="F686" s="1" t="s">
        <v>3455</v>
      </c>
      <c r="G686" s="1" t="s">
        <v>3132</v>
      </c>
      <c r="H686" s="1" t="str">
        <f t="shared" si="51"/>
        <v>United States</v>
      </c>
      <c r="I686" s="1" t="str">
        <f t="shared" si="52"/>
        <v>Seattle</v>
      </c>
      <c r="J686" s="1" t="str">
        <f t="shared" si="53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4"/>
        <v>Delay</v>
      </c>
      <c r="E687" s="2" t="str">
        <f t="shared" si="50"/>
        <v>ArthurPrichep</v>
      </c>
      <c r="F687" s="1" t="s">
        <v>3455</v>
      </c>
      <c r="G687" s="1" t="s">
        <v>3132</v>
      </c>
      <c r="H687" s="1" t="str">
        <f t="shared" si="51"/>
        <v>United States</v>
      </c>
      <c r="I687" s="1" t="str">
        <f t="shared" si="52"/>
        <v>Seattle</v>
      </c>
      <c r="J687" s="1" t="str">
        <f t="shared" si="53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4"/>
        <v>Delay</v>
      </c>
      <c r="E688" s="2" t="str">
        <f t="shared" si="50"/>
        <v>ArthurPrichep</v>
      </c>
      <c r="F688" s="1" t="s">
        <v>3455</v>
      </c>
      <c r="G688" s="1" t="s">
        <v>3132</v>
      </c>
      <c r="H688" s="1" t="str">
        <f t="shared" si="51"/>
        <v>United States</v>
      </c>
      <c r="I688" s="1" t="str">
        <f t="shared" si="52"/>
        <v>Seattle</v>
      </c>
      <c r="J688" s="1" t="str">
        <f t="shared" si="53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4"/>
        <v>Delay</v>
      </c>
      <c r="E689" s="2" t="str">
        <f t="shared" si="50"/>
        <v>BethThompson</v>
      </c>
      <c r="F689" s="1" t="s">
        <v>3485</v>
      </c>
      <c r="G689" s="1" t="s">
        <v>3132</v>
      </c>
      <c r="H689" s="1" t="str">
        <f t="shared" si="51"/>
        <v>United States</v>
      </c>
      <c r="I689" s="1" t="str">
        <f t="shared" si="52"/>
        <v>Seattle</v>
      </c>
      <c r="J689" s="1" t="str">
        <f t="shared" si="53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4"/>
        <v>Delay</v>
      </c>
      <c r="E690" s="2" t="str">
        <f t="shared" si="50"/>
        <v>BethThompson</v>
      </c>
      <c r="F690" s="1" t="s">
        <v>3485</v>
      </c>
      <c r="G690" s="1" t="s">
        <v>3132</v>
      </c>
      <c r="H690" s="1" t="str">
        <f t="shared" si="51"/>
        <v>United States</v>
      </c>
      <c r="I690" s="1" t="str">
        <f t="shared" si="52"/>
        <v>Seattle</v>
      </c>
      <c r="J690" s="1" t="str">
        <f t="shared" si="53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4"/>
        <v>Delay</v>
      </c>
      <c r="E691" s="2" t="str">
        <f t="shared" si="50"/>
        <v>NeolaSchneider</v>
      </c>
      <c r="F691" s="1" t="s">
        <v>3582</v>
      </c>
      <c r="G691" s="1" t="s">
        <v>3143</v>
      </c>
      <c r="H691" s="1" t="str">
        <f t="shared" si="51"/>
        <v>United States</v>
      </c>
      <c r="I691" s="1" t="str">
        <f t="shared" si="52"/>
        <v>San Jose</v>
      </c>
      <c r="J691" s="1" t="str">
        <f t="shared" si="53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4"/>
        <v>On time</v>
      </c>
      <c r="E692" s="2" t="str">
        <f t="shared" si="50"/>
        <v>NeolaSchneider</v>
      </c>
      <c r="F692" s="1" t="s">
        <v>3582</v>
      </c>
      <c r="G692" s="1" t="s">
        <v>3143</v>
      </c>
      <c r="H692" s="1" t="str">
        <f t="shared" si="51"/>
        <v>United States</v>
      </c>
      <c r="I692" s="1" t="str">
        <f t="shared" si="52"/>
        <v>San Jose</v>
      </c>
      <c r="J692" s="1" t="str">
        <f t="shared" si="53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4"/>
        <v>On time</v>
      </c>
      <c r="E693" s="2" t="str">
        <f t="shared" si="50"/>
        <v>NeolaSchneider</v>
      </c>
      <c r="F693" s="1" t="s">
        <v>3582</v>
      </c>
      <c r="G693" s="1" t="s">
        <v>3143</v>
      </c>
      <c r="H693" s="1" t="str">
        <f t="shared" si="51"/>
        <v>United States</v>
      </c>
      <c r="I693" s="1" t="str">
        <f t="shared" si="52"/>
        <v>San Jose</v>
      </c>
      <c r="J693" s="1" t="str">
        <f t="shared" si="53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4"/>
        <v>On time</v>
      </c>
      <c r="E694" s="2" t="str">
        <f t="shared" si="50"/>
        <v>NeolaSchneider</v>
      </c>
      <c r="F694" s="1" t="s">
        <v>3582</v>
      </c>
      <c r="G694" s="1" t="s">
        <v>3143</v>
      </c>
      <c r="H694" s="1" t="str">
        <f t="shared" si="51"/>
        <v>United States</v>
      </c>
      <c r="I694" s="1" t="str">
        <f t="shared" si="52"/>
        <v>San Jose</v>
      </c>
      <c r="J694" s="1" t="str">
        <f t="shared" si="53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4"/>
        <v>On time</v>
      </c>
      <c r="E695" s="2" t="str">
        <f t="shared" si="50"/>
        <v>MattHagelstein</v>
      </c>
      <c r="F695" s="1" t="s">
        <v>3583</v>
      </c>
      <c r="G695" s="1" t="s">
        <v>3134</v>
      </c>
      <c r="H695" s="1" t="str">
        <f t="shared" si="51"/>
        <v>United States</v>
      </c>
      <c r="I695" s="1" t="str">
        <f t="shared" si="52"/>
        <v>San Francisco</v>
      </c>
      <c r="J695" s="1" t="str">
        <f t="shared" si="53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4"/>
        <v>On time</v>
      </c>
      <c r="E696" s="2" t="str">
        <f t="shared" si="50"/>
        <v>MattHagelstein</v>
      </c>
      <c r="F696" s="1" t="s">
        <v>3583</v>
      </c>
      <c r="G696" s="1" t="s">
        <v>3134</v>
      </c>
      <c r="H696" s="1" t="str">
        <f t="shared" si="51"/>
        <v>United States</v>
      </c>
      <c r="I696" s="1" t="str">
        <f t="shared" si="52"/>
        <v>San Francisco</v>
      </c>
      <c r="J696" s="1" t="str">
        <f t="shared" si="53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4"/>
        <v>On time</v>
      </c>
      <c r="E697" s="2" t="str">
        <f t="shared" si="50"/>
        <v>MattHagelstein</v>
      </c>
      <c r="F697" s="1" t="s">
        <v>3583</v>
      </c>
      <c r="G697" s="1" t="s">
        <v>3134</v>
      </c>
      <c r="H697" s="1" t="str">
        <f t="shared" si="51"/>
        <v>United States</v>
      </c>
      <c r="I697" s="1" t="str">
        <f t="shared" si="52"/>
        <v>San Francisco</v>
      </c>
      <c r="J697" s="1" t="str">
        <f t="shared" si="53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4"/>
        <v>On time</v>
      </c>
      <c r="E698" s="2" t="str">
        <f t="shared" si="50"/>
        <v>BobbyTrafton</v>
      </c>
      <c r="F698" s="1" t="s">
        <v>3584</v>
      </c>
      <c r="G698" s="1" t="s">
        <v>3222</v>
      </c>
      <c r="H698" s="1" t="str">
        <f t="shared" si="51"/>
        <v>United States</v>
      </c>
      <c r="I698" s="1" t="str">
        <f t="shared" si="52"/>
        <v>Littleton</v>
      </c>
      <c r="J698" s="1" t="str">
        <f t="shared" si="53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4"/>
        <v>On time</v>
      </c>
      <c r="E699" s="2" t="str">
        <f t="shared" si="50"/>
        <v>AlexAvila</v>
      </c>
      <c r="F699" s="1" t="s">
        <v>3471</v>
      </c>
      <c r="G699" s="1" t="s">
        <v>3134</v>
      </c>
      <c r="H699" s="1" t="str">
        <f t="shared" si="51"/>
        <v>United States</v>
      </c>
      <c r="I699" s="1" t="str">
        <f t="shared" si="52"/>
        <v>San Francisco</v>
      </c>
      <c r="J699" s="1" t="str">
        <f t="shared" si="53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4"/>
        <v>Delay</v>
      </c>
      <c r="E700" s="2" t="str">
        <f t="shared" si="50"/>
        <v>AlexAvila</v>
      </c>
      <c r="F700" s="1" t="s">
        <v>3471</v>
      </c>
      <c r="G700" s="1" t="s">
        <v>3134</v>
      </c>
      <c r="H700" s="1" t="str">
        <f t="shared" si="51"/>
        <v>United States</v>
      </c>
      <c r="I700" s="1" t="str">
        <f t="shared" si="52"/>
        <v>San Francisco</v>
      </c>
      <c r="J700" s="1" t="str">
        <f t="shared" si="53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4"/>
        <v>Delay</v>
      </c>
      <c r="E701" s="2" t="str">
        <f t="shared" si="50"/>
        <v>DougJacobs</v>
      </c>
      <c r="F701" s="1" t="s">
        <v>3585</v>
      </c>
      <c r="G701" s="1" t="s">
        <v>3137</v>
      </c>
      <c r="H701" s="1" t="str">
        <f t="shared" si="51"/>
        <v>United States</v>
      </c>
      <c r="I701" s="1" t="str">
        <f t="shared" si="52"/>
        <v>Portland</v>
      </c>
      <c r="J701" s="1" t="str">
        <f t="shared" si="53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4"/>
        <v>On time</v>
      </c>
      <c r="E702" s="2" t="str">
        <f t="shared" si="50"/>
        <v>RickHuthwaite</v>
      </c>
      <c r="F702" s="1" t="s">
        <v>3586</v>
      </c>
      <c r="G702" s="1" t="s">
        <v>3194</v>
      </c>
      <c r="H702" s="1" t="str">
        <f t="shared" si="51"/>
        <v>United States</v>
      </c>
      <c r="I702" s="1" t="str">
        <f t="shared" si="52"/>
        <v>Provo</v>
      </c>
      <c r="J702" s="1" t="str">
        <f t="shared" si="53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4"/>
        <v>Delay</v>
      </c>
      <c r="E703" s="2" t="str">
        <f t="shared" si="50"/>
        <v>TobyGnade</v>
      </c>
      <c r="F703" s="1" t="s">
        <v>3587</v>
      </c>
      <c r="G703" s="1" t="s">
        <v>3131</v>
      </c>
      <c r="H703" s="1" t="str">
        <f t="shared" si="51"/>
        <v>United States</v>
      </c>
      <c r="I703" s="1" t="str">
        <f t="shared" si="52"/>
        <v>Los Angeles</v>
      </c>
      <c r="J703" s="1" t="str">
        <f t="shared" si="53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4"/>
        <v>On time</v>
      </c>
      <c r="E704" s="2" t="str">
        <f t="shared" si="50"/>
        <v>TobyGnade</v>
      </c>
      <c r="F704" s="1" t="s">
        <v>3587</v>
      </c>
      <c r="G704" s="1" t="s">
        <v>3131</v>
      </c>
      <c r="H704" s="1" t="str">
        <f t="shared" si="51"/>
        <v>United States</v>
      </c>
      <c r="I704" s="1" t="str">
        <f t="shared" si="52"/>
        <v>Los Angeles</v>
      </c>
      <c r="J704" s="1" t="str">
        <f t="shared" si="53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4"/>
        <v>On time</v>
      </c>
      <c r="E705" s="2" t="str">
        <f t="shared" si="50"/>
        <v>BarryFranz</v>
      </c>
      <c r="F705" s="1" t="s">
        <v>3588</v>
      </c>
      <c r="G705" s="1" t="s">
        <v>3141</v>
      </c>
      <c r="H705" s="1" t="str">
        <f t="shared" si="51"/>
        <v>United States</v>
      </c>
      <c r="I705" s="1" t="str">
        <f t="shared" si="52"/>
        <v>Pasadena</v>
      </c>
      <c r="J705" s="1" t="str">
        <f t="shared" si="53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4"/>
        <v>On time</v>
      </c>
      <c r="E706" s="2" t="str">
        <f t="shared" si="50"/>
        <v>BarryFranz</v>
      </c>
      <c r="F706" s="1" t="s">
        <v>3588</v>
      </c>
      <c r="G706" s="1" t="s">
        <v>3141</v>
      </c>
      <c r="H706" s="1" t="str">
        <f t="shared" si="51"/>
        <v>United States</v>
      </c>
      <c r="I706" s="1" t="str">
        <f t="shared" si="52"/>
        <v>Pasadena</v>
      </c>
      <c r="J706" s="1" t="str">
        <f t="shared" si="53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si="54"/>
        <v>On time</v>
      </c>
      <c r="E707" s="2" t="str">
        <f t="shared" ref="E707:E770" si="55">LEFT(F707, FIND("@", F707) - 1)</f>
        <v>BarryFranz</v>
      </c>
      <c r="F707" s="1" t="s">
        <v>3588</v>
      </c>
      <c r="G707" s="1" t="s">
        <v>3141</v>
      </c>
      <c r="H707" s="1" t="str">
        <f t="shared" ref="H707:H770" si="56">TRIM(MID(SUBSTITUTE($G707, ",", REPT(" ", 100)), 1, 100))</f>
        <v>United States</v>
      </c>
      <c r="I707" s="1" t="str">
        <f t="shared" ref="I707:I770" si="57">TRIM(MID(SUBSTITUTE($G707, ",", REPT(" ", 100)), 101, 100))</f>
        <v>Pasadena</v>
      </c>
      <c r="J707" s="1" t="str">
        <f t="shared" ref="J707:J770" si="58">TRIM(MID(SUBSTITUTE($G707, ",", REPT(" ", 100)), 201, 100))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4"/>
        <v>On time</v>
      </c>
      <c r="E708" s="2" t="str">
        <f t="shared" si="55"/>
        <v>BarryFranz</v>
      </c>
      <c r="F708" s="1" t="s">
        <v>3588</v>
      </c>
      <c r="G708" s="1" t="s">
        <v>3141</v>
      </c>
      <c r="H708" s="1" t="str">
        <f t="shared" si="56"/>
        <v>United States</v>
      </c>
      <c r="I708" s="1" t="str">
        <f t="shared" si="57"/>
        <v>Pasadena</v>
      </c>
      <c r="J708" s="1" t="str">
        <f t="shared" si="58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ref="D709:D772" si="59">IF(DATEDIF(B708, C708, "d") &gt; 4, "Delay", "On time")</f>
        <v>On time</v>
      </c>
      <c r="E709" s="2" t="str">
        <f t="shared" si="55"/>
        <v>BarryFranz</v>
      </c>
      <c r="F709" s="1" t="s">
        <v>3588</v>
      </c>
      <c r="G709" s="1" t="s">
        <v>3141</v>
      </c>
      <c r="H709" s="1" t="str">
        <f t="shared" si="56"/>
        <v>United States</v>
      </c>
      <c r="I709" s="1" t="str">
        <f t="shared" si="57"/>
        <v>Pasadena</v>
      </c>
      <c r="J709" s="1" t="str">
        <f t="shared" si="58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9"/>
        <v>On time</v>
      </c>
      <c r="E710" s="2" t="str">
        <f t="shared" si="55"/>
        <v>JustinMacKendrick</v>
      </c>
      <c r="F710" s="1" t="s">
        <v>3589</v>
      </c>
      <c r="G710" s="1" t="s">
        <v>3131</v>
      </c>
      <c r="H710" s="1" t="str">
        <f t="shared" si="56"/>
        <v>United States</v>
      </c>
      <c r="I710" s="1" t="str">
        <f t="shared" si="57"/>
        <v>Los Angeles</v>
      </c>
      <c r="J710" s="1" t="str">
        <f t="shared" si="58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9"/>
        <v>On time</v>
      </c>
      <c r="E711" s="2" t="str">
        <f t="shared" si="55"/>
        <v>JustinMacKendrick</v>
      </c>
      <c r="F711" s="1" t="s">
        <v>3589</v>
      </c>
      <c r="G711" s="1" t="s">
        <v>3131</v>
      </c>
      <c r="H711" s="1" t="str">
        <f t="shared" si="56"/>
        <v>United States</v>
      </c>
      <c r="I711" s="1" t="str">
        <f t="shared" si="57"/>
        <v>Los Angeles</v>
      </c>
      <c r="J711" s="1" t="str">
        <f t="shared" si="58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9"/>
        <v>On time</v>
      </c>
      <c r="E712" s="2" t="str">
        <f t="shared" si="55"/>
        <v>JustinMacKendrick</v>
      </c>
      <c r="F712" s="1" t="s">
        <v>3589</v>
      </c>
      <c r="G712" s="1" t="s">
        <v>3131</v>
      </c>
      <c r="H712" s="1" t="str">
        <f t="shared" si="56"/>
        <v>United States</v>
      </c>
      <c r="I712" s="1" t="str">
        <f t="shared" si="57"/>
        <v>Los Angeles</v>
      </c>
      <c r="J712" s="1" t="str">
        <f t="shared" si="58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9"/>
        <v>On time</v>
      </c>
      <c r="E713" s="2" t="str">
        <f t="shared" si="55"/>
        <v>JustinMacKendrick</v>
      </c>
      <c r="F713" s="1" t="s">
        <v>3589</v>
      </c>
      <c r="G713" s="1" t="s">
        <v>3131</v>
      </c>
      <c r="H713" s="1" t="str">
        <f t="shared" si="56"/>
        <v>United States</v>
      </c>
      <c r="I713" s="1" t="str">
        <f t="shared" si="57"/>
        <v>Los Angeles</v>
      </c>
      <c r="J713" s="1" t="str">
        <f t="shared" si="58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9"/>
        <v>On time</v>
      </c>
      <c r="E714" s="2" t="str">
        <f t="shared" si="55"/>
        <v>JustinMacKendrick</v>
      </c>
      <c r="F714" s="1" t="s">
        <v>3589</v>
      </c>
      <c r="G714" s="1" t="s">
        <v>3131</v>
      </c>
      <c r="H714" s="1" t="str">
        <f t="shared" si="56"/>
        <v>United States</v>
      </c>
      <c r="I714" s="1" t="str">
        <f t="shared" si="57"/>
        <v>Los Angeles</v>
      </c>
      <c r="J714" s="1" t="str">
        <f t="shared" si="58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9"/>
        <v>On time</v>
      </c>
      <c r="E715" s="2" t="str">
        <f t="shared" si="55"/>
        <v>JulieKriz</v>
      </c>
      <c r="F715" s="1" t="s">
        <v>3590</v>
      </c>
      <c r="G715" s="1" t="s">
        <v>3149</v>
      </c>
      <c r="H715" s="1" t="str">
        <f t="shared" si="56"/>
        <v>United States</v>
      </c>
      <c r="I715" s="1" t="str">
        <f t="shared" si="57"/>
        <v>San Diego</v>
      </c>
      <c r="J715" s="1" t="str">
        <f t="shared" si="58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9"/>
        <v>On time</v>
      </c>
      <c r="E716" s="2" t="str">
        <f t="shared" si="55"/>
        <v>HenryGoldwyn</v>
      </c>
      <c r="F716" s="1" t="s">
        <v>3473</v>
      </c>
      <c r="G716" s="1" t="s">
        <v>3134</v>
      </c>
      <c r="H716" s="1" t="str">
        <f t="shared" si="56"/>
        <v>United States</v>
      </c>
      <c r="I716" s="1" t="str">
        <f t="shared" si="57"/>
        <v>San Francisco</v>
      </c>
      <c r="J716" s="1" t="str">
        <f t="shared" si="58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9"/>
        <v>On time</v>
      </c>
      <c r="E717" s="2" t="str">
        <f t="shared" si="55"/>
        <v>HenryGoldwyn</v>
      </c>
      <c r="F717" s="1" t="s">
        <v>3473</v>
      </c>
      <c r="G717" s="1" t="s">
        <v>3134</v>
      </c>
      <c r="H717" s="1" t="str">
        <f t="shared" si="56"/>
        <v>United States</v>
      </c>
      <c r="I717" s="1" t="str">
        <f t="shared" si="57"/>
        <v>San Francisco</v>
      </c>
      <c r="J717" s="1" t="str">
        <f t="shared" si="58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9"/>
        <v>On time</v>
      </c>
      <c r="E718" s="2" t="str">
        <f t="shared" si="55"/>
        <v>TroyStaebel</v>
      </c>
      <c r="F718" s="1" t="s">
        <v>3317</v>
      </c>
      <c r="G718" s="1" t="s">
        <v>3134</v>
      </c>
      <c r="H718" s="1" t="str">
        <f t="shared" si="56"/>
        <v>United States</v>
      </c>
      <c r="I718" s="1" t="str">
        <f t="shared" si="57"/>
        <v>San Francisco</v>
      </c>
      <c r="J718" s="1" t="str">
        <f t="shared" si="58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9"/>
        <v>On time</v>
      </c>
      <c r="E719" s="2" t="str">
        <f t="shared" si="55"/>
        <v>TroyStaebel</v>
      </c>
      <c r="F719" s="1" t="s">
        <v>3317</v>
      </c>
      <c r="G719" s="1" t="s">
        <v>3134</v>
      </c>
      <c r="H719" s="1" t="str">
        <f t="shared" si="56"/>
        <v>United States</v>
      </c>
      <c r="I719" s="1" t="str">
        <f t="shared" si="57"/>
        <v>San Francisco</v>
      </c>
      <c r="J719" s="1" t="str">
        <f t="shared" si="58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9"/>
        <v>On time</v>
      </c>
      <c r="E720" s="2" t="str">
        <f t="shared" si="55"/>
        <v>MariaZettner</v>
      </c>
      <c r="F720" s="1" t="s">
        <v>3591</v>
      </c>
      <c r="G720" s="1" t="s">
        <v>3149</v>
      </c>
      <c r="H720" s="1" t="str">
        <f t="shared" si="56"/>
        <v>United States</v>
      </c>
      <c r="I720" s="1" t="str">
        <f t="shared" si="57"/>
        <v>San Diego</v>
      </c>
      <c r="J720" s="1" t="str">
        <f t="shared" si="58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9"/>
        <v>On time</v>
      </c>
      <c r="E721" s="2" t="str">
        <f t="shared" si="55"/>
        <v>MariaZettner</v>
      </c>
      <c r="F721" s="1" t="s">
        <v>3591</v>
      </c>
      <c r="G721" s="1" t="s">
        <v>3149</v>
      </c>
      <c r="H721" s="1" t="str">
        <f t="shared" si="56"/>
        <v>United States</v>
      </c>
      <c r="I721" s="1" t="str">
        <f t="shared" si="57"/>
        <v>San Diego</v>
      </c>
      <c r="J721" s="1" t="str">
        <f t="shared" si="58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9"/>
        <v>On time</v>
      </c>
      <c r="E722" s="2" t="str">
        <f t="shared" si="55"/>
        <v>TomPrescott</v>
      </c>
      <c r="F722" s="1" t="s">
        <v>3592</v>
      </c>
      <c r="G722" s="1" t="s">
        <v>3132</v>
      </c>
      <c r="H722" s="1" t="str">
        <f t="shared" si="56"/>
        <v>United States</v>
      </c>
      <c r="I722" s="1" t="str">
        <f t="shared" si="57"/>
        <v>Seattle</v>
      </c>
      <c r="J722" s="1" t="str">
        <f t="shared" si="58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9"/>
        <v>On time</v>
      </c>
      <c r="E723" s="2" t="str">
        <f t="shared" si="55"/>
        <v>ChadSievert</v>
      </c>
      <c r="F723" s="1" t="s">
        <v>3329</v>
      </c>
      <c r="G723" s="1" t="s">
        <v>3132</v>
      </c>
      <c r="H723" s="1" t="str">
        <f t="shared" si="56"/>
        <v>United States</v>
      </c>
      <c r="I723" s="1" t="str">
        <f t="shared" si="57"/>
        <v>Seattle</v>
      </c>
      <c r="J723" s="1" t="str">
        <f t="shared" si="58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9"/>
        <v>Delay</v>
      </c>
      <c r="E724" s="2" t="str">
        <f t="shared" si="55"/>
        <v>JohnLucas</v>
      </c>
      <c r="F724" s="1" t="s">
        <v>3426</v>
      </c>
      <c r="G724" s="1" t="s">
        <v>3134</v>
      </c>
      <c r="H724" s="1" t="str">
        <f t="shared" si="56"/>
        <v>United States</v>
      </c>
      <c r="I724" s="1" t="str">
        <f t="shared" si="57"/>
        <v>San Francisco</v>
      </c>
      <c r="J724" s="1" t="str">
        <f t="shared" si="58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9"/>
        <v>Delay</v>
      </c>
      <c r="E725" s="2" t="str">
        <f t="shared" si="55"/>
        <v>JohnLucas</v>
      </c>
      <c r="F725" s="1" t="s">
        <v>3426</v>
      </c>
      <c r="G725" s="1" t="s">
        <v>3134</v>
      </c>
      <c r="H725" s="1" t="str">
        <f t="shared" si="56"/>
        <v>United States</v>
      </c>
      <c r="I725" s="1" t="str">
        <f t="shared" si="57"/>
        <v>San Francisco</v>
      </c>
      <c r="J725" s="1" t="str">
        <f t="shared" si="58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9"/>
        <v>Delay</v>
      </c>
      <c r="E726" s="2" t="str">
        <f t="shared" si="55"/>
        <v>AllenRosenblatt</v>
      </c>
      <c r="F726" s="1" t="s">
        <v>3593</v>
      </c>
      <c r="G726" s="1" t="s">
        <v>3131</v>
      </c>
      <c r="H726" s="1" t="str">
        <f t="shared" si="56"/>
        <v>United States</v>
      </c>
      <c r="I726" s="1" t="str">
        <f t="shared" si="57"/>
        <v>Los Angeles</v>
      </c>
      <c r="J726" s="1" t="str">
        <f t="shared" si="58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9"/>
        <v>Delay</v>
      </c>
      <c r="E727" s="2" t="str">
        <f t="shared" si="55"/>
        <v>AllenRosenblatt</v>
      </c>
      <c r="F727" s="1" t="s">
        <v>3593</v>
      </c>
      <c r="G727" s="1" t="s">
        <v>3131</v>
      </c>
      <c r="H727" s="1" t="str">
        <f t="shared" si="56"/>
        <v>United States</v>
      </c>
      <c r="I727" s="1" t="str">
        <f t="shared" si="57"/>
        <v>Los Angeles</v>
      </c>
      <c r="J727" s="1" t="str">
        <f t="shared" si="58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9"/>
        <v>Delay</v>
      </c>
      <c r="E728" s="2" t="str">
        <f t="shared" si="55"/>
        <v>JimKarlsson</v>
      </c>
      <c r="F728" s="1" t="s">
        <v>3594</v>
      </c>
      <c r="G728" s="1" t="s">
        <v>3132</v>
      </c>
      <c r="H728" s="1" t="str">
        <f t="shared" si="56"/>
        <v>United States</v>
      </c>
      <c r="I728" s="1" t="str">
        <f t="shared" si="57"/>
        <v>Seattle</v>
      </c>
      <c r="J728" s="1" t="str">
        <f t="shared" si="58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9"/>
        <v>On time</v>
      </c>
      <c r="E729" s="2" t="str">
        <f t="shared" si="55"/>
        <v>JimKarlsson</v>
      </c>
      <c r="F729" s="1" t="s">
        <v>3594</v>
      </c>
      <c r="G729" s="1" t="s">
        <v>3132</v>
      </c>
      <c r="H729" s="1" t="str">
        <f t="shared" si="56"/>
        <v>United States</v>
      </c>
      <c r="I729" s="1" t="str">
        <f t="shared" si="57"/>
        <v>Seattle</v>
      </c>
      <c r="J729" s="1" t="str">
        <f t="shared" si="58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9"/>
        <v>On time</v>
      </c>
      <c r="E730" s="2" t="str">
        <f t="shared" si="55"/>
        <v>JimKarlsson</v>
      </c>
      <c r="F730" s="1" t="s">
        <v>3594</v>
      </c>
      <c r="G730" s="1" t="s">
        <v>3132</v>
      </c>
      <c r="H730" s="1" t="str">
        <f t="shared" si="56"/>
        <v>United States</v>
      </c>
      <c r="I730" s="1" t="str">
        <f t="shared" si="57"/>
        <v>Seattle</v>
      </c>
      <c r="J730" s="1" t="str">
        <f t="shared" si="58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9"/>
        <v>On time</v>
      </c>
      <c r="E731" s="2" t="str">
        <f t="shared" si="55"/>
        <v>BenWallace</v>
      </c>
      <c r="F731" s="1" t="s">
        <v>3595</v>
      </c>
      <c r="G731" s="1" t="s">
        <v>3131</v>
      </c>
      <c r="H731" s="1" t="str">
        <f t="shared" si="56"/>
        <v>United States</v>
      </c>
      <c r="I731" s="1" t="str">
        <f t="shared" si="57"/>
        <v>Los Angeles</v>
      </c>
      <c r="J731" s="1" t="str">
        <f t="shared" si="58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9"/>
        <v>On time</v>
      </c>
      <c r="E732" s="2" t="str">
        <f t="shared" si="55"/>
        <v>RicardoSperren</v>
      </c>
      <c r="F732" s="1" t="s">
        <v>3596</v>
      </c>
      <c r="G732" s="1" t="s">
        <v>3132</v>
      </c>
      <c r="H732" s="1" t="str">
        <f t="shared" si="56"/>
        <v>United States</v>
      </c>
      <c r="I732" s="1" t="str">
        <f t="shared" si="57"/>
        <v>Seattle</v>
      </c>
      <c r="J732" s="1" t="str">
        <f t="shared" si="58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9"/>
        <v>On time</v>
      </c>
      <c r="E733" s="2" t="str">
        <f t="shared" si="55"/>
        <v>BeckyCastell</v>
      </c>
      <c r="F733" s="1" t="s">
        <v>3597</v>
      </c>
      <c r="G733" s="1" t="s">
        <v>3215</v>
      </c>
      <c r="H733" s="1" t="str">
        <f t="shared" si="56"/>
        <v>United States</v>
      </c>
      <c r="I733" s="1" t="str">
        <f t="shared" si="57"/>
        <v>Peoria</v>
      </c>
      <c r="J733" s="1" t="str">
        <f t="shared" si="58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9"/>
        <v>On time</v>
      </c>
      <c r="E734" s="2" t="str">
        <f t="shared" si="55"/>
        <v>BeckyCastell</v>
      </c>
      <c r="F734" s="1" t="s">
        <v>3597</v>
      </c>
      <c r="G734" s="1" t="s">
        <v>3215</v>
      </c>
      <c r="H734" s="1" t="str">
        <f t="shared" si="56"/>
        <v>United States</v>
      </c>
      <c r="I734" s="1" t="str">
        <f t="shared" si="57"/>
        <v>Peoria</v>
      </c>
      <c r="J734" s="1" t="str">
        <f t="shared" si="58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9"/>
        <v>On time</v>
      </c>
      <c r="E735" s="2" t="str">
        <f t="shared" si="55"/>
        <v>BeckyCastell</v>
      </c>
      <c r="F735" s="1" t="s">
        <v>3597</v>
      </c>
      <c r="G735" s="1" t="s">
        <v>3215</v>
      </c>
      <c r="H735" s="1" t="str">
        <f t="shared" si="56"/>
        <v>United States</v>
      </c>
      <c r="I735" s="1" t="str">
        <f t="shared" si="57"/>
        <v>Peoria</v>
      </c>
      <c r="J735" s="1" t="str">
        <f t="shared" si="58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9"/>
        <v>On time</v>
      </c>
      <c r="E736" s="2" t="str">
        <f t="shared" si="55"/>
        <v>BeckyCastell</v>
      </c>
      <c r="F736" s="1" t="s">
        <v>3597</v>
      </c>
      <c r="G736" s="1" t="s">
        <v>3215</v>
      </c>
      <c r="H736" s="1" t="str">
        <f t="shared" si="56"/>
        <v>United States</v>
      </c>
      <c r="I736" s="1" t="str">
        <f t="shared" si="57"/>
        <v>Peoria</v>
      </c>
      <c r="J736" s="1" t="str">
        <f t="shared" si="58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9"/>
        <v>On time</v>
      </c>
      <c r="E737" s="2" t="str">
        <f t="shared" si="55"/>
        <v>BeckyCastell</v>
      </c>
      <c r="F737" s="1" t="s">
        <v>3597</v>
      </c>
      <c r="G737" s="1" t="s">
        <v>3215</v>
      </c>
      <c r="H737" s="1" t="str">
        <f t="shared" si="56"/>
        <v>United States</v>
      </c>
      <c r="I737" s="1" t="str">
        <f t="shared" si="57"/>
        <v>Peoria</v>
      </c>
      <c r="J737" s="1" t="str">
        <f t="shared" si="58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9"/>
        <v>On time</v>
      </c>
      <c r="E738" s="2" t="str">
        <f t="shared" si="55"/>
        <v>HelenWasserman</v>
      </c>
      <c r="F738" s="1" t="s">
        <v>3412</v>
      </c>
      <c r="G738" s="1" t="s">
        <v>3132</v>
      </c>
      <c r="H738" s="1" t="str">
        <f t="shared" si="56"/>
        <v>United States</v>
      </c>
      <c r="I738" s="1" t="str">
        <f t="shared" si="57"/>
        <v>Seattle</v>
      </c>
      <c r="J738" s="1" t="str">
        <f t="shared" si="58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9"/>
        <v>On time</v>
      </c>
      <c r="E739" s="2" t="str">
        <f t="shared" si="55"/>
        <v>KristinaNunn</v>
      </c>
      <c r="F739" s="1" t="s">
        <v>3598</v>
      </c>
      <c r="G739" s="1" t="s">
        <v>3223</v>
      </c>
      <c r="H739" s="1" t="str">
        <f t="shared" si="56"/>
        <v>United States</v>
      </c>
      <c r="I739" s="1" t="str">
        <f t="shared" si="57"/>
        <v>Fort Collins</v>
      </c>
      <c r="J739" s="1" t="str">
        <f t="shared" si="58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9"/>
        <v>On time</v>
      </c>
      <c r="E740" s="2" t="str">
        <f t="shared" si="55"/>
        <v>LauraArmstrong</v>
      </c>
      <c r="F740" s="1" t="s">
        <v>3599</v>
      </c>
      <c r="G740" s="1" t="s">
        <v>3131</v>
      </c>
      <c r="H740" s="1" t="str">
        <f t="shared" si="56"/>
        <v>United States</v>
      </c>
      <c r="I740" s="1" t="str">
        <f t="shared" si="57"/>
        <v>Los Angeles</v>
      </c>
      <c r="J740" s="1" t="str">
        <f t="shared" si="58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9"/>
        <v>On time</v>
      </c>
      <c r="E741" s="2" t="str">
        <f t="shared" si="55"/>
        <v>LauraArmstrong</v>
      </c>
      <c r="F741" s="1" t="s">
        <v>3599</v>
      </c>
      <c r="G741" s="1" t="s">
        <v>3131</v>
      </c>
      <c r="H741" s="1" t="str">
        <f t="shared" si="56"/>
        <v>United States</v>
      </c>
      <c r="I741" s="1" t="str">
        <f t="shared" si="57"/>
        <v>Los Angeles</v>
      </c>
      <c r="J741" s="1" t="str">
        <f t="shared" si="58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9"/>
        <v>On time</v>
      </c>
      <c r="E742" s="2" t="str">
        <f t="shared" si="55"/>
        <v>AliceMcCarthy</v>
      </c>
      <c r="F742" s="1" t="s">
        <v>3600</v>
      </c>
      <c r="G742" s="1" t="s">
        <v>3131</v>
      </c>
      <c r="H742" s="1" t="str">
        <f t="shared" si="56"/>
        <v>United States</v>
      </c>
      <c r="I742" s="1" t="str">
        <f t="shared" si="57"/>
        <v>Los Angeles</v>
      </c>
      <c r="J742" s="1" t="str">
        <f t="shared" si="58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9"/>
        <v>On time</v>
      </c>
      <c r="E743" s="2" t="str">
        <f t="shared" si="55"/>
        <v>AliceMcCarthy</v>
      </c>
      <c r="F743" s="1" t="s">
        <v>3600</v>
      </c>
      <c r="G743" s="1" t="s">
        <v>3131</v>
      </c>
      <c r="H743" s="1" t="str">
        <f t="shared" si="56"/>
        <v>United States</v>
      </c>
      <c r="I743" s="1" t="str">
        <f t="shared" si="57"/>
        <v>Los Angeles</v>
      </c>
      <c r="J743" s="1" t="str">
        <f t="shared" si="58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9"/>
        <v>On time</v>
      </c>
      <c r="E744" s="2" t="str">
        <f t="shared" si="55"/>
        <v>AliceMcCarthy</v>
      </c>
      <c r="F744" s="1" t="s">
        <v>3600</v>
      </c>
      <c r="G744" s="1" t="s">
        <v>3131</v>
      </c>
      <c r="H744" s="1" t="str">
        <f t="shared" si="56"/>
        <v>United States</v>
      </c>
      <c r="I744" s="1" t="str">
        <f t="shared" si="57"/>
        <v>Los Angeles</v>
      </c>
      <c r="J744" s="1" t="str">
        <f t="shared" si="58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9"/>
        <v>On time</v>
      </c>
      <c r="E745" s="2" t="str">
        <f t="shared" si="55"/>
        <v>AliceMcCarthy</v>
      </c>
      <c r="F745" s="1" t="s">
        <v>3600</v>
      </c>
      <c r="G745" s="1" t="s">
        <v>3131</v>
      </c>
      <c r="H745" s="1" t="str">
        <f t="shared" si="56"/>
        <v>United States</v>
      </c>
      <c r="I745" s="1" t="str">
        <f t="shared" si="57"/>
        <v>Los Angeles</v>
      </c>
      <c r="J745" s="1" t="str">
        <f t="shared" si="58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9"/>
        <v>On time</v>
      </c>
      <c r="E746" s="2" t="str">
        <f t="shared" si="55"/>
        <v>AliceMcCarthy</v>
      </c>
      <c r="F746" s="1" t="s">
        <v>3600</v>
      </c>
      <c r="G746" s="1" t="s">
        <v>3131</v>
      </c>
      <c r="H746" s="1" t="str">
        <f t="shared" si="56"/>
        <v>United States</v>
      </c>
      <c r="I746" s="1" t="str">
        <f t="shared" si="57"/>
        <v>Los Angeles</v>
      </c>
      <c r="J746" s="1" t="str">
        <f t="shared" si="58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9"/>
        <v>On time</v>
      </c>
      <c r="E747" s="2" t="str">
        <f t="shared" si="55"/>
        <v>ScottCohen</v>
      </c>
      <c r="F747" s="1" t="s">
        <v>3601</v>
      </c>
      <c r="G747" s="1" t="s">
        <v>3134</v>
      </c>
      <c r="H747" s="1" t="str">
        <f t="shared" si="56"/>
        <v>United States</v>
      </c>
      <c r="I747" s="1" t="str">
        <f t="shared" si="57"/>
        <v>San Francisco</v>
      </c>
      <c r="J747" s="1" t="str">
        <f t="shared" si="58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9"/>
        <v>On time</v>
      </c>
      <c r="E748" s="2" t="str">
        <f t="shared" si="55"/>
        <v>ScottCohen</v>
      </c>
      <c r="F748" s="1" t="s">
        <v>3601</v>
      </c>
      <c r="G748" s="1" t="s">
        <v>3134</v>
      </c>
      <c r="H748" s="1" t="str">
        <f t="shared" si="56"/>
        <v>United States</v>
      </c>
      <c r="I748" s="1" t="str">
        <f t="shared" si="57"/>
        <v>San Francisco</v>
      </c>
      <c r="J748" s="1" t="str">
        <f t="shared" si="58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9"/>
        <v>On time</v>
      </c>
      <c r="E749" s="2" t="str">
        <f t="shared" si="55"/>
        <v>ScottCohen</v>
      </c>
      <c r="F749" s="1" t="s">
        <v>3601</v>
      </c>
      <c r="G749" s="1" t="s">
        <v>3134</v>
      </c>
      <c r="H749" s="1" t="str">
        <f t="shared" si="56"/>
        <v>United States</v>
      </c>
      <c r="I749" s="1" t="str">
        <f t="shared" si="57"/>
        <v>San Francisco</v>
      </c>
      <c r="J749" s="1" t="str">
        <f t="shared" si="58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9"/>
        <v>On time</v>
      </c>
      <c r="E750" s="2" t="str">
        <f t="shared" si="55"/>
        <v>ScottCohen</v>
      </c>
      <c r="F750" s="1" t="s">
        <v>3601</v>
      </c>
      <c r="G750" s="1" t="s">
        <v>3134</v>
      </c>
      <c r="H750" s="1" t="str">
        <f t="shared" si="56"/>
        <v>United States</v>
      </c>
      <c r="I750" s="1" t="str">
        <f t="shared" si="57"/>
        <v>San Francisco</v>
      </c>
      <c r="J750" s="1" t="str">
        <f t="shared" si="58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9"/>
        <v>On time</v>
      </c>
      <c r="E751" s="2" t="str">
        <f t="shared" si="55"/>
        <v>EricaHackney</v>
      </c>
      <c r="F751" s="1" t="s">
        <v>3602</v>
      </c>
      <c r="G751" s="1" t="s">
        <v>3224</v>
      </c>
      <c r="H751" s="1" t="str">
        <f t="shared" si="56"/>
        <v>United States</v>
      </c>
      <c r="I751" s="1" t="str">
        <f t="shared" si="57"/>
        <v>Sacramento</v>
      </c>
      <c r="J751" s="1" t="str">
        <f t="shared" si="58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9"/>
        <v>On time</v>
      </c>
      <c r="E752" s="2" t="str">
        <f t="shared" si="55"/>
        <v>KatherineMurray</v>
      </c>
      <c r="F752" s="1" t="s">
        <v>3603</v>
      </c>
      <c r="G752" s="1" t="s">
        <v>3225</v>
      </c>
      <c r="H752" s="1" t="str">
        <f t="shared" si="56"/>
        <v>United States</v>
      </c>
      <c r="I752" s="1" t="str">
        <f t="shared" si="57"/>
        <v>Thousand Oaks</v>
      </c>
      <c r="J752" s="1" t="str">
        <f t="shared" si="58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9"/>
        <v>Delay</v>
      </c>
      <c r="E753" s="2" t="str">
        <f t="shared" si="55"/>
        <v>ChristinaVanderZanden</v>
      </c>
      <c r="F753" s="1" t="s">
        <v>3604</v>
      </c>
      <c r="G753" s="1" t="s">
        <v>3190</v>
      </c>
      <c r="H753" s="1" t="str">
        <f t="shared" si="56"/>
        <v>United States</v>
      </c>
      <c r="I753" s="1" t="str">
        <f t="shared" si="57"/>
        <v>Fresno</v>
      </c>
      <c r="J753" s="1" t="str">
        <f t="shared" si="58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9"/>
        <v>On time</v>
      </c>
      <c r="E754" s="2" t="str">
        <f t="shared" si="55"/>
        <v>ChristinaVanderZanden</v>
      </c>
      <c r="F754" s="1" t="s">
        <v>3604</v>
      </c>
      <c r="G754" s="1" t="s">
        <v>3190</v>
      </c>
      <c r="H754" s="1" t="str">
        <f t="shared" si="56"/>
        <v>United States</v>
      </c>
      <c r="I754" s="1" t="str">
        <f t="shared" si="57"/>
        <v>Fresno</v>
      </c>
      <c r="J754" s="1" t="str">
        <f t="shared" si="58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9"/>
        <v>On time</v>
      </c>
      <c r="E755" s="2" t="str">
        <f t="shared" si="55"/>
        <v>ChristinaVanderZanden</v>
      </c>
      <c r="F755" s="1" t="s">
        <v>3604</v>
      </c>
      <c r="G755" s="1" t="s">
        <v>3190</v>
      </c>
      <c r="H755" s="1" t="str">
        <f t="shared" si="56"/>
        <v>United States</v>
      </c>
      <c r="I755" s="1" t="str">
        <f t="shared" si="57"/>
        <v>Fresno</v>
      </c>
      <c r="J755" s="1" t="str">
        <f t="shared" si="58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9"/>
        <v>On time</v>
      </c>
      <c r="E756" s="2" t="str">
        <f t="shared" si="55"/>
        <v>ChristinaVanderZanden</v>
      </c>
      <c r="F756" s="1" t="s">
        <v>3604</v>
      </c>
      <c r="G756" s="1" t="s">
        <v>3190</v>
      </c>
      <c r="H756" s="1" t="str">
        <f t="shared" si="56"/>
        <v>United States</v>
      </c>
      <c r="I756" s="1" t="str">
        <f t="shared" si="57"/>
        <v>Fresno</v>
      </c>
      <c r="J756" s="1" t="str">
        <f t="shared" si="58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9"/>
        <v>On time</v>
      </c>
      <c r="E757" s="2" t="str">
        <f t="shared" si="55"/>
        <v>ChristinaVanderZanden</v>
      </c>
      <c r="F757" s="1" t="s">
        <v>3604</v>
      </c>
      <c r="G757" s="1" t="s">
        <v>3190</v>
      </c>
      <c r="H757" s="1" t="str">
        <f t="shared" si="56"/>
        <v>United States</v>
      </c>
      <c r="I757" s="1" t="str">
        <f t="shared" si="57"/>
        <v>Fresno</v>
      </c>
      <c r="J757" s="1" t="str">
        <f t="shared" si="58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9"/>
        <v>On time</v>
      </c>
      <c r="E758" s="2" t="str">
        <f t="shared" si="55"/>
        <v>DennisKane</v>
      </c>
      <c r="F758" s="1" t="s">
        <v>3605</v>
      </c>
      <c r="G758" s="1" t="s">
        <v>3149</v>
      </c>
      <c r="H758" s="1" t="str">
        <f t="shared" si="56"/>
        <v>United States</v>
      </c>
      <c r="I758" s="1" t="str">
        <f t="shared" si="57"/>
        <v>San Diego</v>
      </c>
      <c r="J758" s="1" t="str">
        <f t="shared" si="58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9"/>
        <v>On time</v>
      </c>
      <c r="E759" s="2" t="str">
        <f t="shared" si="55"/>
        <v>DennisKane</v>
      </c>
      <c r="F759" s="1" t="s">
        <v>3605</v>
      </c>
      <c r="G759" s="1" t="s">
        <v>3149</v>
      </c>
      <c r="H759" s="1" t="str">
        <f t="shared" si="56"/>
        <v>United States</v>
      </c>
      <c r="I759" s="1" t="str">
        <f t="shared" si="57"/>
        <v>San Diego</v>
      </c>
      <c r="J759" s="1" t="str">
        <f t="shared" si="58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9"/>
        <v>On time</v>
      </c>
      <c r="E760" s="2" t="str">
        <f t="shared" si="55"/>
        <v>NoraPreis</v>
      </c>
      <c r="F760" s="1" t="s">
        <v>3464</v>
      </c>
      <c r="G760" s="1" t="s">
        <v>3134</v>
      </c>
      <c r="H760" s="1" t="str">
        <f t="shared" si="56"/>
        <v>United States</v>
      </c>
      <c r="I760" s="1" t="str">
        <f t="shared" si="57"/>
        <v>San Francisco</v>
      </c>
      <c r="J760" s="1" t="str">
        <f t="shared" si="58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9"/>
        <v>On time</v>
      </c>
      <c r="E761" s="2" t="str">
        <f t="shared" si="55"/>
        <v>NoraPreis</v>
      </c>
      <c r="F761" s="1" t="s">
        <v>3464</v>
      </c>
      <c r="G761" s="1" t="s">
        <v>3134</v>
      </c>
      <c r="H761" s="1" t="str">
        <f t="shared" si="56"/>
        <v>United States</v>
      </c>
      <c r="I761" s="1" t="str">
        <f t="shared" si="57"/>
        <v>San Francisco</v>
      </c>
      <c r="J761" s="1" t="str">
        <f t="shared" si="58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9"/>
        <v>On time</v>
      </c>
      <c r="E762" s="2" t="str">
        <f t="shared" si="55"/>
        <v>MikeGockenbach</v>
      </c>
      <c r="F762" s="1" t="s">
        <v>3606</v>
      </c>
      <c r="G762" s="1" t="s">
        <v>3131</v>
      </c>
      <c r="H762" s="1" t="str">
        <f t="shared" si="56"/>
        <v>United States</v>
      </c>
      <c r="I762" s="1" t="str">
        <f t="shared" si="57"/>
        <v>Los Angeles</v>
      </c>
      <c r="J762" s="1" t="str">
        <f t="shared" si="58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9"/>
        <v>On time</v>
      </c>
      <c r="E763" s="2" t="str">
        <f t="shared" si="55"/>
        <v>MikeGockenbach</v>
      </c>
      <c r="F763" s="1" t="s">
        <v>3606</v>
      </c>
      <c r="G763" s="1" t="s">
        <v>3131</v>
      </c>
      <c r="H763" s="1" t="str">
        <f t="shared" si="56"/>
        <v>United States</v>
      </c>
      <c r="I763" s="1" t="str">
        <f t="shared" si="57"/>
        <v>Los Angeles</v>
      </c>
      <c r="J763" s="1" t="str">
        <f t="shared" si="58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9"/>
        <v>On time</v>
      </c>
      <c r="E764" s="2" t="str">
        <f t="shared" si="55"/>
        <v>MikeGockenbach</v>
      </c>
      <c r="F764" s="1" t="s">
        <v>3606</v>
      </c>
      <c r="G764" s="1" t="s">
        <v>3131</v>
      </c>
      <c r="H764" s="1" t="str">
        <f t="shared" si="56"/>
        <v>United States</v>
      </c>
      <c r="I764" s="1" t="str">
        <f t="shared" si="57"/>
        <v>Los Angeles</v>
      </c>
      <c r="J764" s="1" t="str">
        <f t="shared" si="58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9"/>
        <v>On time</v>
      </c>
      <c r="E765" s="2" t="str">
        <f t="shared" si="55"/>
        <v>TamaraManning</v>
      </c>
      <c r="F765" s="1" t="s">
        <v>3607</v>
      </c>
      <c r="G765" s="1" t="s">
        <v>3134</v>
      </c>
      <c r="H765" s="1" t="str">
        <f t="shared" si="56"/>
        <v>United States</v>
      </c>
      <c r="I765" s="1" t="str">
        <f t="shared" si="57"/>
        <v>San Francisco</v>
      </c>
      <c r="J765" s="1" t="str">
        <f t="shared" si="58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9"/>
        <v>Delay</v>
      </c>
      <c r="E766" s="2" t="str">
        <f t="shared" si="55"/>
        <v>TamaraManning</v>
      </c>
      <c r="F766" s="1" t="s">
        <v>3607</v>
      </c>
      <c r="G766" s="1" t="s">
        <v>3134</v>
      </c>
      <c r="H766" s="1" t="str">
        <f t="shared" si="56"/>
        <v>United States</v>
      </c>
      <c r="I766" s="1" t="str">
        <f t="shared" si="57"/>
        <v>San Francisco</v>
      </c>
      <c r="J766" s="1" t="str">
        <f t="shared" si="58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9"/>
        <v>Delay</v>
      </c>
      <c r="E767" s="2" t="str">
        <f t="shared" si="55"/>
        <v>BillEplett</v>
      </c>
      <c r="F767" s="1" t="s">
        <v>3608</v>
      </c>
      <c r="G767" s="1" t="s">
        <v>3134</v>
      </c>
      <c r="H767" s="1" t="str">
        <f t="shared" si="56"/>
        <v>United States</v>
      </c>
      <c r="I767" s="1" t="str">
        <f t="shared" si="57"/>
        <v>San Francisco</v>
      </c>
      <c r="J767" s="1" t="str">
        <f t="shared" si="58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9"/>
        <v>On time</v>
      </c>
      <c r="E768" s="2" t="str">
        <f t="shared" si="55"/>
        <v>EleniMcCrary</v>
      </c>
      <c r="F768" s="1" t="s">
        <v>3609</v>
      </c>
      <c r="G768" s="1" t="s">
        <v>3131</v>
      </c>
      <c r="H768" s="1" t="str">
        <f t="shared" si="56"/>
        <v>United States</v>
      </c>
      <c r="I768" s="1" t="str">
        <f t="shared" si="57"/>
        <v>Los Angeles</v>
      </c>
      <c r="J768" s="1" t="str">
        <f t="shared" si="58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9"/>
        <v>On time</v>
      </c>
      <c r="E769" s="2" t="str">
        <f t="shared" si="55"/>
        <v>JosephAirdo</v>
      </c>
      <c r="F769" s="1" t="s">
        <v>3428</v>
      </c>
      <c r="G769" s="1" t="s">
        <v>3131</v>
      </c>
      <c r="H769" s="1" t="str">
        <f t="shared" si="56"/>
        <v>United States</v>
      </c>
      <c r="I769" s="1" t="str">
        <f t="shared" si="57"/>
        <v>Los Angeles</v>
      </c>
      <c r="J769" s="1" t="str">
        <f t="shared" si="58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9"/>
        <v>On time</v>
      </c>
      <c r="E770" s="2" t="str">
        <f t="shared" si="55"/>
        <v>JosephAirdo</v>
      </c>
      <c r="F770" s="1" t="s">
        <v>3428</v>
      </c>
      <c r="G770" s="1" t="s">
        <v>3131</v>
      </c>
      <c r="H770" s="1" t="str">
        <f t="shared" si="56"/>
        <v>United States</v>
      </c>
      <c r="I770" s="1" t="str">
        <f t="shared" si="57"/>
        <v>Los Angeles</v>
      </c>
      <c r="J770" s="1" t="str">
        <f t="shared" si="58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si="59"/>
        <v>On time</v>
      </c>
      <c r="E771" s="2" t="str">
        <f t="shared" ref="E771:E834" si="60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1">TRIM(MID(SUBSTITUTE($G771, ",", REPT(" ", 100)), 1, 100))</f>
        <v>United States</v>
      </c>
      <c r="I771" s="1" t="str">
        <f t="shared" ref="I771:I834" si="62">TRIM(MID(SUBSTITUTE($G771, ",", REPT(" ", 100)), 101, 100))</f>
        <v>Albuquerque</v>
      </c>
      <c r="J771" s="1" t="str">
        <f t="shared" ref="J771:J834" si="63">TRIM(MID(SUBSTITUTE($G771, ",", REPT(" ", 100)), 201, 100))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59"/>
        <v>Delay</v>
      </c>
      <c r="E772" s="2" t="str">
        <f t="shared" si="60"/>
        <v>MichelleLonsdale</v>
      </c>
      <c r="F772" s="1" t="s">
        <v>3610</v>
      </c>
      <c r="G772" s="1" t="s">
        <v>3226</v>
      </c>
      <c r="H772" s="1" t="str">
        <f t="shared" si="61"/>
        <v>United States</v>
      </c>
      <c r="I772" s="1" t="str">
        <f t="shared" si="62"/>
        <v>Albuquerque</v>
      </c>
      <c r="J772" s="1" t="str">
        <f t="shared" si="63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ref="D773:D836" si="64">IF(DATEDIF(B772, C772, "d") &gt; 4, "Delay", "On time")</f>
        <v>Delay</v>
      </c>
      <c r="E773" s="2" t="str">
        <f t="shared" si="60"/>
        <v>LindaCazamias</v>
      </c>
      <c r="F773" s="1" t="s">
        <v>3611</v>
      </c>
      <c r="G773" s="1" t="s">
        <v>3227</v>
      </c>
      <c r="H773" s="1" t="str">
        <f t="shared" si="61"/>
        <v>United States</v>
      </c>
      <c r="I773" s="1" t="str">
        <f t="shared" si="62"/>
        <v>Sparks</v>
      </c>
      <c r="J773" s="1" t="str">
        <f t="shared" si="63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4"/>
        <v>Delay</v>
      </c>
      <c r="E774" s="2" t="str">
        <f t="shared" si="60"/>
        <v>MattCollister</v>
      </c>
      <c r="F774" s="1" t="s">
        <v>3612</v>
      </c>
      <c r="G774" s="1" t="s">
        <v>3228</v>
      </c>
      <c r="H774" s="1" t="str">
        <f t="shared" si="61"/>
        <v>United States</v>
      </c>
      <c r="I774" s="1" t="str">
        <f t="shared" si="62"/>
        <v>Coachella</v>
      </c>
      <c r="J774" s="1" t="str">
        <f t="shared" si="63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4"/>
        <v>Delay</v>
      </c>
      <c r="E775" s="2" t="str">
        <f t="shared" si="60"/>
        <v>MattCollister</v>
      </c>
      <c r="F775" s="1" t="s">
        <v>3612</v>
      </c>
      <c r="G775" s="1" t="s">
        <v>3228</v>
      </c>
      <c r="H775" s="1" t="str">
        <f t="shared" si="61"/>
        <v>United States</v>
      </c>
      <c r="I775" s="1" t="str">
        <f t="shared" si="62"/>
        <v>Coachella</v>
      </c>
      <c r="J775" s="1" t="str">
        <f t="shared" si="63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4"/>
        <v>Delay</v>
      </c>
      <c r="E776" s="2" t="str">
        <f t="shared" si="60"/>
        <v>RossBaird</v>
      </c>
      <c r="F776" s="1" t="s">
        <v>3613</v>
      </c>
      <c r="G776" s="1" t="s">
        <v>3134</v>
      </c>
      <c r="H776" s="1" t="str">
        <f t="shared" si="61"/>
        <v>United States</v>
      </c>
      <c r="I776" s="1" t="str">
        <f t="shared" si="62"/>
        <v>San Francisco</v>
      </c>
      <c r="J776" s="1" t="str">
        <f t="shared" si="63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4"/>
        <v>Delay</v>
      </c>
      <c r="E777" s="2" t="str">
        <f t="shared" si="60"/>
        <v>HarryMarie</v>
      </c>
      <c r="F777" s="1" t="s">
        <v>3614</v>
      </c>
      <c r="G777" s="1" t="s">
        <v>3132</v>
      </c>
      <c r="H777" s="1" t="str">
        <f t="shared" si="61"/>
        <v>United States</v>
      </c>
      <c r="I777" s="1" t="str">
        <f t="shared" si="62"/>
        <v>Seattle</v>
      </c>
      <c r="J777" s="1" t="str">
        <f t="shared" si="63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4"/>
        <v>Delay</v>
      </c>
      <c r="E778" s="2" t="str">
        <f t="shared" si="60"/>
        <v>ChristinaAnderson</v>
      </c>
      <c r="F778" s="1" t="s">
        <v>3482</v>
      </c>
      <c r="G778" s="1" t="s">
        <v>3179</v>
      </c>
      <c r="H778" s="1" t="str">
        <f t="shared" si="61"/>
        <v>United States</v>
      </c>
      <c r="I778" s="1" t="str">
        <f t="shared" si="62"/>
        <v>Farmington</v>
      </c>
      <c r="J778" s="1" t="str">
        <f t="shared" si="63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4"/>
        <v>Delay</v>
      </c>
      <c r="E779" s="2" t="str">
        <f t="shared" si="60"/>
        <v>PierreWener</v>
      </c>
      <c r="F779" s="1" t="s">
        <v>3615</v>
      </c>
      <c r="G779" s="1" t="s">
        <v>3161</v>
      </c>
      <c r="H779" s="1" t="str">
        <f t="shared" si="61"/>
        <v>United States</v>
      </c>
      <c r="I779" s="1" t="str">
        <f t="shared" si="62"/>
        <v>Louisville</v>
      </c>
      <c r="J779" s="1" t="str">
        <f t="shared" si="63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4"/>
        <v>On time</v>
      </c>
      <c r="E780" s="2" t="str">
        <f t="shared" si="60"/>
        <v>PierreWener</v>
      </c>
      <c r="F780" s="1" t="s">
        <v>3615</v>
      </c>
      <c r="G780" s="1" t="s">
        <v>3161</v>
      </c>
      <c r="H780" s="1" t="str">
        <f t="shared" si="61"/>
        <v>United States</v>
      </c>
      <c r="I780" s="1" t="str">
        <f t="shared" si="62"/>
        <v>Louisville</v>
      </c>
      <c r="J780" s="1" t="str">
        <f t="shared" si="63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4"/>
        <v>On time</v>
      </c>
      <c r="E781" s="2" t="str">
        <f t="shared" si="60"/>
        <v>AnneMcFarland</v>
      </c>
      <c r="F781" s="1" t="s">
        <v>3616</v>
      </c>
      <c r="G781" s="1" t="s">
        <v>3131</v>
      </c>
      <c r="H781" s="1" t="str">
        <f t="shared" si="61"/>
        <v>United States</v>
      </c>
      <c r="I781" s="1" t="str">
        <f t="shared" si="62"/>
        <v>Los Angeles</v>
      </c>
      <c r="J781" s="1" t="str">
        <f t="shared" si="63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4"/>
        <v>Delay</v>
      </c>
      <c r="E782" s="2" t="str">
        <f t="shared" si="60"/>
        <v>ChristopherSchild</v>
      </c>
      <c r="F782" s="1" t="s">
        <v>3511</v>
      </c>
      <c r="G782" s="1" t="s">
        <v>3143</v>
      </c>
      <c r="H782" s="1" t="str">
        <f t="shared" si="61"/>
        <v>United States</v>
      </c>
      <c r="I782" s="1" t="str">
        <f t="shared" si="62"/>
        <v>San Jose</v>
      </c>
      <c r="J782" s="1" t="str">
        <f t="shared" si="63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4"/>
        <v>Delay</v>
      </c>
      <c r="E783" s="2" t="str">
        <f t="shared" si="60"/>
        <v>ShahidCollister</v>
      </c>
      <c r="F783" s="1" t="s">
        <v>3617</v>
      </c>
      <c r="G783" s="1" t="s">
        <v>3132</v>
      </c>
      <c r="H783" s="1" t="str">
        <f t="shared" si="61"/>
        <v>United States</v>
      </c>
      <c r="I783" s="1" t="str">
        <f t="shared" si="62"/>
        <v>Seattle</v>
      </c>
      <c r="J783" s="1" t="str">
        <f t="shared" si="63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4"/>
        <v>On time</v>
      </c>
      <c r="E784" s="2" t="str">
        <f t="shared" si="60"/>
        <v>ShahidCollister</v>
      </c>
      <c r="F784" s="1" t="s">
        <v>3617</v>
      </c>
      <c r="G784" s="1" t="s">
        <v>3132</v>
      </c>
      <c r="H784" s="1" t="str">
        <f t="shared" si="61"/>
        <v>United States</v>
      </c>
      <c r="I784" s="1" t="str">
        <f t="shared" si="62"/>
        <v>Seattle</v>
      </c>
      <c r="J784" s="1" t="str">
        <f t="shared" si="63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4"/>
        <v>On time</v>
      </c>
      <c r="E785" s="2" t="str">
        <f t="shared" si="60"/>
        <v>PhillipFlathmann</v>
      </c>
      <c r="F785" s="1" t="s">
        <v>3465</v>
      </c>
      <c r="G785" s="1" t="s">
        <v>3131</v>
      </c>
      <c r="H785" s="1" t="str">
        <f t="shared" si="61"/>
        <v>United States</v>
      </c>
      <c r="I785" s="1" t="str">
        <f t="shared" si="62"/>
        <v>Los Angeles</v>
      </c>
      <c r="J785" s="1" t="str">
        <f t="shared" si="63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4"/>
        <v>On time</v>
      </c>
      <c r="E786" s="2" t="str">
        <f t="shared" si="60"/>
        <v>PhillipFlathmann</v>
      </c>
      <c r="F786" s="1" t="s">
        <v>3465</v>
      </c>
      <c r="G786" s="1" t="s">
        <v>3131</v>
      </c>
      <c r="H786" s="1" t="str">
        <f t="shared" si="61"/>
        <v>United States</v>
      </c>
      <c r="I786" s="1" t="str">
        <f t="shared" si="62"/>
        <v>Los Angeles</v>
      </c>
      <c r="J786" s="1" t="str">
        <f t="shared" si="63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4"/>
        <v>On time</v>
      </c>
      <c r="E787" s="2" t="str">
        <f t="shared" si="60"/>
        <v>PhillipFlathmann</v>
      </c>
      <c r="F787" s="1" t="s">
        <v>3465</v>
      </c>
      <c r="G787" s="1" t="s">
        <v>3131</v>
      </c>
      <c r="H787" s="1" t="str">
        <f t="shared" si="61"/>
        <v>United States</v>
      </c>
      <c r="I787" s="1" t="str">
        <f t="shared" si="62"/>
        <v>Los Angeles</v>
      </c>
      <c r="J787" s="1" t="str">
        <f t="shared" si="63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4"/>
        <v>On time</v>
      </c>
      <c r="E788" s="2" t="str">
        <f t="shared" si="60"/>
        <v>PhillipFlathmann</v>
      </c>
      <c r="F788" s="1" t="s">
        <v>3465</v>
      </c>
      <c r="G788" s="1" t="s">
        <v>3131</v>
      </c>
      <c r="H788" s="1" t="str">
        <f t="shared" si="61"/>
        <v>United States</v>
      </c>
      <c r="I788" s="1" t="str">
        <f t="shared" si="62"/>
        <v>Los Angeles</v>
      </c>
      <c r="J788" s="1" t="str">
        <f t="shared" si="63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4"/>
        <v>On time</v>
      </c>
      <c r="E789" s="2" t="str">
        <f t="shared" si="60"/>
        <v>GregMaxwell</v>
      </c>
      <c r="F789" s="1" t="s">
        <v>3618</v>
      </c>
      <c r="G789" s="1" t="s">
        <v>3131</v>
      </c>
      <c r="H789" s="1" t="str">
        <f t="shared" si="61"/>
        <v>United States</v>
      </c>
      <c r="I789" s="1" t="str">
        <f t="shared" si="62"/>
        <v>Los Angeles</v>
      </c>
      <c r="J789" s="1" t="str">
        <f t="shared" si="63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4"/>
        <v>On time</v>
      </c>
      <c r="E790" s="2" t="str">
        <f t="shared" si="60"/>
        <v>AlanHwang</v>
      </c>
      <c r="F790" s="1" t="s">
        <v>3338</v>
      </c>
      <c r="G790" s="1" t="s">
        <v>3132</v>
      </c>
      <c r="H790" s="1" t="str">
        <f t="shared" si="61"/>
        <v>United States</v>
      </c>
      <c r="I790" s="1" t="str">
        <f t="shared" si="62"/>
        <v>Seattle</v>
      </c>
      <c r="J790" s="1" t="str">
        <f t="shared" si="63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4"/>
        <v>Delay</v>
      </c>
      <c r="E791" s="2" t="str">
        <f t="shared" si="60"/>
        <v>KristinaNunn</v>
      </c>
      <c r="F791" s="1" t="s">
        <v>3598</v>
      </c>
      <c r="G791" s="1" t="s">
        <v>3132</v>
      </c>
      <c r="H791" s="1" t="str">
        <f t="shared" si="61"/>
        <v>United States</v>
      </c>
      <c r="I791" s="1" t="str">
        <f t="shared" si="62"/>
        <v>Seattle</v>
      </c>
      <c r="J791" s="1" t="str">
        <f t="shared" si="63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4"/>
        <v>Delay</v>
      </c>
      <c r="E792" s="2" t="str">
        <f t="shared" si="60"/>
        <v>KristinaNunn</v>
      </c>
      <c r="F792" s="1" t="s">
        <v>3598</v>
      </c>
      <c r="G792" s="1" t="s">
        <v>3132</v>
      </c>
      <c r="H792" s="1" t="str">
        <f t="shared" si="61"/>
        <v>United States</v>
      </c>
      <c r="I792" s="1" t="str">
        <f t="shared" si="62"/>
        <v>Seattle</v>
      </c>
      <c r="J792" s="1" t="str">
        <f t="shared" si="63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4"/>
        <v>Delay</v>
      </c>
      <c r="E793" s="2" t="str">
        <f t="shared" si="60"/>
        <v>KristinaNunn</v>
      </c>
      <c r="F793" s="1" t="s">
        <v>3598</v>
      </c>
      <c r="G793" s="1" t="s">
        <v>3132</v>
      </c>
      <c r="H793" s="1" t="str">
        <f t="shared" si="61"/>
        <v>United States</v>
      </c>
      <c r="I793" s="1" t="str">
        <f t="shared" si="62"/>
        <v>Seattle</v>
      </c>
      <c r="J793" s="1" t="str">
        <f t="shared" si="63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4"/>
        <v>Delay</v>
      </c>
      <c r="E794" s="2" t="str">
        <f t="shared" si="60"/>
        <v>KristinaNunn</v>
      </c>
      <c r="F794" s="1" t="s">
        <v>3598</v>
      </c>
      <c r="G794" s="1" t="s">
        <v>3132</v>
      </c>
      <c r="H794" s="1" t="str">
        <f t="shared" si="61"/>
        <v>United States</v>
      </c>
      <c r="I794" s="1" t="str">
        <f t="shared" si="62"/>
        <v>Seattle</v>
      </c>
      <c r="J794" s="1" t="str">
        <f t="shared" si="63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4"/>
        <v>Delay</v>
      </c>
      <c r="E795" s="2" t="str">
        <f t="shared" si="60"/>
        <v>KatherineDucich</v>
      </c>
      <c r="F795" s="1" t="s">
        <v>3314</v>
      </c>
      <c r="G795" s="1" t="s">
        <v>3131</v>
      </c>
      <c r="H795" s="1" t="str">
        <f t="shared" si="61"/>
        <v>United States</v>
      </c>
      <c r="I795" s="1" t="str">
        <f t="shared" si="62"/>
        <v>Los Angeles</v>
      </c>
      <c r="J795" s="1" t="str">
        <f t="shared" si="63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4"/>
        <v>On time</v>
      </c>
      <c r="E796" s="2" t="str">
        <f t="shared" si="60"/>
        <v>BryanSpruell</v>
      </c>
      <c r="F796" s="1" t="s">
        <v>3619</v>
      </c>
      <c r="G796" s="1" t="s">
        <v>3149</v>
      </c>
      <c r="H796" s="1" t="str">
        <f t="shared" si="61"/>
        <v>United States</v>
      </c>
      <c r="I796" s="1" t="str">
        <f t="shared" si="62"/>
        <v>San Diego</v>
      </c>
      <c r="J796" s="1" t="str">
        <f t="shared" si="63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4"/>
        <v>Delay</v>
      </c>
      <c r="E797" s="2" t="str">
        <f t="shared" si="60"/>
        <v>BryanSpruell</v>
      </c>
      <c r="F797" s="1" t="s">
        <v>3619</v>
      </c>
      <c r="G797" s="1" t="s">
        <v>3149</v>
      </c>
      <c r="H797" s="1" t="str">
        <f t="shared" si="61"/>
        <v>United States</v>
      </c>
      <c r="I797" s="1" t="str">
        <f t="shared" si="62"/>
        <v>San Diego</v>
      </c>
      <c r="J797" s="1" t="str">
        <f t="shared" si="63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4"/>
        <v>Delay</v>
      </c>
      <c r="E798" s="2" t="str">
        <f t="shared" si="60"/>
        <v>BillTyler</v>
      </c>
      <c r="F798" s="1" t="s">
        <v>3620</v>
      </c>
      <c r="G798" s="1" t="s">
        <v>3134</v>
      </c>
      <c r="H798" s="1" t="str">
        <f t="shared" si="61"/>
        <v>United States</v>
      </c>
      <c r="I798" s="1" t="str">
        <f t="shared" si="62"/>
        <v>San Francisco</v>
      </c>
      <c r="J798" s="1" t="str">
        <f t="shared" si="63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4"/>
        <v>Delay</v>
      </c>
      <c r="E799" s="2" t="str">
        <f t="shared" si="60"/>
        <v>RalphRitter</v>
      </c>
      <c r="F799" s="1" t="s">
        <v>3621</v>
      </c>
      <c r="G799" s="1" t="s">
        <v>3134</v>
      </c>
      <c r="H799" s="1" t="str">
        <f t="shared" si="61"/>
        <v>United States</v>
      </c>
      <c r="I799" s="1" t="str">
        <f t="shared" si="62"/>
        <v>San Francisco</v>
      </c>
      <c r="J799" s="1" t="str">
        <f t="shared" si="63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4"/>
        <v>Delay</v>
      </c>
      <c r="E800" s="2" t="str">
        <f t="shared" si="60"/>
        <v>KenLonsdale</v>
      </c>
      <c r="F800" s="1" t="s">
        <v>3349</v>
      </c>
      <c r="G800" s="1" t="s">
        <v>3134</v>
      </c>
      <c r="H800" s="1" t="str">
        <f t="shared" si="61"/>
        <v>United States</v>
      </c>
      <c r="I800" s="1" t="str">
        <f t="shared" si="62"/>
        <v>San Francisco</v>
      </c>
      <c r="J800" s="1" t="str">
        <f t="shared" si="63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4"/>
        <v>On time</v>
      </c>
      <c r="E801" s="2" t="str">
        <f t="shared" si="60"/>
        <v>KenLonsdale</v>
      </c>
      <c r="F801" s="1" t="s">
        <v>3349</v>
      </c>
      <c r="G801" s="1" t="s">
        <v>3134</v>
      </c>
      <c r="H801" s="1" t="str">
        <f t="shared" si="61"/>
        <v>United States</v>
      </c>
      <c r="I801" s="1" t="str">
        <f t="shared" si="62"/>
        <v>San Francisco</v>
      </c>
      <c r="J801" s="1" t="str">
        <f t="shared" si="63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4"/>
        <v>On time</v>
      </c>
      <c r="E802" s="2" t="str">
        <f t="shared" si="60"/>
        <v>KenLonsdale</v>
      </c>
      <c r="F802" s="1" t="s">
        <v>3349</v>
      </c>
      <c r="G802" s="1" t="s">
        <v>3134</v>
      </c>
      <c r="H802" s="1" t="str">
        <f t="shared" si="61"/>
        <v>United States</v>
      </c>
      <c r="I802" s="1" t="str">
        <f t="shared" si="62"/>
        <v>San Francisco</v>
      </c>
      <c r="J802" s="1" t="str">
        <f t="shared" si="63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4"/>
        <v>On time</v>
      </c>
      <c r="E803" s="2" t="str">
        <f t="shared" si="60"/>
        <v>MaribethYedwab</v>
      </c>
      <c r="F803" s="1" t="s">
        <v>3369</v>
      </c>
      <c r="G803" s="1" t="s">
        <v>3131</v>
      </c>
      <c r="H803" s="1" t="str">
        <f t="shared" si="61"/>
        <v>United States</v>
      </c>
      <c r="I803" s="1" t="str">
        <f t="shared" si="62"/>
        <v>Los Angeles</v>
      </c>
      <c r="J803" s="1" t="str">
        <f t="shared" si="63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4"/>
        <v>Delay</v>
      </c>
      <c r="E804" s="2" t="str">
        <f t="shared" si="60"/>
        <v>MaribethYedwab</v>
      </c>
      <c r="F804" s="1" t="s">
        <v>3369</v>
      </c>
      <c r="G804" s="1" t="s">
        <v>3131</v>
      </c>
      <c r="H804" s="1" t="str">
        <f t="shared" si="61"/>
        <v>United States</v>
      </c>
      <c r="I804" s="1" t="str">
        <f t="shared" si="62"/>
        <v>Los Angeles</v>
      </c>
      <c r="J804" s="1" t="str">
        <f t="shared" si="63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4"/>
        <v>Delay</v>
      </c>
      <c r="E805" s="2" t="str">
        <f t="shared" si="60"/>
        <v>LoriOlson</v>
      </c>
      <c r="F805" s="1" t="s">
        <v>3622</v>
      </c>
      <c r="G805" s="1" t="s">
        <v>3229</v>
      </c>
      <c r="H805" s="1" t="str">
        <f t="shared" si="61"/>
        <v>United States</v>
      </c>
      <c r="I805" s="1" t="str">
        <f t="shared" si="62"/>
        <v>La Quinta</v>
      </c>
      <c r="J805" s="1" t="str">
        <f t="shared" si="63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4"/>
        <v>On time</v>
      </c>
      <c r="E806" s="2" t="str">
        <f t="shared" si="60"/>
        <v>EleniMcCrary</v>
      </c>
      <c r="F806" s="1" t="s">
        <v>3609</v>
      </c>
      <c r="G806" s="1" t="s">
        <v>3134</v>
      </c>
      <c r="H806" s="1" t="str">
        <f t="shared" si="61"/>
        <v>United States</v>
      </c>
      <c r="I806" s="1" t="str">
        <f t="shared" si="62"/>
        <v>San Francisco</v>
      </c>
      <c r="J806" s="1" t="str">
        <f t="shared" si="63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4"/>
        <v>On time</v>
      </c>
      <c r="E807" s="2" t="str">
        <f t="shared" si="60"/>
        <v>EleniMcCrary</v>
      </c>
      <c r="F807" s="1" t="s">
        <v>3609</v>
      </c>
      <c r="G807" s="1" t="s">
        <v>3134</v>
      </c>
      <c r="H807" s="1" t="str">
        <f t="shared" si="61"/>
        <v>United States</v>
      </c>
      <c r="I807" s="1" t="str">
        <f t="shared" si="62"/>
        <v>San Francisco</v>
      </c>
      <c r="J807" s="1" t="str">
        <f t="shared" si="63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4"/>
        <v>On time</v>
      </c>
      <c r="E808" s="2" t="str">
        <f t="shared" si="60"/>
        <v>KenDana</v>
      </c>
      <c r="F808" s="1" t="s">
        <v>3623</v>
      </c>
      <c r="G808" s="1" t="s">
        <v>3142</v>
      </c>
      <c r="H808" s="1" t="str">
        <f t="shared" si="61"/>
        <v>United States</v>
      </c>
      <c r="I808" s="1" t="str">
        <f t="shared" si="62"/>
        <v>Scottsdale</v>
      </c>
      <c r="J808" s="1" t="str">
        <f t="shared" si="63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4"/>
        <v>On time</v>
      </c>
      <c r="E809" s="2" t="str">
        <f t="shared" si="60"/>
        <v>JoelEaton</v>
      </c>
      <c r="F809" s="1" t="s">
        <v>3361</v>
      </c>
      <c r="G809" s="1" t="s">
        <v>3143</v>
      </c>
      <c r="H809" s="1" t="str">
        <f t="shared" si="61"/>
        <v>United States</v>
      </c>
      <c r="I809" s="1" t="str">
        <f t="shared" si="62"/>
        <v>San Jose</v>
      </c>
      <c r="J809" s="1" t="str">
        <f t="shared" si="63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4"/>
        <v>On time</v>
      </c>
      <c r="E810" s="2" t="str">
        <f t="shared" si="60"/>
        <v>JoelEaton</v>
      </c>
      <c r="F810" s="1" t="s">
        <v>3361</v>
      </c>
      <c r="G810" s="1" t="s">
        <v>3143</v>
      </c>
      <c r="H810" s="1" t="str">
        <f t="shared" si="61"/>
        <v>United States</v>
      </c>
      <c r="I810" s="1" t="str">
        <f t="shared" si="62"/>
        <v>San Jose</v>
      </c>
      <c r="J810" s="1" t="str">
        <f t="shared" si="63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4"/>
        <v>On time</v>
      </c>
      <c r="E811" s="2" t="str">
        <f t="shared" si="60"/>
        <v>JohnMurray</v>
      </c>
      <c r="F811" s="1" t="s">
        <v>3624</v>
      </c>
      <c r="G811" s="1" t="s">
        <v>3139</v>
      </c>
      <c r="H811" s="1" t="str">
        <f t="shared" si="61"/>
        <v>United States</v>
      </c>
      <c r="I811" s="1" t="str">
        <f t="shared" si="62"/>
        <v>Phoenix</v>
      </c>
      <c r="J811" s="1" t="str">
        <f t="shared" si="63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4"/>
        <v>Delay</v>
      </c>
      <c r="E812" s="2" t="str">
        <f t="shared" si="60"/>
        <v>JohnMurray</v>
      </c>
      <c r="F812" s="1" t="s">
        <v>3624</v>
      </c>
      <c r="G812" s="1" t="s">
        <v>3139</v>
      </c>
      <c r="H812" s="1" t="str">
        <f t="shared" si="61"/>
        <v>United States</v>
      </c>
      <c r="I812" s="1" t="str">
        <f t="shared" si="62"/>
        <v>Phoenix</v>
      </c>
      <c r="J812" s="1" t="str">
        <f t="shared" si="63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4"/>
        <v>Delay</v>
      </c>
      <c r="E813" s="2" t="str">
        <f t="shared" si="60"/>
        <v>JohnMurray</v>
      </c>
      <c r="F813" s="1" t="s">
        <v>3624</v>
      </c>
      <c r="G813" s="1" t="s">
        <v>3139</v>
      </c>
      <c r="H813" s="1" t="str">
        <f t="shared" si="61"/>
        <v>United States</v>
      </c>
      <c r="I813" s="1" t="str">
        <f t="shared" si="62"/>
        <v>Phoenix</v>
      </c>
      <c r="J813" s="1" t="str">
        <f t="shared" si="63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4"/>
        <v>Delay</v>
      </c>
      <c r="E814" s="2" t="str">
        <f t="shared" si="60"/>
        <v>JohnMurray</v>
      </c>
      <c r="F814" s="1" t="s">
        <v>3624</v>
      </c>
      <c r="G814" s="1" t="s">
        <v>3139</v>
      </c>
      <c r="H814" s="1" t="str">
        <f t="shared" si="61"/>
        <v>United States</v>
      </c>
      <c r="I814" s="1" t="str">
        <f t="shared" si="62"/>
        <v>Phoenix</v>
      </c>
      <c r="J814" s="1" t="str">
        <f t="shared" si="63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4"/>
        <v>Delay</v>
      </c>
      <c r="E815" s="2" t="str">
        <f t="shared" si="60"/>
        <v>TamaraManning</v>
      </c>
      <c r="F815" s="1" t="s">
        <v>3607</v>
      </c>
      <c r="G815" s="1" t="s">
        <v>3135</v>
      </c>
      <c r="H815" s="1" t="str">
        <f t="shared" si="61"/>
        <v>United States</v>
      </c>
      <c r="I815" s="1" t="str">
        <f t="shared" si="62"/>
        <v>Orem</v>
      </c>
      <c r="J815" s="1" t="str">
        <f t="shared" si="63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4"/>
        <v>On time</v>
      </c>
      <c r="E816" s="2" t="str">
        <f t="shared" si="60"/>
        <v>TamaraManning</v>
      </c>
      <c r="F816" s="1" t="s">
        <v>3607</v>
      </c>
      <c r="G816" s="1" t="s">
        <v>3135</v>
      </c>
      <c r="H816" s="1" t="str">
        <f t="shared" si="61"/>
        <v>United States</v>
      </c>
      <c r="I816" s="1" t="str">
        <f t="shared" si="62"/>
        <v>Orem</v>
      </c>
      <c r="J816" s="1" t="str">
        <f t="shared" si="63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4"/>
        <v>On time</v>
      </c>
      <c r="E817" s="2" t="str">
        <f t="shared" si="60"/>
        <v>TamaraManning</v>
      </c>
      <c r="F817" s="1" t="s">
        <v>3607</v>
      </c>
      <c r="G817" s="1" t="s">
        <v>3135</v>
      </c>
      <c r="H817" s="1" t="str">
        <f t="shared" si="61"/>
        <v>United States</v>
      </c>
      <c r="I817" s="1" t="str">
        <f t="shared" si="62"/>
        <v>Orem</v>
      </c>
      <c r="J817" s="1" t="str">
        <f t="shared" si="63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4"/>
        <v>On time</v>
      </c>
      <c r="E818" s="2" t="str">
        <f t="shared" si="60"/>
        <v>SarahFoster</v>
      </c>
      <c r="F818" s="1" t="s">
        <v>3383</v>
      </c>
      <c r="G818" s="1" t="s">
        <v>3230</v>
      </c>
      <c r="H818" s="1" t="str">
        <f t="shared" si="61"/>
        <v>United States</v>
      </c>
      <c r="I818" s="1" t="str">
        <f t="shared" si="62"/>
        <v>Bellingham</v>
      </c>
      <c r="J818" s="1" t="str">
        <f t="shared" si="63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4"/>
        <v>On time</v>
      </c>
      <c r="E819" s="2" t="str">
        <f t="shared" si="60"/>
        <v>SarahFoster</v>
      </c>
      <c r="F819" s="1" t="s">
        <v>3383</v>
      </c>
      <c r="G819" s="1" t="s">
        <v>3230</v>
      </c>
      <c r="H819" s="1" t="str">
        <f t="shared" si="61"/>
        <v>United States</v>
      </c>
      <c r="I819" s="1" t="str">
        <f t="shared" si="62"/>
        <v>Bellingham</v>
      </c>
      <c r="J819" s="1" t="str">
        <f t="shared" si="63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4"/>
        <v>On time</v>
      </c>
      <c r="E820" s="2" t="str">
        <f t="shared" si="60"/>
        <v>BarryFranz</v>
      </c>
      <c r="F820" s="1" t="s">
        <v>3588</v>
      </c>
      <c r="G820" s="1" t="s">
        <v>3131</v>
      </c>
      <c r="H820" s="1" t="str">
        <f t="shared" si="61"/>
        <v>United States</v>
      </c>
      <c r="I820" s="1" t="str">
        <f t="shared" si="62"/>
        <v>Los Angeles</v>
      </c>
      <c r="J820" s="1" t="str">
        <f t="shared" si="63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4"/>
        <v>On time</v>
      </c>
      <c r="E821" s="2" t="str">
        <f t="shared" si="60"/>
        <v>BarryFranz</v>
      </c>
      <c r="F821" s="1" t="s">
        <v>3588</v>
      </c>
      <c r="G821" s="1" t="s">
        <v>3131</v>
      </c>
      <c r="H821" s="1" t="str">
        <f t="shared" si="61"/>
        <v>United States</v>
      </c>
      <c r="I821" s="1" t="str">
        <f t="shared" si="62"/>
        <v>Los Angeles</v>
      </c>
      <c r="J821" s="1" t="str">
        <f t="shared" si="63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4"/>
        <v>On time</v>
      </c>
      <c r="E822" s="2" t="str">
        <f t="shared" si="60"/>
        <v>MichaelGranlund</v>
      </c>
      <c r="F822" s="1" t="s">
        <v>3625</v>
      </c>
      <c r="G822" s="1" t="s">
        <v>3149</v>
      </c>
      <c r="H822" s="1" t="str">
        <f t="shared" si="61"/>
        <v>United States</v>
      </c>
      <c r="I822" s="1" t="str">
        <f t="shared" si="62"/>
        <v>San Diego</v>
      </c>
      <c r="J822" s="1" t="str">
        <f t="shared" si="63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4"/>
        <v>Delay</v>
      </c>
      <c r="E823" s="2" t="str">
        <f t="shared" si="60"/>
        <v>BillOverfelt</v>
      </c>
      <c r="F823" s="1" t="s">
        <v>3626</v>
      </c>
      <c r="G823" s="1" t="s">
        <v>3131</v>
      </c>
      <c r="H823" s="1" t="str">
        <f t="shared" si="61"/>
        <v>United States</v>
      </c>
      <c r="I823" s="1" t="str">
        <f t="shared" si="62"/>
        <v>Los Angeles</v>
      </c>
      <c r="J823" s="1" t="str">
        <f t="shared" si="63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4"/>
        <v>Delay</v>
      </c>
      <c r="E824" s="2" t="str">
        <f t="shared" si="60"/>
        <v>AleksandraGannaway</v>
      </c>
      <c r="F824" s="1" t="s">
        <v>3627</v>
      </c>
      <c r="G824" s="1" t="s">
        <v>3131</v>
      </c>
      <c r="H824" s="1" t="str">
        <f t="shared" si="61"/>
        <v>United States</v>
      </c>
      <c r="I824" s="1" t="str">
        <f t="shared" si="62"/>
        <v>Los Angeles</v>
      </c>
      <c r="J824" s="1" t="str">
        <f t="shared" si="63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4"/>
        <v>Delay</v>
      </c>
      <c r="E825" s="2" t="str">
        <f t="shared" si="60"/>
        <v>AleksandraGannaway</v>
      </c>
      <c r="F825" s="1" t="s">
        <v>3627</v>
      </c>
      <c r="G825" s="1" t="s">
        <v>3131</v>
      </c>
      <c r="H825" s="1" t="str">
        <f t="shared" si="61"/>
        <v>United States</v>
      </c>
      <c r="I825" s="1" t="str">
        <f t="shared" si="62"/>
        <v>Los Angeles</v>
      </c>
      <c r="J825" s="1" t="str">
        <f t="shared" si="63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4"/>
        <v>Delay</v>
      </c>
      <c r="E826" s="2" t="str">
        <f t="shared" si="60"/>
        <v>MaribethSchnelling</v>
      </c>
      <c r="F826" s="1" t="s">
        <v>3567</v>
      </c>
      <c r="G826" s="1" t="s">
        <v>3134</v>
      </c>
      <c r="H826" s="1" t="str">
        <f t="shared" si="61"/>
        <v>United States</v>
      </c>
      <c r="I826" s="1" t="str">
        <f t="shared" si="62"/>
        <v>San Francisco</v>
      </c>
      <c r="J826" s="1" t="str">
        <f t="shared" si="63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4"/>
        <v>On time</v>
      </c>
      <c r="E827" s="2" t="str">
        <f t="shared" si="60"/>
        <v>MaribethSchnelling</v>
      </c>
      <c r="F827" s="1" t="s">
        <v>3567</v>
      </c>
      <c r="G827" s="1" t="s">
        <v>3134</v>
      </c>
      <c r="H827" s="1" t="str">
        <f t="shared" si="61"/>
        <v>United States</v>
      </c>
      <c r="I827" s="1" t="str">
        <f t="shared" si="62"/>
        <v>San Francisco</v>
      </c>
      <c r="J827" s="1" t="str">
        <f t="shared" si="63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4"/>
        <v>On time</v>
      </c>
      <c r="E828" s="2" t="str">
        <f t="shared" si="60"/>
        <v>JimMitchum</v>
      </c>
      <c r="F828" s="1" t="s">
        <v>3628</v>
      </c>
      <c r="G828" s="1" t="s">
        <v>3144</v>
      </c>
      <c r="H828" s="1" t="str">
        <f t="shared" si="61"/>
        <v>United States</v>
      </c>
      <c r="I828" s="1" t="str">
        <f t="shared" si="62"/>
        <v>Carlsbad</v>
      </c>
      <c r="J828" s="1" t="str">
        <f t="shared" si="63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4"/>
        <v>On time</v>
      </c>
      <c r="E829" s="2" t="str">
        <f t="shared" si="60"/>
        <v>JimMitchum</v>
      </c>
      <c r="F829" s="1" t="s">
        <v>3628</v>
      </c>
      <c r="G829" s="1" t="s">
        <v>3144</v>
      </c>
      <c r="H829" s="1" t="str">
        <f t="shared" si="61"/>
        <v>United States</v>
      </c>
      <c r="I829" s="1" t="str">
        <f t="shared" si="62"/>
        <v>Carlsbad</v>
      </c>
      <c r="J829" s="1" t="str">
        <f t="shared" si="63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4"/>
        <v>On time</v>
      </c>
      <c r="E830" s="2" t="str">
        <f t="shared" si="60"/>
        <v>JimMitchum</v>
      </c>
      <c r="F830" s="1" t="s">
        <v>3628</v>
      </c>
      <c r="G830" s="1" t="s">
        <v>3144</v>
      </c>
      <c r="H830" s="1" t="str">
        <f t="shared" si="61"/>
        <v>United States</v>
      </c>
      <c r="I830" s="1" t="str">
        <f t="shared" si="62"/>
        <v>Carlsbad</v>
      </c>
      <c r="J830" s="1" t="str">
        <f t="shared" si="63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4"/>
        <v>On time</v>
      </c>
      <c r="E831" s="2" t="str">
        <f t="shared" si="60"/>
        <v>JimMitchum</v>
      </c>
      <c r="F831" s="1" t="s">
        <v>3628</v>
      </c>
      <c r="G831" s="1" t="s">
        <v>3144</v>
      </c>
      <c r="H831" s="1" t="str">
        <f t="shared" si="61"/>
        <v>United States</v>
      </c>
      <c r="I831" s="1" t="str">
        <f t="shared" si="62"/>
        <v>Carlsbad</v>
      </c>
      <c r="J831" s="1" t="str">
        <f t="shared" si="63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4"/>
        <v>On time</v>
      </c>
      <c r="E832" s="2" t="str">
        <f t="shared" si="60"/>
        <v>JasonFortune-</v>
      </c>
      <c r="F832" s="1" t="s">
        <v>3629</v>
      </c>
      <c r="G832" s="1" t="s">
        <v>3132</v>
      </c>
      <c r="H832" s="1" t="str">
        <f t="shared" si="61"/>
        <v>United States</v>
      </c>
      <c r="I832" s="1" t="str">
        <f t="shared" si="62"/>
        <v>Seattle</v>
      </c>
      <c r="J832" s="1" t="str">
        <f t="shared" si="63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4"/>
        <v>Delay</v>
      </c>
      <c r="E833" s="2" t="str">
        <f t="shared" si="60"/>
        <v>JasonFortune-</v>
      </c>
      <c r="F833" s="1" t="s">
        <v>3629</v>
      </c>
      <c r="G833" s="1" t="s">
        <v>3132</v>
      </c>
      <c r="H833" s="1" t="str">
        <f t="shared" si="61"/>
        <v>United States</v>
      </c>
      <c r="I833" s="1" t="str">
        <f t="shared" si="62"/>
        <v>Seattle</v>
      </c>
      <c r="J833" s="1" t="str">
        <f t="shared" si="63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4"/>
        <v>Delay</v>
      </c>
      <c r="E834" s="2" t="str">
        <f t="shared" si="60"/>
        <v>JasonFortune-</v>
      </c>
      <c r="F834" s="1" t="s">
        <v>3629</v>
      </c>
      <c r="G834" s="1" t="s">
        <v>3132</v>
      </c>
      <c r="H834" s="1" t="str">
        <f t="shared" si="61"/>
        <v>United States</v>
      </c>
      <c r="I834" s="1" t="str">
        <f t="shared" si="62"/>
        <v>Seattle</v>
      </c>
      <c r="J834" s="1" t="str">
        <f t="shared" si="63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si="64"/>
        <v>Delay</v>
      </c>
      <c r="E835" s="2" t="str">
        <f t="shared" ref="E835:E898" si="65">LEFT(F835, FIND("@", F835) - 1)</f>
        <v>TimTaslimi</v>
      </c>
      <c r="F835" s="1" t="s">
        <v>3630</v>
      </c>
      <c r="G835" s="1" t="s">
        <v>3131</v>
      </c>
      <c r="H835" s="1" t="str">
        <f t="shared" ref="H835:H898" si="66">TRIM(MID(SUBSTITUTE($G835, ",", REPT(" ", 100)), 1, 100))</f>
        <v>United States</v>
      </c>
      <c r="I835" s="1" t="str">
        <f t="shared" ref="I835:I898" si="67">TRIM(MID(SUBSTITUTE($G835, ",", REPT(" ", 100)), 101, 100))</f>
        <v>Los Angeles</v>
      </c>
      <c r="J835" s="1" t="str">
        <f t="shared" ref="J835:J898" si="68">TRIM(MID(SUBSTITUTE($G835, ",", REPT(" ", 100)), 201, 100))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4"/>
        <v>On time</v>
      </c>
      <c r="E836" s="2" t="str">
        <f t="shared" si="65"/>
        <v>SallyHughsby</v>
      </c>
      <c r="F836" s="1" t="s">
        <v>3320</v>
      </c>
      <c r="G836" s="1" t="s">
        <v>3155</v>
      </c>
      <c r="H836" s="1" t="str">
        <f t="shared" si="66"/>
        <v>United States</v>
      </c>
      <c r="I836" s="1" t="str">
        <f t="shared" si="67"/>
        <v>Hesperia</v>
      </c>
      <c r="J836" s="1" t="str">
        <f t="shared" si="68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ref="D837:D900" si="69">IF(DATEDIF(B836, C836, "d") &gt; 4, "Delay", "On time")</f>
        <v>Delay</v>
      </c>
      <c r="E837" s="2" t="str">
        <f t="shared" si="65"/>
        <v>AlanSchoenberger</v>
      </c>
      <c r="F837" s="1" t="s">
        <v>3631</v>
      </c>
      <c r="G837" s="1" t="s">
        <v>3194</v>
      </c>
      <c r="H837" s="1" t="str">
        <f t="shared" si="66"/>
        <v>United States</v>
      </c>
      <c r="I837" s="1" t="str">
        <f t="shared" si="67"/>
        <v>Provo</v>
      </c>
      <c r="J837" s="1" t="str">
        <f t="shared" si="68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9"/>
        <v>On time</v>
      </c>
      <c r="E838" s="2" t="str">
        <f t="shared" si="65"/>
        <v>AlanSchoenberger</v>
      </c>
      <c r="F838" s="1" t="s">
        <v>3631</v>
      </c>
      <c r="G838" s="1" t="s">
        <v>3194</v>
      </c>
      <c r="H838" s="1" t="str">
        <f t="shared" si="66"/>
        <v>United States</v>
      </c>
      <c r="I838" s="1" t="str">
        <f t="shared" si="67"/>
        <v>Provo</v>
      </c>
      <c r="J838" s="1" t="str">
        <f t="shared" si="68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9"/>
        <v>On time</v>
      </c>
      <c r="E839" s="2" t="str">
        <f t="shared" si="65"/>
        <v>AlanSchoenberger</v>
      </c>
      <c r="F839" s="1" t="s">
        <v>3631</v>
      </c>
      <c r="G839" s="1" t="s">
        <v>3194</v>
      </c>
      <c r="H839" s="1" t="str">
        <f t="shared" si="66"/>
        <v>United States</v>
      </c>
      <c r="I839" s="1" t="str">
        <f t="shared" si="67"/>
        <v>Provo</v>
      </c>
      <c r="J839" s="1" t="str">
        <f t="shared" si="68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9"/>
        <v>On time</v>
      </c>
      <c r="E840" s="2" t="str">
        <f t="shared" si="65"/>
        <v>AlanSchoenberger</v>
      </c>
      <c r="F840" s="1" t="s">
        <v>3631</v>
      </c>
      <c r="G840" s="1" t="s">
        <v>3194</v>
      </c>
      <c r="H840" s="1" t="str">
        <f t="shared" si="66"/>
        <v>United States</v>
      </c>
      <c r="I840" s="1" t="str">
        <f t="shared" si="67"/>
        <v>Provo</v>
      </c>
      <c r="J840" s="1" t="str">
        <f t="shared" si="68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9"/>
        <v>On time</v>
      </c>
      <c r="E841" s="2" t="str">
        <f t="shared" si="65"/>
        <v>AlanSchoenberger</v>
      </c>
      <c r="F841" s="1" t="s">
        <v>3631</v>
      </c>
      <c r="G841" s="1" t="s">
        <v>3194</v>
      </c>
      <c r="H841" s="1" t="str">
        <f t="shared" si="66"/>
        <v>United States</v>
      </c>
      <c r="I841" s="1" t="str">
        <f t="shared" si="67"/>
        <v>Provo</v>
      </c>
      <c r="J841" s="1" t="str">
        <f t="shared" si="68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9"/>
        <v>On time</v>
      </c>
      <c r="E842" s="2" t="str">
        <f t="shared" si="65"/>
        <v>AlanSchoenberger</v>
      </c>
      <c r="F842" s="1" t="s">
        <v>3631</v>
      </c>
      <c r="G842" s="1" t="s">
        <v>3194</v>
      </c>
      <c r="H842" s="1" t="str">
        <f t="shared" si="66"/>
        <v>United States</v>
      </c>
      <c r="I842" s="1" t="str">
        <f t="shared" si="67"/>
        <v>Provo</v>
      </c>
      <c r="J842" s="1" t="str">
        <f t="shared" si="68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9"/>
        <v>On time</v>
      </c>
      <c r="E843" s="2" t="str">
        <f t="shared" si="65"/>
        <v>AlanSchoenberger</v>
      </c>
      <c r="F843" s="1" t="s">
        <v>3631</v>
      </c>
      <c r="G843" s="1" t="s">
        <v>3194</v>
      </c>
      <c r="H843" s="1" t="str">
        <f t="shared" si="66"/>
        <v>United States</v>
      </c>
      <c r="I843" s="1" t="str">
        <f t="shared" si="67"/>
        <v>Provo</v>
      </c>
      <c r="J843" s="1" t="str">
        <f t="shared" si="68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9"/>
        <v>On time</v>
      </c>
      <c r="E844" s="2" t="str">
        <f t="shared" si="65"/>
        <v>PeteKriz</v>
      </c>
      <c r="F844" s="1" t="s">
        <v>3632</v>
      </c>
      <c r="G844" s="1" t="s">
        <v>3134</v>
      </c>
      <c r="H844" s="1" t="str">
        <f t="shared" si="66"/>
        <v>United States</v>
      </c>
      <c r="I844" s="1" t="str">
        <f t="shared" si="67"/>
        <v>San Francisco</v>
      </c>
      <c r="J844" s="1" t="str">
        <f t="shared" si="68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9"/>
        <v>On time</v>
      </c>
      <c r="E845" s="2" t="str">
        <f t="shared" si="65"/>
        <v>HaroldRyan</v>
      </c>
      <c r="F845" s="1" t="s">
        <v>3459</v>
      </c>
      <c r="G845" s="1" t="s">
        <v>3136</v>
      </c>
      <c r="H845" s="1" t="str">
        <f t="shared" si="66"/>
        <v>United States</v>
      </c>
      <c r="I845" s="1" t="str">
        <f t="shared" si="67"/>
        <v>Gilbert</v>
      </c>
      <c r="J845" s="1" t="str">
        <f t="shared" si="68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9"/>
        <v>On time</v>
      </c>
      <c r="E846" s="2" t="str">
        <f t="shared" si="65"/>
        <v>NancyLomonaco</v>
      </c>
      <c r="F846" s="1" t="s">
        <v>3633</v>
      </c>
      <c r="G846" s="1" t="s">
        <v>3131</v>
      </c>
      <c r="H846" s="1" t="str">
        <f t="shared" si="66"/>
        <v>United States</v>
      </c>
      <c r="I846" s="1" t="str">
        <f t="shared" si="67"/>
        <v>Los Angeles</v>
      </c>
      <c r="J846" s="1" t="str">
        <f t="shared" si="68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9"/>
        <v>Delay</v>
      </c>
      <c r="E847" s="2" t="str">
        <f t="shared" si="65"/>
        <v>NancyLomonaco</v>
      </c>
      <c r="F847" s="1" t="s">
        <v>3633</v>
      </c>
      <c r="G847" s="1" t="s">
        <v>3131</v>
      </c>
      <c r="H847" s="1" t="str">
        <f t="shared" si="66"/>
        <v>United States</v>
      </c>
      <c r="I847" s="1" t="str">
        <f t="shared" si="67"/>
        <v>Los Angeles</v>
      </c>
      <c r="J847" s="1" t="str">
        <f t="shared" si="68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9"/>
        <v>Delay</v>
      </c>
      <c r="E848" s="2" t="str">
        <f t="shared" si="65"/>
        <v>TobyCarlisle</v>
      </c>
      <c r="F848" s="1" t="s">
        <v>3634</v>
      </c>
      <c r="G848" s="1" t="s">
        <v>3149</v>
      </c>
      <c r="H848" s="1" t="str">
        <f t="shared" si="66"/>
        <v>United States</v>
      </c>
      <c r="I848" s="1" t="str">
        <f t="shared" si="67"/>
        <v>San Diego</v>
      </c>
      <c r="J848" s="1" t="str">
        <f t="shared" si="68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9"/>
        <v>On time</v>
      </c>
      <c r="E849" s="2" t="str">
        <f t="shared" si="65"/>
        <v>StewartVisinsky</v>
      </c>
      <c r="F849" s="1" t="s">
        <v>3635</v>
      </c>
      <c r="G849" s="1" t="s">
        <v>3191</v>
      </c>
      <c r="H849" s="1" t="str">
        <f t="shared" si="66"/>
        <v>United States</v>
      </c>
      <c r="I849" s="1" t="str">
        <f t="shared" si="67"/>
        <v>Pueblo</v>
      </c>
      <c r="J849" s="1" t="str">
        <f t="shared" si="68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9"/>
        <v>On time</v>
      </c>
      <c r="E850" s="2" t="str">
        <f t="shared" si="65"/>
        <v>StewartVisinsky</v>
      </c>
      <c r="F850" s="1" t="s">
        <v>3635</v>
      </c>
      <c r="G850" s="1" t="s">
        <v>3191</v>
      </c>
      <c r="H850" s="1" t="str">
        <f t="shared" si="66"/>
        <v>United States</v>
      </c>
      <c r="I850" s="1" t="str">
        <f t="shared" si="67"/>
        <v>Pueblo</v>
      </c>
      <c r="J850" s="1" t="str">
        <f t="shared" si="68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9"/>
        <v>On time</v>
      </c>
      <c r="E851" s="2" t="str">
        <f t="shared" si="65"/>
        <v>CarolTriggs</v>
      </c>
      <c r="F851" s="1" t="s">
        <v>3636</v>
      </c>
      <c r="G851" s="1" t="s">
        <v>3131</v>
      </c>
      <c r="H851" s="1" t="str">
        <f t="shared" si="66"/>
        <v>United States</v>
      </c>
      <c r="I851" s="1" t="str">
        <f t="shared" si="67"/>
        <v>Los Angeles</v>
      </c>
      <c r="J851" s="1" t="str">
        <f t="shared" si="68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9"/>
        <v>Delay</v>
      </c>
      <c r="E852" s="2" t="str">
        <f t="shared" si="65"/>
        <v>YosephCarroll</v>
      </c>
      <c r="F852" s="1" t="s">
        <v>3404</v>
      </c>
      <c r="G852" s="1" t="s">
        <v>3131</v>
      </c>
      <c r="H852" s="1" t="str">
        <f t="shared" si="66"/>
        <v>United States</v>
      </c>
      <c r="I852" s="1" t="str">
        <f t="shared" si="67"/>
        <v>Los Angeles</v>
      </c>
      <c r="J852" s="1" t="str">
        <f t="shared" si="68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9"/>
        <v>On time</v>
      </c>
      <c r="E853" s="2" t="str">
        <f t="shared" si="65"/>
        <v>ChadSievert</v>
      </c>
      <c r="F853" s="1" t="s">
        <v>3329</v>
      </c>
      <c r="G853" s="1" t="s">
        <v>3231</v>
      </c>
      <c r="H853" s="1" t="str">
        <f t="shared" si="66"/>
        <v>United States</v>
      </c>
      <c r="I853" s="1" t="str">
        <f t="shared" si="67"/>
        <v>Englewood</v>
      </c>
      <c r="J853" s="1" t="str">
        <f t="shared" si="68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9"/>
        <v>Delay</v>
      </c>
      <c r="E854" s="2" t="str">
        <f t="shared" si="65"/>
        <v>ChadSievert</v>
      </c>
      <c r="F854" s="1" t="s">
        <v>3329</v>
      </c>
      <c r="G854" s="1" t="s">
        <v>3231</v>
      </c>
      <c r="H854" s="1" t="str">
        <f t="shared" si="66"/>
        <v>United States</v>
      </c>
      <c r="I854" s="1" t="str">
        <f t="shared" si="67"/>
        <v>Englewood</v>
      </c>
      <c r="J854" s="1" t="str">
        <f t="shared" si="68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9"/>
        <v>Delay</v>
      </c>
      <c r="E855" s="2" t="str">
        <f t="shared" si="65"/>
        <v>AnthonyJohnson</v>
      </c>
      <c r="F855" s="1" t="s">
        <v>3637</v>
      </c>
      <c r="G855" s="1" t="s">
        <v>3132</v>
      </c>
      <c r="H855" s="1" t="str">
        <f t="shared" si="66"/>
        <v>United States</v>
      </c>
      <c r="I855" s="1" t="str">
        <f t="shared" si="67"/>
        <v>Seattle</v>
      </c>
      <c r="J855" s="1" t="str">
        <f t="shared" si="68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9"/>
        <v>Delay</v>
      </c>
      <c r="E856" s="2" t="str">
        <f t="shared" si="65"/>
        <v>AlejandroBallentine</v>
      </c>
      <c r="F856" s="1" t="s">
        <v>3638</v>
      </c>
      <c r="G856" s="1" t="s">
        <v>3144</v>
      </c>
      <c r="H856" s="1" t="str">
        <f t="shared" si="66"/>
        <v>United States</v>
      </c>
      <c r="I856" s="1" t="str">
        <f t="shared" si="67"/>
        <v>Carlsbad</v>
      </c>
      <c r="J856" s="1" t="str">
        <f t="shared" si="68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9"/>
        <v>Delay</v>
      </c>
      <c r="E857" s="2" t="str">
        <f t="shared" si="65"/>
        <v>AlejandroBallentine</v>
      </c>
      <c r="F857" s="1" t="s">
        <v>3638</v>
      </c>
      <c r="G857" s="1" t="s">
        <v>3144</v>
      </c>
      <c r="H857" s="1" t="str">
        <f t="shared" si="66"/>
        <v>United States</v>
      </c>
      <c r="I857" s="1" t="str">
        <f t="shared" si="67"/>
        <v>Carlsbad</v>
      </c>
      <c r="J857" s="1" t="str">
        <f t="shared" si="68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9"/>
        <v>Delay</v>
      </c>
      <c r="E858" s="2" t="str">
        <f t="shared" si="65"/>
        <v>AlejandroBallentine</v>
      </c>
      <c r="F858" s="1" t="s">
        <v>3638</v>
      </c>
      <c r="G858" s="1" t="s">
        <v>3144</v>
      </c>
      <c r="H858" s="1" t="str">
        <f t="shared" si="66"/>
        <v>United States</v>
      </c>
      <c r="I858" s="1" t="str">
        <f t="shared" si="67"/>
        <v>Carlsbad</v>
      </c>
      <c r="J858" s="1" t="str">
        <f t="shared" si="68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9"/>
        <v>Delay</v>
      </c>
      <c r="E859" s="2" t="str">
        <f t="shared" si="65"/>
        <v>CharlesCrestani</v>
      </c>
      <c r="F859" s="1" t="s">
        <v>3385</v>
      </c>
      <c r="G859" s="1" t="s">
        <v>3131</v>
      </c>
      <c r="H859" s="1" t="str">
        <f t="shared" si="66"/>
        <v>United States</v>
      </c>
      <c r="I859" s="1" t="str">
        <f t="shared" si="67"/>
        <v>Los Angeles</v>
      </c>
      <c r="J859" s="1" t="str">
        <f t="shared" si="68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9"/>
        <v>Delay</v>
      </c>
      <c r="E860" s="2" t="str">
        <f t="shared" si="65"/>
        <v>CharlesCrestani</v>
      </c>
      <c r="F860" s="1" t="s">
        <v>3385</v>
      </c>
      <c r="G860" s="1" t="s">
        <v>3131</v>
      </c>
      <c r="H860" s="1" t="str">
        <f t="shared" si="66"/>
        <v>United States</v>
      </c>
      <c r="I860" s="1" t="str">
        <f t="shared" si="67"/>
        <v>Los Angeles</v>
      </c>
      <c r="J860" s="1" t="str">
        <f t="shared" si="68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9"/>
        <v>Delay</v>
      </c>
      <c r="E861" s="2" t="str">
        <f t="shared" si="65"/>
        <v>BethThompson</v>
      </c>
      <c r="F861" s="1" t="s">
        <v>3485</v>
      </c>
      <c r="G861" s="1" t="s">
        <v>3132</v>
      </c>
      <c r="H861" s="1" t="str">
        <f t="shared" si="66"/>
        <v>United States</v>
      </c>
      <c r="I861" s="1" t="str">
        <f t="shared" si="67"/>
        <v>Seattle</v>
      </c>
      <c r="J861" s="1" t="str">
        <f t="shared" si="68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9"/>
        <v>Delay</v>
      </c>
      <c r="E862" s="2" t="str">
        <f t="shared" si="65"/>
        <v>SanjitEngle</v>
      </c>
      <c r="F862" s="1" t="s">
        <v>3639</v>
      </c>
      <c r="G862" s="1" t="s">
        <v>3163</v>
      </c>
      <c r="H862" s="1" t="str">
        <f t="shared" si="66"/>
        <v>United States</v>
      </c>
      <c r="I862" s="1" t="str">
        <f t="shared" si="67"/>
        <v>Costa Mesa</v>
      </c>
      <c r="J862" s="1" t="str">
        <f t="shared" si="68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9"/>
        <v>Delay</v>
      </c>
      <c r="E863" s="2" t="str">
        <f t="shared" si="65"/>
        <v>DavidFlashing</v>
      </c>
      <c r="F863" s="1" t="s">
        <v>3640</v>
      </c>
      <c r="G863" s="1" t="s">
        <v>3170</v>
      </c>
      <c r="H863" s="1" t="str">
        <f t="shared" si="66"/>
        <v>United States</v>
      </c>
      <c r="I863" s="1" t="str">
        <f t="shared" si="67"/>
        <v>Vallejo</v>
      </c>
      <c r="J863" s="1" t="str">
        <f t="shared" si="68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9"/>
        <v>On time</v>
      </c>
      <c r="E864" s="2" t="str">
        <f t="shared" si="65"/>
        <v>DavidFlashing</v>
      </c>
      <c r="F864" s="1" t="s">
        <v>3640</v>
      </c>
      <c r="G864" s="1" t="s">
        <v>3170</v>
      </c>
      <c r="H864" s="1" t="str">
        <f t="shared" si="66"/>
        <v>United States</v>
      </c>
      <c r="I864" s="1" t="str">
        <f t="shared" si="67"/>
        <v>Vallejo</v>
      </c>
      <c r="J864" s="1" t="str">
        <f t="shared" si="68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9"/>
        <v>On time</v>
      </c>
      <c r="E865" s="2" t="str">
        <f t="shared" si="65"/>
        <v>FredHarton</v>
      </c>
      <c r="F865" s="1" t="s">
        <v>3641</v>
      </c>
      <c r="G865" s="1" t="s">
        <v>3132</v>
      </c>
      <c r="H865" s="1" t="str">
        <f t="shared" si="66"/>
        <v>United States</v>
      </c>
      <c r="I865" s="1" t="str">
        <f t="shared" si="67"/>
        <v>Seattle</v>
      </c>
      <c r="J865" s="1" t="str">
        <f t="shared" si="68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9"/>
        <v>Delay</v>
      </c>
      <c r="E866" s="2" t="str">
        <f t="shared" si="65"/>
        <v>FredHarton</v>
      </c>
      <c r="F866" s="1" t="s">
        <v>3641</v>
      </c>
      <c r="G866" s="1" t="s">
        <v>3132</v>
      </c>
      <c r="H866" s="1" t="str">
        <f t="shared" si="66"/>
        <v>United States</v>
      </c>
      <c r="I866" s="1" t="str">
        <f t="shared" si="67"/>
        <v>Seattle</v>
      </c>
      <c r="J866" s="1" t="str">
        <f t="shared" si="68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9"/>
        <v>Delay</v>
      </c>
      <c r="E867" s="2" t="str">
        <f t="shared" si="65"/>
        <v>FredHarton</v>
      </c>
      <c r="F867" s="1" t="s">
        <v>3641</v>
      </c>
      <c r="G867" s="1" t="s">
        <v>3132</v>
      </c>
      <c r="H867" s="1" t="str">
        <f t="shared" si="66"/>
        <v>United States</v>
      </c>
      <c r="I867" s="1" t="str">
        <f t="shared" si="67"/>
        <v>Seattle</v>
      </c>
      <c r="J867" s="1" t="str">
        <f t="shared" si="68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9"/>
        <v>Delay</v>
      </c>
      <c r="E868" s="2" t="str">
        <f t="shared" si="65"/>
        <v>JoeElijah</v>
      </c>
      <c r="F868" s="1" t="s">
        <v>3555</v>
      </c>
      <c r="G868" s="1" t="s">
        <v>3232</v>
      </c>
      <c r="H868" s="1" t="str">
        <f t="shared" si="66"/>
        <v>United States</v>
      </c>
      <c r="I868" s="1" t="str">
        <f t="shared" si="67"/>
        <v>Las Cruces</v>
      </c>
      <c r="J868" s="1" t="str">
        <f t="shared" si="68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9"/>
        <v>On time</v>
      </c>
      <c r="E869" s="2" t="str">
        <f t="shared" si="65"/>
        <v>MaryBethSkach</v>
      </c>
      <c r="F869" s="1" t="s">
        <v>3642</v>
      </c>
      <c r="G869" s="1" t="s">
        <v>3149</v>
      </c>
      <c r="H869" s="1" t="str">
        <f t="shared" si="66"/>
        <v>United States</v>
      </c>
      <c r="I869" s="1" t="str">
        <f t="shared" si="67"/>
        <v>San Diego</v>
      </c>
      <c r="J869" s="1" t="str">
        <f t="shared" si="68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9"/>
        <v>On time</v>
      </c>
      <c r="E870" s="2" t="str">
        <f t="shared" si="65"/>
        <v>StewartCarmichael</v>
      </c>
      <c r="F870" s="1" t="s">
        <v>3550</v>
      </c>
      <c r="G870" s="1" t="s">
        <v>3134</v>
      </c>
      <c r="H870" s="1" t="str">
        <f t="shared" si="66"/>
        <v>United States</v>
      </c>
      <c r="I870" s="1" t="str">
        <f t="shared" si="67"/>
        <v>San Francisco</v>
      </c>
      <c r="J870" s="1" t="str">
        <f t="shared" si="68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9"/>
        <v>Delay</v>
      </c>
      <c r="E871" s="2" t="str">
        <f t="shared" si="65"/>
        <v>StewartCarmichael</v>
      </c>
      <c r="F871" s="1" t="s">
        <v>3550</v>
      </c>
      <c r="G871" s="1" t="s">
        <v>3134</v>
      </c>
      <c r="H871" s="1" t="str">
        <f t="shared" si="66"/>
        <v>United States</v>
      </c>
      <c r="I871" s="1" t="str">
        <f t="shared" si="67"/>
        <v>San Francisco</v>
      </c>
      <c r="J871" s="1" t="str">
        <f t="shared" si="68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9"/>
        <v>Delay</v>
      </c>
      <c r="E872" s="2" t="str">
        <f t="shared" si="65"/>
        <v>CarlosSoltero</v>
      </c>
      <c r="F872" s="1" t="s">
        <v>3643</v>
      </c>
      <c r="G872" s="1" t="s">
        <v>3132</v>
      </c>
      <c r="H872" s="1" t="str">
        <f t="shared" si="66"/>
        <v>United States</v>
      </c>
      <c r="I872" s="1" t="str">
        <f t="shared" si="67"/>
        <v>Seattle</v>
      </c>
      <c r="J872" s="1" t="str">
        <f t="shared" si="68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9"/>
        <v>Delay</v>
      </c>
      <c r="E873" s="2" t="str">
        <f t="shared" si="65"/>
        <v>TamaraManning</v>
      </c>
      <c r="F873" s="1" t="s">
        <v>3607</v>
      </c>
      <c r="G873" s="1" t="s">
        <v>3233</v>
      </c>
      <c r="H873" s="1" t="str">
        <f t="shared" si="66"/>
        <v>United States</v>
      </c>
      <c r="I873" s="1" t="str">
        <f t="shared" si="67"/>
        <v>Vacaville</v>
      </c>
      <c r="J873" s="1" t="str">
        <f t="shared" si="68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9"/>
        <v>On time</v>
      </c>
      <c r="E874" s="2" t="str">
        <f t="shared" si="65"/>
        <v>HerbertFlentye</v>
      </c>
      <c r="F874" s="1" t="s">
        <v>3644</v>
      </c>
      <c r="G874" s="1" t="s">
        <v>3131</v>
      </c>
      <c r="H874" s="1" t="str">
        <f t="shared" si="66"/>
        <v>United States</v>
      </c>
      <c r="I874" s="1" t="str">
        <f t="shared" si="67"/>
        <v>Los Angeles</v>
      </c>
      <c r="J874" s="1" t="str">
        <f t="shared" si="68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9"/>
        <v>On time</v>
      </c>
      <c r="E875" s="2" t="str">
        <f t="shared" si="65"/>
        <v>GeorgeAshbrook</v>
      </c>
      <c r="F875" s="1" t="s">
        <v>3645</v>
      </c>
      <c r="G875" s="1" t="s">
        <v>3134</v>
      </c>
      <c r="H875" s="1" t="str">
        <f t="shared" si="66"/>
        <v>United States</v>
      </c>
      <c r="I875" s="1" t="str">
        <f t="shared" si="67"/>
        <v>San Francisco</v>
      </c>
      <c r="J875" s="1" t="str">
        <f t="shared" si="68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9"/>
        <v>On time</v>
      </c>
      <c r="E876" s="2" t="str">
        <f t="shared" si="65"/>
        <v>GeorgeAshbrook</v>
      </c>
      <c r="F876" s="1" t="s">
        <v>3645</v>
      </c>
      <c r="G876" s="1" t="s">
        <v>3134</v>
      </c>
      <c r="H876" s="1" t="str">
        <f t="shared" si="66"/>
        <v>United States</v>
      </c>
      <c r="I876" s="1" t="str">
        <f t="shared" si="67"/>
        <v>San Francisco</v>
      </c>
      <c r="J876" s="1" t="str">
        <f t="shared" si="68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9"/>
        <v>On time</v>
      </c>
      <c r="E877" s="2" t="str">
        <f t="shared" si="65"/>
        <v>GeorgeAshbrook</v>
      </c>
      <c r="F877" s="1" t="s">
        <v>3645</v>
      </c>
      <c r="G877" s="1" t="s">
        <v>3134</v>
      </c>
      <c r="H877" s="1" t="str">
        <f t="shared" si="66"/>
        <v>United States</v>
      </c>
      <c r="I877" s="1" t="str">
        <f t="shared" si="67"/>
        <v>San Francisco</v>
      </c>
      <c r="J877" s="1" t="str">
        <f t="shared" si="68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9"/>
        <v>On time</v>
      </c>
      <c r="E878" s="2" t="str">
        <f t="shared" si="65"/>
        <v>GeorgeAshbrook</v>
      </c>
      <c r="F878" s="1" t="s">
        <v>3645</v>
      </c>
      <c r="G878" s="1" t="s">
        <v>3134</v>
      </c>
      <c r="H878" s="1" t="str">
        <f t="shared" si="66"/>
        <v>United States</v>
      </c>
      <c r="I878" s="1" t="str">
        <f t="shared" si="67"/>
        <v>San Francisco</v>
      </c>
      <c r="J878" s="1" t="str">
        <f t="shared" si="68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9"/>
        <v>On time</v>
      </c>
      <c r="E879" s="2" t="str">
        <f t="shared" si="65"/>
        <v>GeorgeAshbrook</v>
      </c>
      <c r="F879" s="1" t="s">
        <v>3645</v>
      </c>
      <c r="G879" s="1" t="s">
        <v>3134</v>
      </c>
      <c r="H879" s="1" t="str">
        <f t="shared" si="66"/>
        <v>United States</v>
      </c>
      <c r="I879" s="1" t="str">
        <f t="shared" si="67"/>
        <v>San Francisco</v>
      </c>
      <c r="J879" s="1" t="str">
        <f t="shared" si="68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9"/>
        <v>On time</v>
      </c>
      <c r="E880" s="2" t="str">
        <f t="shared" si="65"/>
        <v>Deanpercer</v>
      </c>
      <c r="F880" s="1" t="s">
        <v>3646</v>
      </c>
      <c r="G880" s="1" t="s">
        <v>3234</v>
      </c>
      <c r="H880" s="1" t="str">
        <f t="shared" si="66"/>
        <v>United States</v>
      </c>
      <c r="I880" s="1" t="str">
        <f t="shared" si="67"/>
        <v>Murray</v>
      </c>
      <c r="J880" s="1" t="str">
        <f t="shared" si="68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9"/>
        <v>On time</v>
      </c>
      <c r="E881" s="2" t="str">
        <f t="shared" si="65"/>
        <v>NeilKnudson</v>
      </c>
      <c r="F881" s="1" t="s">
        <v>3324</v>
      </c>
      <c r="G881" s="1" t="s">
        <v>3134</v>
      </c>
      <c r="H881" s="1" t="str">
        <f t="shared" si="66"/>
        <v>United States</v>
      </c>
      <c r="I881" s="1" t="str">
        <f t="shared" si="67"/>
        <v>San Francisco</v>
      </c>
      <c r="J881" s="1" t="str">
        <f t="shared" si="68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9"/>
        <v>On time</v>
      </c>
      <c r="E882" s="2" t="str">
        <f t="shared" si="65"/>
        <v>NeilKnudson</v>
      </c>
      <c r="F882" s="1" t="s">
        <v>3324</v>
      </c>
      <c r="G882" s="1" t="s">
        <v>3134</v>
      </c>
      <c r="H882" s="1" t="str">
        <f t="shared" si="66"/>
        <v>United States</v>
      </c>
      <c r="I882" s="1" t="str">
        <f t="shared" si="67"/>
        <v>San Francisco</v>
      </c>
      <c r="J882" s="1" t="str">
        <f t="shared" si="68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9"/>
        <v>On time</v>
      </c>
      <c r="E883" s="2" t="str">
        <f t="shared" si="65"/>
        <v>JoelEaton</v>
      </c>
      <c r="F883" s="1" t="s">
        <v>3361</v>
      </c>
      <c r="G883" s="1" t="s">
        <v>3149</v>
      </c>
      <c r="H883" s="1" t="str">
        <f t="shared" si="66"/>
        <v>United States</v>
      </c>
      <c r="I883" s="1" t="str">
        <f t="shared" si="67"/>
        <v>San Diego</v>
      </c>
      <c r="J883" s="1" t="str">
        <f t="shared" si="68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9"/>
        <v>On time</v>
      </c>
      <c r="E884" s="2" t="str">
        <f t="shared" si="65"/>
        <v>ElpidaRittenbach</v>
      </c>
      <c r="F884" s="1" t="s">
        <v>3647</v>
      </c>
      <c r="G884" s="1" t="s">
        <v>3152</v>
      </c>
      <c r="H884" s="1" t="str">
        <f t="shared" si="66"/>
        <v>United States</v>
      </c>
      <c r="I884" s="1" t="str">
        <f t="shared" si="67"/>
        <v>Colorado Springs</v>
      </c>
      <c r="J884" s="1" t="str">
        <f t="shared" si="68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9"/>
        <v>On time</v>
      </c>
      <c r="E885" s="2" t="str">
        <f t="shared" si="65"/>
        <v>JessicaMyrick</v>
      </c>
      <c r="F885" s="1" t="s">
        <v>3499</v>
      </c>
      <c r="G885" s="1" t="s">
        <v>3235</v>
      </c>
      <c r="H885" s="1" t="str">
        <f t="shared" si="66"/>
        <v>United States</v>
      </c>
      <c r="I885" s="1" t="str">
        <f t="shared" si="67"/>
        <v>Bakersfield</v>
      </c>
      <c r="J885" s="1" t="str">
        <f t="shared" si="68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9"/>
        <v>On time</v>
      </c>
      <c r="E886" s="2" t="str">
        <f t="shared" si="65"/>
        <v>CynthiaDelaney</v>
      </c>
      <c r="F886" s="1" t="s">
        <v>3529</v>
      </c>
      <c r="G886" s="1" t="s">
        <v>3131</v>
      </c>
      <c r="H886" s="1" t="str">
        <f t="shared" si="66"/>
        <v>United States</v>
      </c>
      <c r="I886" s="1" t="str">
        <f t="shared" si="67"/>
        <v>Los Angeles</v>
      </c>
      <c r="J886" s="1" t="str">
        <f t="shared" si="68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9"/>
        <v>On time</v>
      </c>
      <c r="E887" s="2" t="str">
        <f t="shared" si="65"/>
        <v>CynthiaDelaney</v>
      </c>
      <c r="F887" s="1" t="s">
        <v>3529</v>
      </c>
      <c r="G887" s="1" t="s">
        <v>3131</v>
      </c>
      <c r="H887" s="1" t="str">
        <f t="shared" si="66"/>
        <v>United States</v>
      </c>
      <c r="I887" s="1" t="str">
        <f t="shared" si="67"/>
        <v>Los Angeles</v>
      </c>
      <c r="J887" s="1" t="str">
        <f t="shared" si="68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9"/>
        <v>On time</v>
      </c>
      <c r="E888" s="2" t="str">
        <f t="shared" si="65"/>
        <v>KeanNguyen</v>
      </c>
      <c r="F888" s="1" t="s">
        <v>3648</v>
      </c>
      <c r="G888" s="1" t="s">
        <v>3236</v>
      </c>
      <c r="H888" s="1" t="str">
        <f t="shared" si="66"/>
        <v>United States</v>
      </c>
      <c r="I888" s="1" t="str">
        <f t="shared" si="67"/>
        <v>Redondo Beach</v>
      </c>
      <c r="J888" s="1" t="str">
        <f t="shared" si="68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9"/>
        <v>Delay</v>
      </c>
      <c r="E889" s="2" t="str">
        <f t="shared" si="65"/>
        <v>KeanNguyen</v>
      </c>
      <c r="F889" s="1" t="s">
        <v>3648</v>
      </c>
      <c r="G889" s="1" t="s">
        <v>3236</v>
      </c>
      <c r="H889" s="1" t="str">
        <f t="shared" si="66"/>
        <v>United States</v>
      </c>
      <c r="I889" s="1" t="str">
        <f t="shared" si="67"/>
        <v>Redondo Beach</v>
      </c>
      <c r="J889" s="1" t="str">
        <f t="shared" si="68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9"/>
        <v>Delay</v>
      </c>
      <c r="E890" s="2" t="str">
        <f t="shared" si="65"/>
        <v>KeanNguyen</v>
      </c>
      <c r="F890" s="1" t="s">
        <v>3648</v>
      </c>
      <c r="G890" s="1" t="s">
        <v>3236</v>
      </c>
      <c r="H890" s="1" t="str">
        <f t="shared" si="66"/>
        <v>United States</v>
      </c>
      <c r="I890" s="1" t="str">
        <f t="shared" si="67"/>
        <v>Redondo Beach</v>
      </c>
      <c r="J890" s="1" t="str">
        <f t="shared" si="68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9"/>
        <v>Delay</v>
      </c>
      <c r="E891" s="2" t="str">
        <f t="shared" si="65"/>
        <v>KeanNguyen</v>
      </c>
      <c r="F891" s="1" t="s">
        <v>3648</v>
      </c>
      <c r="G891" s="1" t="s">
        <v>3236</v>
      </c>
      <c r="H891" s="1" t="str">
        <f t="shared" si="66"/>
        <v>United States</v>
      </c>
      <c r="I891" s="1" t="str">
        <f t="shared" si="67"/>
        <v>Redondo Beach</v>
      </c>
      <c r="J891" s="1" t="str">
        <f t="shared" si="68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9"/>
        <v>Delay</v>
      </c>
      <c r="E892" s="2" t="str">
        <f t="shared" si="65"/>
        <v>GuyArmstrong</v>
      </c>
      <c r="F892" s="1" t="s">
        <v>3649</v>
      </c>
      <c r="G892" s="1" t="s">
        <v>3169</v>
      </c>
      <c r="H892" s="1" t="str">
        <f t="shared" si="66"/>
        <v>United States</v>
      </c>
      <c r="I892" s="1" t="str">
        <f t="shared" si="67"/>
        <v>Salem</v>
      </c>
      <c r="J892" s="1" t="str">
        <f t="shared" si="68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9"/>
        <v>On time</v>
      </c>
      <c r="E893" s="2" t="str">
        <f t="shared" si="65"/>
        <v>DeniseLeinenbach</v>
      </c>
      <c r="F893" s="1" t="s">
        <v>3650</v>
      </c>
      <c r="G893" s="1" t="s">
        <v>3232</v>
      </c>
      <c r="H893" s="1" t="str">
        <f t="shared" si="66"/>
        <v>United States</v>
      </c>
      <c r="I893" s="1" t="str">
        <f t="shared" si="67"/>
        <v>Las Cruces</v>
      </c>
      <c r="J893" s="1" t="str">
        <f t="shared" si="68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9"/>
        <v>Delay</v>
      </c>
      <c r="E894" s="2" t="str">
        <f t="shared" si="65"/>
        <v>CindyStewart</v>
      </c>
      <c r="F894" s="1" t="s">
        <v>3651</v>
      </c>
      <c r="G894" s="1" t="s">
        <v>3134</v>
      </c>
      <c r="H894" s="1" t="str">
        <f t="shared" si="66"/>
        <v>United States</v>
      </c>
      <c r="I894" s="1" t="str">
        <f t="shared" si="67"/>
        <v>San Francisco</v>
      </c>
      <c r="J894" s="1" t="str">
        <f t="shared" si="68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9"/>
        <v>On time</v>
      </c>
      <c r="E895" s="2" t="str">
        <f t="shared" si="65"/>
        <v>CindyStewart</v>
      </c>
      <c r="F895" s="1" t="s">
        <v>3651</v>
      </c>
      <c r="G895" s="1" t="s">
        <v>3134</v>
      </c>
      <c r="H895" s="1" t="str">
        <f t="shared" si="66"/>
        <v>United States</v>
      </c>
      <c r="I895" s="1" t="str">
        <f t="shared" si="67"/>
        <v>San Francisco</v>
      </c>
      <c r="J895" s="1" t="str">
        <f t="shared" si="68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9"/>
        <v>On time</v>
      </c>
      <c r="E896" s="2" t="str">
        <f t="shared" si="65"/>
        <v>MichelleHuthwaite</v>
      </c>
      <c r="F896" s="1" t="s">
        <v>3652</v>
      </c>
      <c r="G896" s="1" t="s">
        <v>3132</v>
      </c>
      <c r="H896" s="1" t="str">
        <f t="shared" si="66"/>
        <v>United States</v>
      </c>
      <c r="I896" s="1" t="str">
        <f t="shared" si="67"/>
        <v>Seattle</v>
      </c>
      <c r="J896" s="1" t="str">
        <f t="shared" si="68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9"/>
        <v>On time</v>
      </c>
      <c r="E897" s="2" t="str">
        <f t="shared" si="65"/>
        <v>MichelleHuthwaite</v>
      </c>
      <c r="F897" s="1" t="s">
        <v>3652</v>
      </c>
      <c r="G897" s="1" t="s">
        <v>3132</v>
      </c>
      <c r="H897" s="1" t="str">
        <f t="shared" si="66"/>
        <v>United States</v>
      </c>
      <c r="I897" s="1" t="str">
        <f t="shared" si="67"/>
        <v>Seattle</v>
      </c>
      <c r="J897" s="1" t="str">
        <f t="shared" si="68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9"/>
        <v>On time</v>
      </c>
      <c r="E898" s="2" t="str">
        <f t="shared" si="65"/>
        <v>MichelleHuthwaite</v>
      </c>
      <c r="F898" s="1" t="s">
        <v>3652</v>
      </c>
      <c r="G898" s="1" t="s">
        <v>3132</v>
      </c>
      <c r="H898" s="1" t="str">
        <f t="shared" si="66"/>
        <v>United States</v>
      </c>
      <c r="I898" s="1" t="str">
        <f t="shared" si="67"/>
        <v>Seattle</v>
      </c>
      <c r="J898" s="1" t="str">
        <f t="shared" si="68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si="69"/>
        <v>On time</v>
      </c>
      <c r="E899" s="2" t="str">
        <f t="shared" ref="E899:E962" si="70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1">TRIM(MID(SUBSTITUTE($G899, ",", REPT(" ", 100)), 1, 100))</f>
        <v>United States</v>
      </c>
      <c r="I899" s="1" t="str">
        <f t="shared" ref="I899:I962" si="72">TRIM(MID(SUBSTITUTE($G899, ",", REPT(" ", 100)), 101, 100))</f>
        <v>Seattle</v>
      </c>
      <c r="J899" s="1" t="str">
        <f t="shared" ref="J899:J962" si="73">TRIM(MID(SUBSTITUTE($G899, ",", REPT(" ", 100)), 201, 100))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69"/>
        <v>On time</v>
      </c>
      <c r="E900" s="2" t="str">
        <f t="shared" si="70"/>
        <v>DarrinMartin</v>
      </c>
      <c r="F900" s="1" t="s">
        <v>3653</v>
      </c>
      <c r="G900" s="1" t="s">
        <v>3186</v>
      </c>
      <c r="H900" s="1" t="str">
        <f t="shared" si="71"/>
        <v>United States</v>
      </c>
      <c r="I900" s="1" t="str">
        <f t="shared" si="72"/>
        <v>Encinitas</v>
      </c>
      <c r="J900" s="1" t="str">
        <f t="shared" si="73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ref="D901:D964" si="74">IF(DATEDIF(B900, C900, "d") &gt; 4, "Delay", "On time")</f>
        <v>On time</v>
      </c>
      <c r="E901" s="2" t="str">
        <f t="shared" si="70"/>
        <v>DarrinMartin</v>
      </c>
      <c r="F901" s="1" t="s">
        <v>3653</v>
      </c>
      <c r="G901" s="1" t="s">
        <v>3186</v>
      </c>
      <c r="H901" s="1" t="str">
        <f t="shared" si="71"/>
        <v>United States</v>
      </c>
      <c r="I901" s="1" t="str">
        <f t="shared" si="72"/>
        <v>Encinitas</v>
      </c>
      <c r="J901" s="1" t="str">
        <f t="shared" si="73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4"/>
        <v>On time</v>
      </c>
      <c r="E902" s="2" t="str">
        <f t="shared" si="70"/>
        <v>BrianDeCherney</v>
      </c>
      <c r="F902" s="1" t="s">
        <v>3443</v>
      </c>
      <c r="G902" s="1" t="s">
        <v>3167</v>
      </c>
      <c r="H902" s="1" t="str">
        <f t="shared" si="71"/>
        <v>United States</v>
      </c>
      <c r="I902" s="1" t="str">
        <f t="shared" si="72"/>
        <v>Anaheim</v>
      </c>
      <c r="J902" s="1" t="str">
        <f t="shared" si="73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4"/>
        <v>Delay</v>
      </c>
      <c r="E903" s="2" t="str">
        <f t="shared" si="70"/>
        <v>NatalieDeCherney</v>
      </c>
      <c r="F903" s="1" t="s">
        <v>3654</v>
      </c>
      <c r="G903" s="1" t="s">
        <v>3137</v>
      </c>
      <c r="H903" s="1" t="str">
        <f t="shared" si="71"/>
        <v>United States</v>
      </c>
      <c r="I903" s="1" t="str">
        <f t="shared" si="72"/>
        <v>Portland</v>
      </c>
      <c r="J903" s="1" t="str">
        <f t="shared" si="73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4"/>
        <v>On time</v>
      </c>
      <c r="E904" s="2" t="str">
        <f t="shared" si="70"/>
        <v>NatalieDeCherney</v>
      </c>
      <c r="F904" s="1" t="s">
        <v>3654</v>
      </c>
      <c r="G904" s="1" t="s">
        <v>3137</v>
      </c>
      <c r="H904" s="1" t="str">
        <f t="shared" si="71"/>
        <v>United States</v>
      </c>
      <c r="I904" s="1" t="str">
        <f t="shared" si="72"/>
        <v>Portland</v>
      </c>
      <c r="J904" s="1" t="str">
        <f t="shared" si="73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4"/>
        <v>On time</v>
      </c>
      <c r="E905" s="2" t="str">
        <f t="shared" si="70"/>
        <v>GuyArmstrong</v>
      </c>
      <c r="F905" s="1" t="s">
        <v>3649</v>
      </c>
      <c r="G905" s="1" t="s">
        <v>3131</v>
      </c>
      <c r="H905" s="1" t="str">
        <f t="shared" si="71"/>
        <v>United States</v>
      </c>
      <c r="I905" s="1" t="str">
        <f t="shared" si="72"/>
        <v>Los Angeles</v>
      </c>
      <c r="J905" s="1" t="str">
        <f t="shared" si="73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4"/>
        <v>Delay</v>
      </c>
      <c r="E906" s="2" t="str">
        <f t="shared" si="70"/>
        <v>GuyArmstrong</v>
      </c>
      <c r="F906" s="1" t="s">
        <v>3649</v>
      </c>
      <c r="G906" s="1" t="s">
        <v>3131</v>
      </c>
      <c r="H906" s="1" t="str">
        <f t="shared" si="71"/>
        <v>United States</v>
      </c>
      <c r="I906" s="1" t="str">
        <f t="shared" si="72"/>
        <v>Los Angeles</v>
      </c>
      <c r="J906" s="1" t="str">
        <f t="shared" si="73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4"/>
        <v>Delay</v>
      </c>
      <c r="E907" s="2" t="str">
        <f t="shared" si="70"/>
        <v>GuyArmstrong</v>
      </c>
      <c r="F907" s="1" t="s">
        <v>3649</v>
      </c>
      <c r="G907" s="1" t="s">
        <v>3131</v>
      </c>
      <c r="H907" s="1" t="str">
        <f t="shared" si="71"/>
        <v>United States</v>
      </c>
      <c r="I907" s="1" t="str">
        <f t="shared" si="72"/>
        <v>Los Angeles</v>
      </c>
      <c r="J907" s="1" t="str">
        <f t="shared" si="73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4"/>
        <v>Delay</v>
      </c>
      <c r="E908" s="2" t="str">
        <f t="shared" si="70"/>
        <v>DonJones</v>
      </c>
      <c r="F908" s="1" t="s">
        <v>3655</v>
      </c>
      <c r="G908" s="1" t="s">
        <v>3149</v>
      </c>
      <c r="H908" s="1" t="str">
        <f t="shared" si="71"/>
        <v>United States</v>
      </c>
      <c r="I908" s="1" t="str">
        <f t="shared" si="72"/>
        <v>San Diego</v>
      </c>
      <c r="J908" s="1" t="str">
        <f t="shared" si="73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4"/>
        <v>On time</v>
      </c>
      <c r="E909" s="2" t="str">
        <f t="shared" si="70"/>
        <v>JayKimmel</v>
      </c>
      <c r="F909" s="1" t="s">
        <v>3397</v>
      </c>
      <c r="G909" s="1" t="s">
        <v>3134</v>
      </c>
      <c r="H909" s="1" t="str">
        <f t="shared" si="71"/>
        <v>United States</v>
      </c>
      <c r="I909" s="1" t="str">
        <f t="shared" si="72"/>
        <v>San Francisco</v>
      </c>
      <c r="J909" s="1" t="str">
        <f t="shared" si="73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4"/>
        <v>On time</v>
      </c>
      <c r="E910" s="2" t="str">
        <f t="shared" si="70"/>
        <v>JayKimmel</v>
      </c>
      <c r="F910" s="1" t="s">
        <v>3397</v>
      </c>
      <c r="G910" s="1" t="s">
        <v>3134</v>
      </c>
      <c r="H910" s="1" t="str">
        <f t="shared" si="71"/>
        <v>United States</v>
      </c>
      <c r="I910" s="1" t="str">
        <f t="shared" si="72"/>
        <v>San Francisco</v>
      </c>
      <c r="J910" s="1" t="str">
        <f t="shared" si="73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4"/>
        <v>On time</v>
      </c>
      <c r="E911" s="2" t="str">
        <f t="shared" si="70"/>
        <v>JayKimmel</v>
      </c>
      <c r="F911" s="1" t="s">
        <v>3397</v>
      </c>
      <c r="G911" s="1" t="s">
        <v>3134</v>
      </c>
      <c r="H911" s="1" t="str">
        <f t="shared" si="71"/>
        <v>United States</v>
      </c>
      <c r="I911" s="1" t="str">
        <f t="shared" si="72"/>
        <v>San Francisco</v>
      </c>
      <c r="J911" s="1" t="str">
        <f t="shared" si="73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4"/>
        <v>On time</v>
      </c>
      <c r="E912" s="2" t="str">
        <f t="shared" si="70"/>
        <v>JayKimmel</v>
      </c>
      <c r="F912" s="1" t="s">
        <v>3397</v>
      </c>
      <c r="G912" s="1" t="s">
        <v>3134</v>
      </c>
      <c r="H912" s="1" t="str">
        <f t="shared" si="71"/>
        <v>United States</v>
      </c>
      <c r="I912" s="1" t="str">
        <f t="shared" si="72"/>
        <v>San Francisco</v>
      </c>
      <c r="J912" s="1" t="str">
        <f t="shared" si="73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4"/>
        <v>On time</v>
      </c>
      <c r="E913" s="2" t="str">
        <f t="shared" si="70"/>
        <v>BethFritzler</v>
      </c>
      <c r="F913" s="1" t="s">
        <v>3656</v>
      </c>
      <c r="G913" s="1" t="s">
        <v>3157</v>
      </c>
      <c r="H913" s="1" t="str">
        <f t="shared" si="71"/>
        <v>United States</v>
      </c>
      <c r="I913" s="1" t="str">
        <f t="shared" si="72"/>
        <v>Tucson</v>
      </c>
      <c r="J913" s="1" t="str">
        <f t="shared" si="73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4"/>
        <v>On time</v>
      </c>
      <c r="E914" s="2" t="str">
        <f t="shared" si="70"/>
        <v>BethFritzler</v>
      </c>
      <c r="F914" s="1" t="s">
        <v>3656</v>
      </c>
      <c r="G914" s="1" t="s">
        <v>3157</v>
      </c>
      <c r="H914" s="1" t="str">
        <f t="shared" si="71"/>
        <v>United States</v>
      </c>
      <c r="I914" s="1" t="str">
        <f t="shared" si="72"/>
        <v>Tucson</v>
      </c>
      <c r="J914" s="1" t="str">
        <f t="shared" si="73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4"/>
        <v>On time</v>
      </c>
      <c r="E915" s="2" t="str">
        <f t="shared" si="70"/>
        <v>StuartCalhoun</v>
      </c>
      <c r="F915" s="1" t="s">
        <v>3657</v>
      </c>
      <c r="G915" s="1" t="s">
        <v>3131</v>
      </c>
      <c r="H915" s="1" t="str">
        <f t="shared" si="71"/>
        <v>United States</v>
      </c>
      <c r="I915" s="1" t="str">
        <f t="shared" si="72"/>
        <v>Los Angeles</v>
      </c>
      <c r="J915" s="1" t="str">
        <f t="shared" si="73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4"/>
        <v>Delay</v>
      </c>
      <c r="E916" s="2" t="str">
        <f t="shared" si="70"/>
        <v>ScottWilliamson</v>
      </c>
      <c r="F916" s="1" t="s">
        <v>3658</v>
      </c>
      <c r="G916" s="1" t="s">
        <v>3149</v>
      </c>
      <c r="H916" s="1" t="str">
        <f t="shared" si="71"/>
        <v>United States</v>
      </c>
      <c r="I916" s="1" t="str">
        <f t="shared" si="72"/>
        <v>San Diego</v>
      </c>
      <c r="J916" s="1" t="str">
        <f t="shared" si="73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4"/>
        <v>Delay</v>
      </c>
      <c r="E917" s="2" t="str">
        <f t="shared" si="70"/>
        <v>TamaraDahlen</v>
      </c>
      <c r="F917" s="1" t="s">
        <v>3432</v>
      </c>
      <c r="G917" s="1" t="s">
        <v>3149</v>
      </c>
      <c r="H917" s="1" t="str">
        <f t="shared" si="71"/>
        <v>United States</v>
      </c>
      <c r="I917" s="1" t="str">
        <f t="shared" si="72"/>
        <v>San Diego</v>
      </c>
      <c r="J917" s="1" t="str">
        <f t="shared" si="73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4"/>
        <v>On time</v>
      </c>
      <c r="E918" s="2" t="str">
        <f t="shared" si="70"/>
        <v>TamaraDahlen</v>
      </c>
      <c r="F918" s="1" t="s">
        <v>3432</v>
      </c>
      <c r="G918" s="1" t="s">
        <v>3149</v>
      </c>
      <c r="H918" s="1" t="str">
        <f t="shared" si="71"/>
        <v>United States</v>
      </c>
      <c r="I918" s="1" t="str">
        <f t="shared" si="72"/>
        <v>San Diego</v>
      </c>
      <c r="J918" s="1" t="str">
        <f t="shared" si="73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4"/>
        <v>On time</v>
      </c>
      <c r="E919" s="2" t="str">
        <f t="shared" si="70"/>
        <v>BerenikeKampe</v>
      </c>
      <c r="F919" s="1" t="s">
        <v>3559</v>
      </c>
      <c r="G919" s="1" t="s">
        <v>3134</v>
      </c>
      <c r="H919" s="1" t="str">
        <f t="shared" si="71"/>
        <v>United States</v>
      </c>
      <c r="I919" s="1" t="str">
        <f t="shared" si="72"/>
        <v>San Francisco</v>
      </c>
      <c r="J919" s="1" t="str">
        <f t="shared" si="73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4"/>
        <v>Delay</v>
      </c>
      <c r="E920" s="2" t="str">
        <f t="shared" si="70"/>
        <v>JeremyFarry</v>
      </c>
      <c r="F920" s="1" t="s">
        <v>3380</v>
      </c>
      <c r="G920" s="1" t="s">
        <v>3134</v>
      </c>
      <c r="H920" s="1" t="str">
        <f t="shared" si="71"/>
        <v>United States</v>
      </c>
      <c r="I920" s="1" t="str">
        <f t="shared" si="72"/>
        <v>San Francisco</v>
      </c>
      <c r="J920" s="1" t="str">
        <f t="shared" si="73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4"/>
        <v>On time</v>
      </c>
      <c r="E921" s="2" t="str">
        <f t="shared" si="70"/>
        <v>EmilyPhan</v>
      </c>
      <c r="F921" s="1" t="s">
        <v>3659</v>
      </c>
      <c r="G921" s="1" t="s">
        <v>3200</v>
      </c>
      <c r="H921" s="1" t="str">
        <f t="shared" si="71"/>
        <v>United States</v>
      </c>
      <c r="I921" s="1" t="str">
        <f t="shared" si="72"/>
        <v>Tempe</v>
      </c>
      <c r="J921" s="1" t="str">
        <f t="shared" si="73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4"/>
        <v>On time</v>
      </c>
      <c r="E922" s="2" t="str">
        <f t="shared" si="70"/>
        <v>EmilyPhan</v>
      </c>
      <c r="F922" s="1" t="s">
        <v>3659</v>
      </c>
      <c r="G922" s="1" t="s">
        <v>3131</v>
      </c>
      <c r="H922" s="1" t="str">
        <f t="shared" si="71"/>
        <v>United States</v>
      </c>
      <c r="I922" s="1" t="str">
        <f t="shared" si="72"/>
        <v>Los Angeles</v>
      </c>
      <c r="J922" s="1" t="str">
        <f t="shared" si="73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4"/>
        <v>On time</v>
      </c>
      <c r="E923" s="2" t="str">
        <f t="shared" si="70"/>
        <v>EmilyPhan</v>
      </c>
      <c r="F923" s="1" t="s">
        <v>3659</v>
      </c>
      <c r="G923" s="1" t="s">
        <v>3131</v>
      </c>
      <c r="H923" s="1" t="str">
        <f t="shared" si="71"/>
        <v>United States</v>
      </c>
      <c r="I923" s="1" t="str">
        <f t="shared" si="72"/>
        <v>Los Angeles</v>
      </c>
      <c r="J923" s="1" t="str">
        <f t="shared" si="73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4"/>
        <v>On time</v>
      </c>
      <c r="E924" s="2" t="str">
        <f t="shared" si="70"/>
        <v>EmilyPhan</v>
      </c>
      <c r="F924" s="1" t="s">
        <v>3659</v>
      </c>
      <c r="G924" s="1" t="s">
        <v>3131</v>
      </c>
      <c r="H924" s="1" t="str">
        <f t="shared" si="71"/>
        <v>United States</v>
      </c>
      <c r="I924" s="1" t="str">
        <f t="shared" si="72"/>
        <v>Los Angeles</v>
      </c>
      <c r="J924" s="1" t="str">
        <f t="shared" si="73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4"/>
        <v>On time</v>
      </c>
      <c r="E925" s="2" t="str">
        <f t="shared" si="70"/>
        <v>KenHeidel</v>
      </c>
      <c r="F925" s="1" t="s">
        <v>3660</v>
      </c>
      <c r="G925" s="1" t="s">
        <v>3132</v>
      </c>
      <c r="H925" s="1" t="str">
        <f t="shared" si="71"/>
        <v>United States</v>
      </c>
      <c r="I925" s="1" t="str">
        <f t="shared" si="72"/>
        <v>Seattle</v>
      </c>
      <c r="J925" s="1" t="str">
        <f t="shared" si="73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4"/>
        <v>On time</v>
      </c>
      <c r="E926" s="2" t="str">
        <f t="shared" si="70"/>
        <v>ChristopherSchild</v>
      </c>
      <c r="F926" s="1" t="s">
        <v>3511</v>
      </c>
      <c r="G926" s="1" t="s">
        <v>3132</v>
      </c>
      <c r="H926" s="1" t="str">
        <f t="shared" si="71"/>
        <v>United States</v>
      </c>
      <c r="I926" s="1" t="str">
        <f t="shared" si="72"/>
        <v>Seattle</v>
      </c>
      <c r="J926" s="1" t="str">
        <f t="shared" si="73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4"/>
        <v>On time</v>
      </c>
      <c r="E927" s="2" t="str">
        <f t="shared" si="70"/>
        <v>MaxEngle</v>
      </c>
      <c r="F927" s="1" t="s">
        <v>3392</v>
      </c>
      <c r="G927" s="1" t="s">
        <v>3132</v>
      </c>
      <c r="H927" s="1" t="str">
        <f t="shared" si="71"/>
        <v>United States</v>
      </c>
      <c r="I927" s="1" t="str">
        <f t="shared" si="72"/>
        <v>Seattle</v>
      </c>
      <c r="J927" s="1" t="str">
        <f t="shared" si="73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4"/>
        <v>On time</v>
      </c>
      <c r="E928" s="2" t="str">
        <f t="shared" si="70"/>
        <v>MichaelMoore</v>
      </c>
      <c r="F928" s="1" t="s">
        <v>3488</v>
      </c>
      <c r="G928" s="1" t="s">
        <v>3134</v>
      </c>
      <c r="H928" s="1" t="str">
        <f t="shared" si="71"/>
        <v>United States</v>
      </c>
      <c r="I928" s="1" t="str">
        <f t="shared" si="72"/>
        <v>San Francisco</v>
      </c>
      <c r="J928" s="1" t="str">
        <f t="shared" si="73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4"/>
        <v>On time</v>
      </c>
      <c r="E929" s="2" t="str">
        <f t="shared" si="70"/>
        <v>ThomasThornton</v>
      </c>
      <c r="F929" s="1" t="s">
        <v>3661</v>
      </c>
      <c r="G929" s="1" t="s">
        <v>3134</v>
      </c>
      <c r="H929" s="1" t="str">
        <f t="shared" si="71"/>
        <v>United States</v>
      </c>
      <c r="I929" s="1" t="str">
        <f t="shared" si="72"/>
        <v>San Francisco</v>
      </c>
      <c r="J929" s="1" t="str">
        <f t="shared" si="73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4"/>
        <v>On time</v>
      </c>
      <c r="E930" s="2" t="str">
        <f t="shared" si="70"/>
        <v>ThomasThornton</v>
      </c>
      <c r="F930" s="1" t="s">
        <v>3661</v>
      </c>
      <c r="G930" s="1" t="s">
        <v>3134</v>
      </c>
      <c r="H930" s="1" t="str">
        <f t="shared" si="71"/>
        <v>United States</v>
      </c>
      <c r="I930" s="1" t="str">
        <f t="shared" si="72"/>
        <v>San Francisco</v>
      </c>
      <c r="J930" s="1" t="str">
        <f t="shared" si="73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4"/>
        <v>On time</v>
      </c>
      <c r="E931" s="2" t="str">
        <f t="shared" si="70"/>
        <v>ThomasThornton</v>
      </c>
      <c r="F931" s="1" t="s">
        <v>3661</v>
      </c>
      <c r="G931" s="1" t="s">
        <v>3134</v>
      </c>
      <c r="H931" s="1" t="str">
        <f t="shared" si="71"/>
        <v>United States</v>
      </c>
      <c r="I931" s="1" t="str">
        <f t="shared" si="72"/>
        <v>San Francisco</v>
      </c>
      <c r="J931" s="1" t="str">
        <f t="shared" si="73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4"/>
        <v>On time</v>
      </c>
      <c r="E932" s="2" t="str">
        <f t="shared" si="70"/>
        <v>GregTran</v>
      </c>
      <c r="F932" s="1" t="s">
        <v>3662</v>
      </c>
      <c r="G932" s="1" t="s">
        <v>3132</v>
      </c>
      <c r="H932" s="1" t="str">
        <f t="shared" si="71"/>
        <v>United States</v>
      </c>
      <c r="I932" s="1" t="str">
        <f t="shared" si="72"/>
        <v>Seattle</v>
      </c>
      <c r="J932" s="1" t="str">
        <f t="shared" si="73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4"/>
        <v>Delay</v>
      </c>
      <c r="E933" s="2" t="str">
        <f t="shared" si="70"/>
        <v>GregTran</v>
      </c>
      <c r="F933" s="1" t="s">
        <v>3662</v>
      </c>
      <c r="G933" s="1" t="s">
        <v>3132</v>
      </c>
      <c r="H933" s="1" t="str">
        <f t="shared" si="71"/>
        <v>United States</v>
      </c>
      <c r="I933" s="1" t="str">
        <f t="shared" si="72"/>
        <v>Seattle</v>
      </c>
      <c r="J933" s="1" t="str">
        <f t="shared" si="73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4"/>
        <v>Delay</v>
      </c>
      <c r="E934" s="2" t="str">
        <f t="shared" si="70"/>
        <v>GregTran</v>
      </c>
      <c r="F934" s="1" t="s">
        <v>3662</v>
      </c>
      <c r="G934" s="1" t="s">
        <v>3132</v>
      </c>
      <c r="H934" s="1" t="str">
        <f t="shared" si="71"/>
        <v>United States</v>
      </c>
      <c r="I934" s="1" t="str">
        <f t="shared" si="72"/>
        <v>Seattle</v>
      </c>
      <c r="J934" s="1" t="str">
        <f t="shared" si="73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4"/>
        <v>Delay</v>
      </c>
      <c r="E935" s="2" t="str">
        <f t="shared" si="70"/>
        <v>GregTran</v>
      </c>
      <c r="F935" s="1" t="s">
        <v>3662</v>
      </c>
      <c r="G935" s="1" t="s">
        <v>3132</v>
      </c>
      <c r="H935" s="1" t="str">
        <f t="shared" si="71"/>
        <v>United States</v>
      </c>
      <c r="I935" s="1" t="str">
        <f t="shared" si="72"/>
        <v>Seattle</v>
      </c>
      <c r="J935" s="1" t="str">
        <f t="shared" si="73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4"/>
        <v>Delay</v>
      </c>
      <c r="E936" s="2" t="str">
        <f t="shared" si="70"/>
        <v>GregTran</v>
      </c>
      <c r="F936" s="1" t="s">
        <v>3662</v>
      </c>
      <c r="G936" s="1" t="s">
        <v>3132</v>
      </c>
      <c r="H936" s="1" t="str">
        <f t="shared" si="71"/>
        <v>United States</v>
      </c>
      <c r="I936" s="1" t="str">
        <f t="shared" si="72"/>
        <v>Seattle</v>
      </c>
      <c r="J936" s="1" t="str">
        <f t="shared" si="73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4"/>
        <v>Delay</v>
      </c>
      <c r="E937" s="2" t="str">
        <f t="shared" si="70"/>
        <v>GregTran</v>
      </c>
      <c r="F937" s="1" t="s">
        <v>3662</v>
      </c>
      <c r="G937" s="1" t="s">
        <v>3132</v>
      </c>
      <c r="H937" s="1" t="str">
        <f t="shared" si="71"/>
        <v>United States</v>
      </c>
      <c r="I937" s="1" t="str">
        <f t="shared" si="72"/>
        <v>Seattle</v>
      </c>
      <c r="J937" s="1" t="str">
        <f t="shared" si="73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4"/>
        <v>Delay</v>
      </c>
      <c r="E938" s="2" t="str">
        <f t="shared" si="70"/>
        <v>GregTran</v>
      </c>
      <c r="F938" s="1" t="s">
        <v>3662</v>
      </c>
      <c r="G938" s="1" t="s">
        <v>3132</v>
      </c>
      <c r="H938" s="1" t="str">
        <f t="shared" si="71"/>
        <v>United States</v>
      </c>
      <c r="I938" s="1" t="str">
        <f t="shared" si="72"/>
        <v>Seattle</v>
      </c>
      <c r="J938" s="1" t="str">
        <f t="shared" si="73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4"/>
        <v>Delay</v>
      </c>
      <c r="E939" s="2" t="str">
        <f t="shared" si="70"/>
        <v>MickCrebagga</v>
      </c>
      <c r="F939" s="1" t="s">
        <v>3663</v>
      </c>
      <c r="G939" s="1" t="s">
        <v>3131</v>
      </c>
      <c r="H939" s="1" t="str">
        <f t="shared" si="71"/>
        <v>United States</v>
      </c>
      <c r="I939" s="1" t="str">
        <f t="shared" si="72"/>
        <v>Los Angeles</v>
      </c>
      <c r="J939" s="1" t="str">
        <f t="shared" si="73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4"/>
        <v>Delay</v>
      </c>
      <c r="E940" s="2" t="str">
        <f t="shared" si="70"/>
        <v>MickCrebagga</v>
      </c>
      <c r="F940" s="1" t="s">
        <v>3663</v>
      </c>
      <c r="G940" s="1" t="s">
        <v>3131</v>
      </c>
      <c r="H940" s="1" t="str">
        <f t="shared" si="71"/>
        <v>United States</v>
      </c>
      <c r="I940" s="1" t="str">
        <f t="shared" si="72"/>
        <v>Los Angeles</v>
      </c>
      <c r="J940" s="1" t="str">
        <f t="shared" si="73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4"/>
        <v>Delay</v>
      </c>
      <c r="E941" s="2" t="str">
        <f t="shared" si="70"/>
        <v>LisaHazard</v>
      </c>
      <c r="F941" s="1" t="s">
        <v>3664</v>
      </c>
      <c r="G941" s="1" t="s">
        <v>3134</v>
      </c>
      <c r="H941" s="1" t="str">
        <f t="shared" si="71"/>
        <v>United States</v>
      </c>
      <c r="I941" s="1" t="str">
        <f t="shared" si="72"/>
        <v>San Francisco</v>
      </c>
      <c r="J941" s="1" t="str">
        <f t="shared" si="73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4"/>
        <v>On time</v>
      </c>
      <c r="E942" s="2" t="str">
        <f t="shared" si="70"/>
        <v>MikePelletier</v>
      </c>
      <c r="F942" s="1" t="s">
        <v>3505</v>
      </c>
      <c r="G942" s="1" t="s">
        <v>3149</v>
      </c>
      <c r="H942" s="1" t="str">
        <f t="shared" si="71"/>
        <v>United States</v>
      </c>
      <c r="I942" s="1" t="str">
        <f t="shared" si="72"/>
        <v>San Diego</v>
      </c>
      <c r="J942" s="1" t="str">
        <f t="shared" si="73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4"/>
        <v>On time</v>
      </c>
      <c r="E943" s="2" t="str">
        <f t="shared" si="70"/>
        <v>MikePelletier</v>
      </c>
      <c r="F943" s="1" t="s">
        <v>3505</v>
      </c>
      <c r="G943" s="1" t="s">
        <v>3149</v>
      </c>
      <c r="H943" s="1" t="str">
        <f t="shared" si="71"/>
        <v>United States</v>
      </c>
      <c r="I943" s="1" t="str">
        <f t="shared" si="72"/>
        <v>San Diego</v>
      </c>
      <c r="J943" s="1" t="str">
        <f t="shared" si="73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4"/>
        <v>On time</v>
      </c>
      <c r="E944" s="2" t="str">
        <f t="shared" si="70"/>
        <v>MikePelletier</v>
      </c>
      <c r="F944" s="1" t="s">
        <v>3505</v>
      </c>
      <c r="G944" s="1" t="s">
        <v>3149</v>
      </c>
      <c r="H944" s="1" t="str">
        <f t="shared" si="71"/>
        <v>United States</v>
      </c>
      <c r="I944" s="1" t="str">
        <f t="shared" si="72"/>
        <v>San Diego</v>
      </c>
      <c r="J944" s="1" t="str">
        <f t="shared" si="73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4"/>
        <v>On time</v>
      </c>
      <c r="E945" s="2" t="str">
        <f t="shared" si="70"/>
        <v>EugeneMoren</v>
      </c>
      <c r="F945" s="1" t="s">
        <v>3665</v>
      </c>
      <c r="G945" s="1" t="s">
        <v>3196</v>
      </c>
      <c r="H945" s="1" t="str">
        <f t="shared" si="71"/>
        <v>United States</v>
      </c>
      <c r="I945" s="1" t="str">
        <f t="shared" si="72"/>
        <v>Glendale</v>
      </c>
      <c r="J945" s="1" t="str">
        <f t="shared" si="73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4"/>
        <v>On time</v>
      </c>
      <c r="E946" s="2" t="str">
        <f t="shared" si="70"/>
        <v>EugeneMoren</v>
      </c>
      <c r="F946" s="1" t="s">
        <v>3665</v>
      </c>
      <c r="G946" s="1" t="s">
        <v>3196</v>
      </c>
      <c r="H946" s="1" t="str">
        <f t="shared" si="71"/>
        <v>United States</v>
      </c>
      <c r="I946" s="1" t="str">
        <f t="shared" si="72"/>
        <v>Glendale</v>
      </c>
      <c r="J946" s="1" t="str">
        <f t="shared" si="73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4"/>
        <v>On time</v>
      </c>
      <c r="E947" s="2" t="str">
        <f t="shared" si="70"/>
        <v>EugeneMoren</v>
      </c>
      <c r="F947" s="1" t="s">
        <v>3665</v>
      </c>
      <c r="G947" s="1" t="s">
        <v>3196</v>
      </c>
      <c r="H947" s="1" t="str">
        <f t="shared" si="71"/>
        <v>United States</v>
      </c>
      <c r="I947" s="1" t="str">
        <f t="shared" si="72"/>
        <v>Glendale</v>
      </c>
      <c r="J947" s="1" t="str">
        <f t="shared" si="73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4"/>
        <v>On time</v>
      </c>
      <c r="E948" s="2" t="str">
        <f t="shared" si="70"/>
        <v>EugeneMoren</v>
      </c>
      <c r="F948" s="1" t="s">
        <v>3665</v>
      </c>
      <c r="G948" s="1" t="s">
        <v>3196</v>
      </c>
      <c r="H948" s="1" t="str">
        <f t="shared" si="71"/>
        <v>United States</v>
      </c>
      <c r="I948" s="1" t="str">
        <f t="shared" si="72"/>
        <v>Glendale</v>
      </c>
      <c r="J948" s="1" t="str">
        <f t="shared" si="73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4"/>
        <v>On time</v>
      </c>
      <c r="E949" s="2" t="str">
        <f t="shared" si="70"/>
        <v>EugeneMoren</v>
      </c>
      <c r="F949" s="1" t="s">
        <v>3665</v>
      </c>
      <c r="G949" s="1" t="s">
        <v>3196</v>
      </c>
      <c r="H949" s="1" t="str">
        <f t="shared" si="71"/>
        <v>United States</v>
      </c>
      <c r="I949" s="1" t="str">
        <f t="shared" si="72"/>
        <v>Glendale</v>
      </c>
      <c r="J949" s="1" t="str">
        <f t="shared" si="73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4"/>
        <v>On time</v>
      </c>
      <c r="E950" s="2" t="str">
        <f t="shared" si="70"/>
        <v>EugeneMoren</v>
      </c>
      <c r="F950" s="1" t="s">
        <v>3665</v>
      </c>
      <c r="G950" s="1" t="s">
        <v>3196</v>
      </c>
      <c r="H950" s="1" t="str">
        <f t="shared" si="71"/>
        <v>United States</v>
      </c>
      <c r="I950" s="1" t="str">
        <f t="shared" si="72"/>
        <v>Glendale</v>
      </c>
      <c r="J950" s="1" t="str">
        <f t="shared" si="73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4"/>
        <v>On time</v>
      </c>
      <c r="E951" s="2" t="str">
        <f t="shared" si="70"/>
        <v>KeanTakahito</v>
      </c>
      <c r="F951" s="1" t="s">
        <v>3478</v>
      </c>
      <c r="G951" s="1" t="s">
        <v>3131</v>
      </c>
      <c r="H951" s="1" t="str">
        <f t="shared" si="71"/>
        <v>United States</v>
      </c>
      <c r="I951" s="1" t="str">
        <f t="shared" si="72"/>
        <v>Los Angeles</v>
      </c>
      <c r="J951" s="1" t="str">
        <f t="shared" si="73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4"/>
        <v>Delay</v>
      </c>
      <c r="E952" s="2" t="str">
        <f t="shared" si="70"/>
        <v>KeanTakahito</v>
      </c>
      <c r="F952" s="1" t="s">
        <v>3478</v>
      </c>
      <c r="G952" s="1" t="s">
        <v>3131</v>
      </c>
      <c r="H952" s="1" t="str">
        <f t="shared" si="71"/>
        <v>United States</v>
      </c>
      <c r="I952" s="1" t="str">
        <f t="shared" si="72"/>
        <v>Los Angeles</v>
      </c>
      <c r="J952" s="1" t="str">
        <f t="shared" si="73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4"/>
        <v>Delay</v>
      </c>
      <c r="E953" s="2" t="str">
        <f t="shared" si="70"/>
        <v>PhilisseOvercash</v>
      </c>
      <c r="F953" s="1" t="s">
        <v>3666</v>
      </c>
      <c r="G953" s="1" t="s">
        <v>3132</v>
      </c>
      <c r="H953" s="1" t="str">
        <f t="shared" si="71"/>
        <v>United States</v>
      </c>
      <c r="I953" s="1" t="str">
        <f t="shared" si="72"/>
        <v>Seattle</v>
      </c>
      <c r="J953" s="1" t="str">
        <f t="shared" si="73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4"/>
        <v>Delay</v>
      </c>
      <c r="E954" s="2" t="str">
        <f t="shared" si="70"/>
        <v>PhilisseOvercash</v>
      </c>
      <c r="F954" s="1" t="s">
        <v>3666</v>
      </c>
      <c r="G954" s="1" t="s">
        <v>3132</v>
      </c>
      <c r="H954" s="1" t="str">
        <f t="shared" si="71"/>
        <v>United States</v>
      </c>
      <c r="I954" s="1" t="str">
        <f t="shared" si="72"/>
        <v>Seattle</v>
      </c>
      <c r="J954" s="1" t="str">
        <f t="shared" si="73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4"/>
        <v>Delay</v>
      </c>
      <c r="E955" s="2" t="str">
        <f t="shared" si="70"/>
        <v>AndyYotov</v>
      </c>
      <c r="F955" s="1" t="s">
        <v>3667</v>
      </c>
      <c r="G955" s="1" t="s">
        <v>3182</v>
      </c>
      <c r="H955" s="1" t="str">
        <f t="shared" si="71"/>
        <v>United States</v>
      </c>
      <c r="I955" s="1" t="str">
        <f t="shared" si="72"/>
        <v>Oceanside</v>
      </c>
      <c r="J955" s="1" t="str">
        <f t="shared" si="73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4"/>
        <v>Delay</v>
      </c>
      <c r="E956" s="2" t="str">
        <f t="shared" si="70"/>
        <v>AndyYotov</v>
      </c>
      <c r="F956" s="1" t="s">
        <v>3667</v>
      </c>
      <c r="G956" s="1" t="s">
        <v>3182</v>
      </c>
      <c r="H956" s="1" t="str">
        <f t="shared" si="71"/>
        <v>United States</v>
      </c>
      <c r="I956" s="1" t="str">
        <f t="shared" si="72"/>
        <v>Oceanside</v>
      </c>
      <c r="J956" s="1" t="str">
        <f t="shared" si="73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4"/>
        <v>Delay</v>
      </c>
      <c r="E957" s="2" t="str">
        <f t="shared" si="70"/>
        <v>AndyYotov</v>
      </c>
      <c r="F957" s="1" t="s">
        <v>3667</v>
      </c>
      <c r="G957" s="1" t="s">
        <v>3182</v>
      </c>
      <c r="H957" s="1" t="str">
        <f t="shared" si="71"/>
        <v>United States</v>
      </c>
      <c r="I957" s="1" t="str">
        <f t="shared" si="72"/>
        <v>Oceanside</v>
      </c>
      <c r="J957" s="1" t="str">
        <f t="shared" si="73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4"/>
        <v>Delay</v>
      </c>
      <c r="E958" s="2" t="str">
        <f t="shared" si="70"/>
        <v>AndyYotov</v>
      </c>
      <c r="F958" s="1" t="s">
        <v>3667</v>
      </c>
      <c r="G958" s="1" t="s">
        <v>3182</v>
      </c>
      <c r="H958" s="1" t="str">
        <f t="shared" si="71"/>
        <v>United States</v>
      </c>
      <c r="I958" s="1" t="str">
        <f t="shared" si="72"/>
        <v>Oceanside</v>
      </c>
      <c r="J958" s="1" t="str">
        <f t="shared" si="73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4"/>
        <v>Delay</v>
      </c>
      <c r="E959" s="2" t="str">
        <f t="shared" si="70"/>
        <v>ClayLudtke</v>
      </c>
      <c r="F959" s="1" t="s">
        <v>3408</v>
      </c>
      <c r="G959" s="1" t="s">
        <v>3132</v>
      </c>
      <c r="H959" s="1" t="str">
        <f t="shared" si="71"/>
        <v>United States</v>
      </c>
      <c r="I959" s="1" t="str">
        <f t="shared" si="72"/>
        <v>Seattle</v>
      </c>
      <c r="J959" s="1" t="str">
        <f t="shared" si="73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4"/>
        <v>Delay</v>
      </c>
      <c r="E960" s="2" t="str">
        <f t="shared" si="70"/>
        <v>ClayLudtke</v>
      </c>
      <c r="F960" s="1" t="s">
        <v>3408</v>
      </c>
      <c r="G960" s="1" t="s">
        <v>3132</v>
      </c>
      <c r="H960" s="1" t="str">
        <f t="shared" si="71"/>
        <v>United States</v>
      </c>
      <c r="I960" s="1" t="str">
        <f t="shared" si="72"/>
        <v>Seattle</v>
      </c>
      <c r="J960" s="1" t="str">
        <f t="shared" si="73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4"/>
        <v>Delay</v>
      </c>
      <c r="E961" s="2" t="str">
        <f t="shared" si="70"/>
        <v>RyanCrowe</v>
      </c>
      <c r="F961" s="1" t="s">
        <v>3668</v>
      </c>
      <c r="G961" s="1" t="s">
        <v>3211</v>
      </c>
      <c r="H961" s="1" t="str">
        <f t="shared" si="71"/>
        <v>United States</v>
      </c>
      <c r="I961" s="1" t="str">
        <f t="shared" si="72"/>
        <v>Springfield</v>
      </c>
      <c r="J961" s="1" t="str">
        <f t="shared" si="73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4"/>
        <v>Delay</v>
      </c>
      <c r="E962" s="2" t="str">
        <f t="shared" si="70"/>
        <v>RyanCrowe</v>
      </c>
      <c r="F962" s="1" t="s">
        <v>3668</v>
      </c>
      <c r="G962" s="1" t="s">
        <v>3211</v>
      </c>
      <c r="H962" s="1" t="str">
        <f t="shared" si="71"/>
        <v>United States</v>
      </c>
      <c r="I962" s="1" t="str">
        <f t="shared" si="72"/>
        <v>Springfield</v>
      </c>
      <c r="J962" s="1" t="str">
        <f t="shared" si="73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si="74"/>
        <v>Delay</v>
      </c>
      <c r="E963" s="2" t="str">
        <f t="shared" ref="E963:E1026" si="75">LEFT(F963, FIND("@", F963) - 1)</f>
        <v>MatthewClasen</v>
      </c>
      <c r="F963" s="1" t="s">
        <v>3669</v>
      </c>
      <c r="G963" s="1" t="s">
        <v>3131</v>
      </c>
      <c r="H963" s="1" t="str">
        <f t="shared" ref="H963:H1026" si="76">TRIM(MID(SUBSTITUTE($G963, ",", REPT(" ", 100)), 1, 100))</f>
        <v>United States</v>
      </c>
      <c r="I963" s="1" t="str">
        <f t="shared" ref="I963:I1026" si="77">TRIM(MID(SUBSTITUTE($G963, ",", REPT(" ", 100)), 101, 100))</f>
        <v>Los Angeles</v>
      </c>
      <c r="J963" s="1" t="str">
        <f t="shared" ref="J963:J1026" si="78">TRIM(MID(SUBSTITUTE($G963, ",", REPT(" ", 100)), 201, 100))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4"/>
        <v>Delay</v>
      </c>
      <c r="E964" s="2" t="str">
        <f t="shared" si="75"/>
        <v>MatthewClasen</v>
      </c>
      <c r="F964" s="1" t="s">
        <v>3669</v>
      </c>
      <c r="G964" s="1" t="s">
        <v>3131</v>
      </c>
      <c r="H964" s="1" t="str">
        <f t="shared" si="76"/>
        <v>United States</v>
      </c>
      <c r="I964" s="1" t="str">
        <f t="shared" si="77"/>
        <v>Los Angeles</v>
      </c>
      <c r="J964" s="1" t="str">
        <f t="shared" si="78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ref="D965:D1028" si="79">IF(DATEDIF(B964, C964, "d") &gt; 4, "Delay", "On time")</f>
        <v>Delay</v>
      </c>
      <c r="E965" s="2" t="str">
        <f t="shared" si="75"/>
        <v>MatthewClasen</v>
      </c>
      <c r="F965" s="1" t="s">
        <v>3669</v>
      </c>
      <c r="G965" s="1" t="s">
        <v>3131</v>
      </c>
      <c r="H965" s="1" t="str">
        <f t="shared" si="76"/>
        <v>United States</v>
      </c>
      <c r="I965" s="1" t="str">
        <f t="shared" si="77"/>
        <v>Los Angeles</v>
      </c>
      <c r="J965" s="1" t="str">
        <f t="shared" si="78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9"/>
        <v>Delay</v>
      </c>
      <c r="E966" s="2" t="str">
        <f t="shared" si="75"/>
        <v>MatthewClasen</v>
      </c>
      <c r="F966" s="1" t="s">
        <v>3669</v>
      </c>
      <c r="G966" s="1" t="s">
        <v>3131</v>
      </c>
      <c r="H966" s="1" t="str">
        <f t="shared" si="76"/>
        <v>United States</v>
      </c>
      <c r="I966" s="1" t="str">
        <f t="shared" si="77"/>
        <v>Los Angeles</v>
      </c>
      <c r="J966" s="1" t="str">
        <f t="shared" si="78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9"/>
        <v>Delay</v>
      </c>
      <c r="E967" s="2" t="str">
        <f t="shared" si="75"/>
        <v>AnnieThurman</v>
      </c>
      <c r="F967" s="1" t="s">
        <v>3389</v>
      </c>
      <c r="G967" s="1" t="s">
        <v>3218</v>
      </c>
      <c r="H967" s="1" t="str">
        <f t="shared" si="76"/>
        <v>United States</v>
      </c>
      <c r="I967" s="1" t="str">
        <f t="shared" si="77"/>
        <v>Stockton</v>
      </c>
      <c r="J967" s="1" t="str">
        <f t="shared" si="78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9"/>
        <v>On time</v>
      </c>
      <c r="E968" s="2" t="str">
        <f t="shared" si="75"/>
        <v>PhilipBrown</v>
      </c>
      <c r="F968" s="1" t="s">
        <v>3359</v>
      </c>
      <c r="G968" s="1" t="s">
        <v>3139</v>
      </c>
      <c r="H968" s="1" t="str">
        <f t="shared" si="76"/>
        <v>United States</v>
      </c>
      <c r="I968" s="1" t="str">
        <f t="shared" si="77"/>
        <v>Phoenix</v>
      </c>
      <c r="J968" s="1" t="str">
        <f t="shared" si="78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9"/>
        <v>Delay</v>
      </c>
      <c r="E969" s="2" t="str">
        <f t="shared" si="75"/>
        <v>AllenArmold</v>
      </c>
      <c r="F969" s="1" t="s">
        <v>3374</v>
      </c>
      <c r="G969" s="1" t="s">
        <v>3217</v>
      </c>
      <c r="H969" s="1" t="str">
        <f t="shared" si="76"/>
        <v>United States</v>
      </c>
      <c r="I969" s="1" t="str">
        <f t="shared" si="77"/>
        <v>Rancho Cucamonga</v>
      </c>
      <c r="J969" s="1" t="str">
        <f t="shared" si="78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9"/>
        <v>Delay</v>
      </c>
      <c r="E970" s="2" t="str">
        <f t="shared" si="75"/>
        <v>SharelleRoach</v>
      </c>
      <c r="F970" s="1" t="s">
        <v>3670</v>
      </c>
      <c r="G970" s="1" t="s">
        <v>3161</v>
      </c>
      <c r="H970" s="1" t="str">
        <f t="shared" si="76"/>
        <v>United States</v>
      </c>
      <c r="I970" s="1" t="str">
        <f t="shared" si="77"/>
        <v>Louisville</v>
      </c>
      <c r="J970" s="1" t="str">
        <f t="shared" si="78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9"/>
        <v>Delay</v>
      </c>
      <c r="E971" s="2" t="str">
        <f t="shared" si="75"/>
        <v>SharelleRoach</v>
      </c>
      <c r="F971" s="1" t="s">
        <v>3670</v>
      </c>
      <c r="G971" s="1" t="s">
        <v>3161</v>
      </c>
      <c r="H971" s="1" t="str">
        <f t="shared" si="76"/>
        <v>United States</v>
      </c>
      <c r="I971" s="1" t="str">
        <f t="shared" si="77"/>
        <v>Louisville</v>
      </c>
      <c r="J971" s="1" t="str">
        <f t="shared" si="78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9"/>
        <v>Delay</v>
      </c>
      <c r="E972" s="2" t="str">
        <f t="shared" si="75"/>
        <v>SharelleRoach</v>
      </c>
      <c r="F972" s="1" t="s">
        <v>3670</v>
      </c>
      <c r="G972" s="1" t="s">
        <v>3161</v>
      </c>
      <c r="H972" s="1" t="str">
        <f t="shared" si="76"/>
        <v>United States</v>
      </c>
      <c r="I972" s="1" t="str">
        <f t="shared" si="77"/>
        <v>Louisville</v>
      </c>
      <c r="J972" s="1" t="str">
        <f t="shared" si="78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9"/>
        <v>Delay</v>
      </c>
      <c r="E973" s="2" t="str">
        <f t="shared" si="75"/>
        <v>SharelleRoach</v>
      </c>
      <c r="F973" s="1" t="s">
        <v>3670</v>
      </c>
      <c r="G973" s="1" t="s">
        <v>3161</v>
      </c>
      <c r="H973" s="1" t="str">
        <f t="shared" si="76"/>
        <v>United States</v>
      </c>
      <c r="I973" s="1" t="str">
        <f t="shared" si="77"/>
        <v>Louisville</v>
      </c>
      <c r="J973" s="1" t="str">
        <f t="shared" si="78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9"/>
        <v>Delay</v>
      </c>
      <c r="E974" s="2" t="str">
        <f t="shared" si="75"/>
        <v>SharelleRoach</v>
      </c>
      <c r="F974" s="1" t="s">
        <v>3670</v>
      </c>
      <c r="G974" s="1" t="s">
        <v>3161</v>
      </c>
      <c r="H974" s="1" t="str">
        <f t="shared" si="76"/>
        <v>United States</v>
      </c>
      <c r="I974" s="1" t="str">
        <f t="shared" si="77"/>
        <v>Louisville</v>
      </c>
      <c r="J974" s="1" t="str">
        <f t="shared" si="78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9"/>
        <v>Delay</v>
      </c>
      <c r="E975" s="2" t="str">
        <f t="shared" si="75"/>
        <v>SanjitChand</v>
      </c>
      <c r="F975" s="1" t="s">
        <v>3362</v>
      </c>
      <c r="G975" s="1" t="s">
        <v>3133</v>
      </c>
      <c r="H975" s="1" t="str">
        <f t="shared" si="76"/>
        <v>United States</v>
      </c>
      <c r="I975" s="1" t="str">
        <f t="shared" si="77"/>
        <v>West Jordan</v>
      </c>
      <c r="J975" s="1" t="str">
        <f t="shared" si="78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9"/>
        <v>Delay</v>
      </c>
      <c r="E976" s="2" t="str">
        <f t="shared" si="75"/>
        <v>SanjitChand</v>
      </c>
      <c r="F976" s="1" t="s">
        <v>3362</v>
      </c>
      <c r="G976" s="1" t="s">
        <v>3133</v>
      </c>
      <c r="H976" s="1" t="str">
        <f t="shared" si="76"/>
        <v>United States</v>
      </c>
      <c r="I976" s="1" t="str">
        <f t="shared" si="77"/>
        <v>West Jordan</v>
      </c>
      <c r="J976" s="1" t="str">
        <f t="shared" si="78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9"/>
        <v>Delay</v>
      </c>
      <c r="E977" s="2" t="str">
        <f t="shared" si="75"/>
        <v>SanjitChand</v>
      </c>
      <c r="F977" s="1" t="s">
        <v>3362</v>
      </c>
      <c r="G977" s="1" t="s">
        <v>3133</v>
      </c>
      <c r="H977" s="1" t="str">
        <f t="shared" si="76"/>
        <v>United States</v>
      </c>
      <c r="I977" s="1" t="str">
        <f t="shared" si="77"/>
        <v>West Jordan</v>
      </c>
      <c r="J977" s="1" t="str">
        <f t="shared" si="78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9"/>
        <v>Delay</v>
      </c>
      <c r="E978" s="2" t="str">
        <f t="shared" si="75"/>
        <v>SanjitChand</v>
      </c>
      <c r="F978" s="1" t="s">
        <v>3362</v>
      </c>
      <c r="G978" s="1" t="s">
        <v>3133</v>
      </c>
      <c r="H978" s="1" t="str">
        <f t="shared" si="76"/>
        <v>United States</v>
      </c>
      <c r="I978" s="1" t="str">
        <f t="shared" si="77"/>
        <v>West Jordan</v>
      </c>
      <c r="J978" s="1" t="str">
        <f t="shared" si="78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9"/>
        <v>Delay</v>
      </c>
      <c r="E979" s="2" t="str">
        <f t="shared" si="75"/>
        <v>RobertBarroso</v>
      </c>
      <c r="F979" s="1" t="s">
        <v>3524</v>
      </c>
      <c r="G979" s="1" t="s">
        <v>3237</v>
      </c>
      <c r="H979" s="1" t="str">
        <f t="shared" si="76"/>
        <v>United States</v>
      </c>
      <c r="I979" s="1" t="str">
        <f t="shared" si="77"/>
        <v>Billings</v>
      </c>
      <c r="J979" s="1" t="str">
        <f t="shared" si="78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9"/>
        <v>On time</v>
      </c>
      <c r="E980" s="2" t="str">
        <f t="shared" si="75"/>
        <v>DanReichenbach</v>
      </c>
      <c r="F980" s="1" t="s">
        <v>3671</v>
      </c>
      <c r="G980" s="1" t="s">
        <v>3238</v>
      </c>
      <c r="H980" s="1" t="str">
        <f t="shared" si="76"/>
        <v>United States</v>
      </c>
      <c r="I980" s="1" t="str">
        <f t="shared" si="77"/>
        <v>Gresham</v>
      </c>
      <c r="J980" s="1" t="str">
        <f t="shared" si="78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9"/>
        <v>On time</v>
      </c>
      <c r="E981" s="2" t="str">
        <f t="shared" si="75"/>
        <v>JustinHirsh</v>
      </c>
      <c r="F981" s="1" t="s">
        <v>3469</v>
      </c>
      <c r="G981" s="1" t="s">
        <v>3238</v>
      </c>
      <c r="H981" s="1" t="str">
        <f t="shared" si="76"/>
        <v>United States</v>
      </c>
      <c r="I981" s="1" t="str">
        <f t="shared" si="77"/>
        <v>Gresham</v>
      </c>
      <c r="J981" s="1" t="str">
        <f t="shared" si="78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9"/>
        <v>Delay</v>
      </c>
      <c r="E982" s="2" t="str">
        <f t="shared" si="75"/>
        <v>AaronSmayling</v>
      </c>
      <c r="F982" s="1" t="s">
        <v>3672</v>
      </c>
      <c r="G982" s="1" t="s">
        <v>3141</v>
      </c>
      <c r="H982" s="1" t="str">
        <f t="shared" si="76"/>
        <v>United States</v>
      </c>
      <c r="I982" s="1" t="str">
        <f t="shared" si="77"/>
        <v>Pasadena</v>
      </c>
      <c r="J982" s="1" t="str">
        <f t="shared" si="78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9"/>
        <v>Delay</v>
      </c>
      <c r="E983" s="2" t="str">
        <f t="shared" si="75"/>
        <v>KarenFerguson</v>
      </c>
      <c r="F983" s="1" t="s">
        <v>3577</v>
      </c>
      <c r="G983" s="1" t="s">
        <v>3154</v>
      </c>
      <c r="H983" s="1" t="str">
        <f t="shared" si="76"/>
        <v>United States</v>
      </c>
      <c r="I983" s="1" t="str">
        <f t="shared" si="77"/>
        <v>Long Beach</v>
      </c>
      <c r="J983" s="1" t="str">
        <f t="shared" si="78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9"/>
        <v>On time</v>
      </c>
      <c r="E984" s="2" t="str">
        <f t="shared" si="75"/>
        <v>KarenFerguson</v>
      </c>
      <c r="F984" s="1" t="s">
        <v>3577</v>
      </c>
      <c r="G984" s="1" t="s">
        <v>3154</v>
      </c>
      <c r="H984" s="1" t="str">
        <f t="shared" si="76"/>
        <v>United States</v>
      </c>
      <c r="I984" s="1" t="str">
        <f t="shared" si="77"/>
        <v>Long Beach</v>
      </c>
      <c r="J984" s="1" t="str">
        <f t="shared" si="78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9"/>
        <v>On time</v>
      </c>
      <c r="E985" s="2" t="str">
        <f t="shared" si="75"/>
        <v>KarenFerguson</v>
      </c>
      <c r="F985" s="1" t="s">
        <v>3577</v>
      </c>
      <c r="G985" s="1" t="s">
        <v>3154</v>
      </c>
      <c r="H985" s="1" t="str">
        <f t="shared" si="76"/>
        <v>United States</v>
      </c>
      <c r="I985" s="1" t="str">
        <f t="shared" si="77"/>
        <v>Long Beach</v>
      </c>
      <c r="J985" s="1" t="str">
        <f t="shared" si="78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9"/>
        <v>On time</v>
      </c>
      <c r="E986" s="2" t="str">
        <f t="shared" si="75"/>
        <v>DougBickford</v>
      </c>
      <c r="F986" s="1" t="s">
        <v>3347</v>
      </c>
      <c r="G986" s="1" t="s">
        <v>3132</v>
      </c>
      <c r="H986" s="1" t="str">
        <f t="shared" si="76"/>
        <v>United States</v>
      </c>
      <c r="I986" s="1" t="str">
        <f t="shared" si="77"/>
        <v>Seattle</v>
      </c>
      <c r="J986" s="1" t="str">
        <f t="shared" si="78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9"/>
        <v>On time</v>
      </c>
      <c r="E987" s="2" t="str">
        <f t="shared" si="75"/>
        <v>NickZandusky</v>
      </c>
      <c r="F987" s="1" t="s">
        <v>3407</v>
      </c>
      <c r="G987" s="1" t="s">
        <v>3239</v>
      </c>
      <c r="H987" s="1" t="str">
        <f t="shared" si="76"/>
        <v>United States</v>
      </c>
      <c r="I987" s="1" t="str">
        <f t="shared" si="77"/>
        <v>Meridian</v>
      </c>
      <c r="J987" s="1" t="str">
        <f t="shared" si="78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9"/>
        <v>Delay</v>
      </c>
      <c r="E988" s="2" t="str">
        <f t="shared" si="75"/>
        <v>NickZandusky</v>
      </c>
      <c r="F988" s="1" t="s">
        <v>3407</v>
      </c>
      <c r="G988" s="1" t="s">
        <v>3239</v>
      </c>
      <c r="H988" s="1" t="str">
        <f t="shared" si="76"/>
        <v>United States</v>
      </c>
      <c r="I988" s="1" t="str">
        <f t="shared" si="77"/>
        <v>Meridian</v>
      </c>
      <c r="J988" s="1" t="str">
        <f t="shared" si="78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9"/>
        <v>Delay</v>
      </c>
      <c r="E989" s="2" t="str">
        <f t="shared" si="75"/>
        <v>NickZandusky</v>
      </c>
      <c r="F989" s="1" t="s">
        <v>3407</v>
      </c>
      <c r="G989" s="1" t="s">
        <v>3239</v>
      </c>
      <c r="H989" s="1" t="str">
        <f t="shared" si="76"/>
        <v>United States</v>
      </c>
      <c r="I989" s="1" t="str">
        <f t="shared" si="77"/>
        <v>Meridian</v>
      </c>
      <c r="J989" s="1" t="str">
        <f t="shared" si="78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9"/>
        <v>Delay</v>
      </c>
      <c r="E990" s="2" t="str">
        <f t="shared" si="75"/>
        <v>HilaryHolden</v>
      </c>
      <c r="F990" s="1" t="s">
        <v>3520</v>
      </c>
      <c r="G990" s="1" t="s">
        <v>3134</v>
      </c>
      <c r="H990" s="1" t="str">
        <f t="shared" si="76"/>
        <v>United States</v>
      </c>
      <c r="I990" s="1" t="str">
        <f t="shared" si="77"/>
        <v>San Francisco</v>
      </c>
      <c r="J990" s="1" t="str">
        <f t="shared" si="78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9"/>
        <v>Delay</v>
      </c>
      <c r="E991" s="2" t="str">
        <f t="shared" si="75"/>
        <v>HilaryHolden</v>
      </c>
      <c r="F991" s="1" t="s">
        <v>3520</v>
      </c>
      <c r="G991" s="1" t="s">
        <v>3134</v>
      </c>
      <c r="H991" s="1" t="str">
        <f t="shared" si="76"/>
        <v>United States</v>
      </c>
      <c r="I991" s="1" t="str">
        <f t="shared" si="77"/>
        <v>San Francisco</v>
      </c>
      <c r="J991" s="1" t="str">
        <f t="shared" si="78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9"/>
        <v>Delay</v>
      </c>
      <c r="E992" s="2" t="str">
        <f t="shared" si="75"/>
        <v>HilaryHolden</v>
      </c>
      <c r="F992" s="1" t="s">
        <v>3520</v>
      </c>
      <c r="G992" s="1" t="s">
        <v>3134</v>
      </c>
      <c r="H992" s="1" t="str">
        <f t="shared" si="76"/>
        <v>United States</v>
      </c>
      <c r="I992" s="1" t="str">
        <f t="shared" si="77"/>
        <v>San Francisco</v>
      </c>
      <c r="J992" s="1" t="str">
        <f t="shared" si="78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9"/>
        <v>Delay</v>
      </c>
      <c r="E993" s="2" t="str">
        <f t="shared" si="75"/>
        <v>HilaryHolden</v>
      </c>
      <c r="F993" s="1" t="s">
        <v>3520</v>
      </c>
      <c r="G993" s="1" t="s">
        <v>3134</v>
      </c>
      <c r="H993" s="1" t="str">
        <f t="shared" si="76"/>
        <v>United States</v>
      </c>
      <c r="I993" s="1" t="str">
        <f t="shared" si="77"/>
        <v>San Francisco</v>
      </c>
      <c r="J993" s="1" t="str">
        <f t="shared" si="78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9"/>
        <v>Delay</v>
      </c>
      <c r="E994" s="2" t="str">
        <f t="shared" si="75"/>
        <v>BenjaminFarhat</v>
      </c>
      <c r="F994" s="1" t="s">
        <v>3673</v>
      </c>
      <c r="G994" s="1" t="s">
        <v>3226</v>
      </c>
      <c r="H994" s="1" t="str">
        <f t="shared" si="76"/>
        <v>United States</v>
      </c>
      <c r="I994" s="1" t="str">
        <f t="shared" si="77"/>
        <v>Albuquerque</v>
      </c>
      <c r="J994" s="1" t="str">
        <f t="shared" si="78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9"/>
        <v>Delay</v>
      </c>
      <c r="E995" s="2" t="str">
        <f t="shared" si="75"/>
        <v>BenjaminFarhat</v>
      </c>
      <c r="F995" s="1" t="s">
        <v>3673</v>
      </c>
      <c r="G995" s="1" t="s">
        <v>3226</v>
      </c>
      <c r="H995" s="1" t="str">
        <f t="shared" si="76"/>
        <v>United States</v>
      </c>
      <c r="I995" s="1" t="str">
        <f t="shared" si="77"/>
        <v>Albuquerque</v>
      </c>
      <c r="J995" s="1" t="str">
        <f t="shared" si="78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9"/>
        <v>Delay</v>
      </c>
      <c r="E996" s="2" t="str">
        <f t="shared" si="75"/>
        <v>BenjaminFarhat</v>
      </c>
      <c r="F996" s="1" t="s">
        <v>3673</v>
      </c>
      <c r="G996" s="1" t="s">
        <v>3226</v>
      </c>
      <c r="H996" s="1" t="str">
        <f t="shared" si="76"/>
        <v>United States</v>
      </c>
      <c r="I996" s="1" t="str">
        <f t="shared" si="77"/>
        <v>Albuquerque</v>
      </c>
      <c r="J996" s="1" t="str">
        <f t="shared" si="78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9"/>
        <v>Delay</v>
      </c>
      <c r="E997" s="2" t="str">
        <f t="shared" si="75"/>
        <v>BenjaminFarhat</v>
      </c>
      <c r="F997" s="1" t="s">
        <v>3673</v>
      </c>
      <c r="G997" s="1" t="s">
        <v>3226</v>
      </c>
      <c r="H997" s="1" t="str">
        <f t="shared" si="76"/>
        <v>United States</v>
      </c>
      <c r="I997" s="1" t="str">
        <f t="shared" si="77"/>
        <v>Albuquerque</v>
      </c>
      <c r="J997" s="1" t="str">
        <f t="shared" si="78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9"/>
        <v>Delay</v>
      </c>
      <c r="E998" s="2" t="str">
        <f t="shared" si="75"/>
        <v>BenjaminFarhat</v>
      </c>
      <c r="F998" s="1" t="s">
        <v>3673</v>
      </c>
      <c r="G998" s="1" t="s">
        <v>3226</v>
      </c>
      <c r="H998" s="1" t="str">
        <f t="shared" si="76"/>
        <v>United States</v>
      </c>
      <c r="I998" s="1" t="str">
        <f t="shared" si="77"/>
        <v>Albuquerque</v>
      </c>
      <c r="J998" s="1" t="str">
        <f t="shared" si="78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9"/>
        <v>Delay</v>
      </c>
      <c r="E999" s="2" t="str">
        <f t="shared" si="75"/>
        <v>LenaRadford</v>
      </c>
      <c r="F999" s="1" t="s">
        <v>3388</v>
      </c>
      <c r="G999" s="1" t="s">
        <v>3131</v>
      </c>
      <c r="H999" s="1" t="str">
        <f t="shared" si="76"/>
        <v>United States</v>
      </c>
      <c r="I999" s="1" t="str">
        <f t="shared" si="77"/>
        <v>Los Angeles</v>
      </c>
      <c r="J999" s="1" t="str">
        <f t="shared" si="78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9"/>
        <v>On time</v>
      </c>
      <c r="E1000" s="2" t="str">
        <f t="shared" si="75"/>
        <v>BruceStewart</v>
      </c>
      <c r="F1000" s="1" t="s">
        <v>3332</v>
      </c>
      <c r="G1000" s="1" t="s">
        <v>3131</v>
      </c>
      <c r="H1000" s="1" t="str">
        <f t="shared" si="76"/>
        <v>United States</v>
      </c>
      <c r="I1000" s="1" t="str">
        <f t="shared" si="77"/>
        <v>Los Angeles</v>
      </c>
      <c r="J1000" s="1" t="str">
        <f t="shared" si="78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9"/>
        <v>Delay</v>
      </c>
      <c r="E1001" s="2" t="str">
        <f t="shared" si="75"/>
        <v>BradleyTalbott</v>
      </c>
      <c r="F1001" s="1" t="s">
        <v>3460</v>
      </c>
      <c r="G1001" s="1" t="s">
        <v>3149</v>
      </c>
      <c r="H1001" s="1" t="str">
        <f t="shared" si="76"/>
        <v>United States</v>
      </c>
      <c r="I1001" s="1" t="str">
        <f t="shared" si="77"/>
        <v>San Diego</v>
      </c>
      <c r="J1001" s="1" t="str">
        <f t="shared" si="78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9"/>
        <v>On time</v>
      </c>
      <c r="E1002" s="2" t="str">
        <f t="shared" si="75"/>
        <v>KatrinaBavinger</v>
      </c>
      <c r="F1002" s="1" t="s">
        <v>3674</v>
      </c>
      <c r="G1002" s="1" t="s">
        <v>3240</v>
      </c>
      <c r="H1002" s="1" t="str">
        <f t="shared" si="76"/>
        <v>United States</v>
      </c>
      <c r="I1002" s="1" t="str">
        <f t="shared" si="77"/>
        <v>Apple Valley</v>
      </c>
      <c r="J1002" s="1" t="str">
        <f t="shared" si="78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9"/>
        <v>On time</v>
      </c>
      <c r="E1003" s="2" t="str">
        <f t="shared" si="75"/>
        <v>KatrinaBavinger</v>
      </c>
      <c r="F1003" s="1" t="s">
        <v>3674</v>
      </c>
      <c r="G1003" s="1" t="s">
        <v>3240</v>
      </c>
      <c r="H1003" s="1" t="str">
        <f t="shared" si="76"/>
        <v>United States</v>
      </c>
      <c r="I1003" s="1" t="str">
        <f t="shared" si="77"/>
        <v>Apple Valley</v>
      </c>
      <c r="J1003" s="1" t="str">
        <f t="shared" si="78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9"/>
        <v>On time</v>
      </c>
      <c r="E1004" s="2" t="str">
        <f t="shared" si="75"/>
        <v>MaxwellSchwartz</v>
      </c>
      <c r="F1004" s="1" t="s">
        <v>3675</v>
      </c>
      <c r="G1004" s="1" t="s">
        <v>3132</v>
      </c>
      <c r="H1004" s="1" t="str">
        <f t="shared" si="76"/>
        <v>United States</v>
      </c>
      <c r="I1004" s="1" t="str">
        <f t="shared" si="77"/>
        <v>Seattle</v>
      </c>
      <c r="J1004" s="1" t="str">
        <f t="shared" si="78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9"/>
        <v>Delay</v>
      </c>
      <c r="E1005" s="2" t="str">
        <f t="shared" si="75"/>
        <v>MaxwellSchwartz</v>
      </c>
      <c r="F1005" s="1" t="s">
        <v>3675</v>
      </c>
      <c r="G1005" s="1" t="s">
        <v>3132</v>
      </c>
      <c r="H1005" s="1" t="str">
        <f t="shared" si="76"/>
        <v>United States</v>
      </c>
      <c r="I1005" s="1" t="str">
        <f t="shared" si="77"/>
        <v>Seattle</v>
      </c>
      <c r="J1005" s="1" t="str">
        <f t="shared" si="78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9"/>
        <v>Delay</v>
      </c>
      <c r="E1006" s="2" t="str">
        <f t="shared" si="75"/>
        <v>MaxwellSchwartz</v>
      </c>
      <c r="F1006" s="1" t="s">
        <v>3675</v>
      </c>
      <c r="G1006" s="1" t="s">
        <v>3132</v>
      </c>
      <c r="H1006" s="1" t="str">
        <f t="shared" si="76"/>
        <v>United States</v>
      </c>
      <c r="I1006" s="1" t="str">
        <f t="shared" si="77"/>
        <v>Seattle</v>
      </c>
      <c r="J1006" s="1" t="str">
        <f t="shared" si="78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9"/>
        <v>Delay</v>
      </c>
      <c r="E1007" s="2" t="str">
        <f t="shared" si="75"/>
        <v>MaxwellSchwartz</v>
      </c>
      <c r="F1007" s="1" t="s">
        <v>3675</v>
      </c>
      <c r="G1007" s="1" t="s">
        <v>3132</v>
      </c>
      <c r="H1007" s="1" t="str">
        <f t="shared" si="76"/>
        <v>United States</v>
      </c>
      <c r="I1007" s="1" t="str">
        <f t="shared" si="77"/>
        <v>Seattle</v>
      </c>
      <c r="J1007" s="1" t="str">
        <f t="shared" si="78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9"/>
        <v>Delay</v>
      </c>
      <c r="E1008" s="2" t="str">
        <f t="shared" si="75"/>
        <v>MaxwellSchwartz</v>
      </c>
      <c r="F1008" s="1" t="s">
        <v>3675</v>
      </c>
      <c r="G1008" s="1" t="s">
        <v>3132</v>
      </c>
      <c r="H1008" s="1" t="str">
        <f t="shared" si="76"/>
        <v>United States</v>
      </c>
      <c r="I1008" s="1" t="str">
        <f t="shared" si="77"/>
        <v>Seattle</v>
      </c>
      <c r="J1008" s="1" t="str">
        <f t="shared" si="78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9"/>
        <v>Delay</v>
      </c>
      <c r="E1009" s="2" t="str">
        <f t="shared" si="75"/>
        <v>MaxwellSchwartz</v>
      </c>
      <c r="F1009" s="1" t="s">
        <v>3675</v>
      </c>
      <c r="G1009" s="1" t="s">
        <v>3132</v>
      </c>
      <c r="H1009" s="1" t="str">
        <f t="shared" si="76"/>
        <v>United States</v>
      </c>
      <c r="I1009" s="1" t="str">
        <f t="shared" si="77"/>
        <v>Seattle</v>
      </c>
      <c r="J1009" s="1" t="str">
        <f t="shared" si="78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9"/>
        <v>Delay</v>
      </c>
      <c r="E1010" s="2" t="str">
        <f t="shared" si="75"/>
        <v>ChadCunningham</v>
      </c>
      <c r="F1010" s="1" t="s">
        <v>3676</v>
      </c>
      <c r="G1010" s="1" t="s">
        <v>3131</v>
      </c>
      <c r="H1010" s="1" t="str">
        <f t="shared" si="76"/>
        <v>United States</v>
      </c>
      <c r="I1010" s="1" t="str">
        <f t="shared" si="77"/>
        <v>Los Angeles</v>
      </c>
      <c r="J1010" s="1" t="str">
        <f t="shared" si="78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9"/>
        <v>On time</v>
      </c>
      <c r="E1011" s="2" t="str">
        <f t="shared" si="75"/>
        <v>ChadCunningham</v>
      </c>
      <c r="F1011" s="1" t="s">
        <v>3676</v>
      </c>
      <c r="G1011" s="1" t="s">
        <v>3131</v>
      </c>
      <c r="H1011" s="1" t="str">
        <f t="shared" si="76"/>
        <v>United States</v>
      </c>
      <c r="I1011" s="1" t="str">
        <f t="shared" si="77"/>
        <v>Los Angeles</v>
      </c>
      <c r="J1011" s="1" t="str">
        <f t="shared" si="78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9"/>
        <v>On time</v>
      </c>
      <c r="E1012" s="2" t="str">
        <f t="shared" si="75"/>
        <v>ChadCunningham</v>
      </c>
      <c r="F1012" s="1" t="s">
        <v>3676</v>
      </c>
      <c r="G1012" s="1" t="s">
        <v>3131</v>
      </c>
      <c r="H1012" s="1" t="str">
        <f t="shared" si="76"/>
        <v>United States</v>
      </c>
      <c r="I1012" s="1" t="str">
        <f t="shared" si="77"/>
        <v>Los Angeles</v>
      </c>
      <c r="J1012" s="1" t="str">
        <f t="shared" si="78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9"/>
        <v>On time</v>
      </c>
      <c r="E1013" s="2" t="str">
        <f t="shared" si="75"/>
        <v>ChadCunningham</v>
      </c>
      <c r="F1013" s="1" t="s">
        <v>3676</v>
      </c>
      <c r="G1013" s="1" t="s">
        <v>3131</v>
      </c>
      <c r="H1013" s="1" t="str">
        <f t="shared" si="76"/>
        <v>United States</v>
      </c>
      <c r="I1013" s="1" t="str">
        <f t="shared" si="77"/>
        <v>Los Angeles</v>
      </c>
      <c r="J1013" s="1" t="str">
        <f t="shared" si="78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9"/>
        <v>On time</v>
      </c>
      <c r="E1014" s="2" t="str">
        <f t="shared" si="75"/>
        <v>CariSayre</v>
      </c>
      <c r="F1014" s="1" t="s">
        <v>3677</v>
      </c>
      <c r="G1014" s="1" t="s">
        <v>3132</v>
      </c>
      <c r="H1014" s="1" t="str">
        <f t="shared" si="76"/>
        <v>United States</v>
      </c>
      <c r="I1014" s="1" t="str">
        <f t="shared" si="77"/>
        <v>Seattle</v>
      </c>
      <c r="J1014" s="1" t="str">
        <f t="shared" si="78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9"/>
        <v>On time</v>
      </c>
      <c r="E1015" s="2" t="str">
        <f t="shared" si="75"/>
        <v>CariSayre</v>
      </c>
      <c r="F1015" s="1" t="s">
        <v>3677</v>
      </c>
      <c r="G1015" s="1" t="s">
        <v>3132</v>
      </c>
      <c r="H1015" s="1" t="str">
        <f t="shared" si="76"/>
        <v>United States</v>
      </c>
      <c r="I1015" s="1" t="str">
        <f t="shared" si="77"/>
        <v>Seattle</v>
      </c>
      <c r="J1015" s="1" t="str">
        <f t="shared" si="78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9"/>
        <v>On time</v>
      </c>
      <c r="E1016" s="2" t="str">
        <f t="shared" si="75"/>
        <v>AnthonyRawles</v>
      </c>
      <c r="F1016" s="1" t="s">
        <v>3395</v>
      </c>
      <c r="G1016" s="1" t="s">
        <v>3131</v>
      </c>
      <c r="H1016" s="1" t="str">
        <f t="shared" si="76"/>
        <v>United States</v>
      </c>
      <c r="I1016" s="1" t="str">
        <f t="shared" si="77"/>
        <v>Los Angeles</v>
      </c>
      <c r="J1016" s="1" t="str">
        <f t="shared" si="78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9"/>
        <v>On time</v>
      </c>
      <c r="E1017" s="2" t="str">
        <f t="shared" si="75"/>
        <v>KeithHerrera</v>
      </c>
      <c r="F1017" s="1" t="s">
        <v>3356</v>
      </c>
      <c r="G1017" s="1" t="s">
        <v>3132</v>
      </c>
      <c r="H1017" s="1" t="str">
        <f t="shared" si="76"/>
        <v>United States</v>
      </c>
      <c r="I1017" s="1" t="str">
        <f t="shared" si="77"/>
        <v>Seattle</v>
      </c>
      <c r="J1017" s="1" t="str">
        <f t="shared" si="78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9"/>
        <v>Delay</v>
      </c>
      <c r="E1018" s="2" t="str">
        <f t="shared" si="75"/>
        <v>GaryHansen</v>
      </c>
      <c r="F1018" s="1" t="s">
        <v>3678</v>
      </c>
      <c r="G1018" s="1" t="s">
        <v>3196</v>
      </c>
      <c r="H1018" s="1" t="str">
        <f t="shared" si="76"/>
        <v>United States</v>
      </c>
      <c r="I1018" s="1" t="str">
        <f t="shared" si="77"/>
        <v>Glendale</v>
      </c>
      <c r="J1018" s="1" t="str">
        <f t="shared" si="78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9"/>
        <v>On time</v>
      </c>
      <c r="E1019" s="2" t="str">
        <f t="shared" si="75"/>
        <v>HerbertFlentye</v>
      </c>
      <c r="F1019" s="1" t="s">
        <v>3644</v>
      </c>
      <c r="G1019" s="1" t="s">
        <v>3134</v>
      </c>
      <c r="H1019" s="1" t="str">
        <f t="shared" si="76"/>
        <v>United States</v>
      </c>
      <c r="I1019" s="1" t="str">
        <f t="shared" si="77"/>
        <v>San Francisco</v>
      </c>
      <c r="J1019" s="1" t="str">
        <f t="shared" si="78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9"/>
        <v>On time</v>
      </c>
      <c r="E1020" s="2" t="str">
        <f t="shared" si="75"/>
        <v>HerbertFlentye</v>
      </c>
      <c r="F1020" s="1" t="s">
        <v>3644</v>
      </c>
      <c r="G1020" s="1" t="s">
        <v>3134</v>
      </c>
      <c r="H1020" s="1" t="str">
        <f t="shared" si="76"/>
        <v>United States</v>
      </c>
      <c r="I1020" s="1" t="str">
        <f t="shared" si="77"/>
        <v>San Francisco</v>
      </c>
      <c r="J1020" s="1" t="str">
        <f t="shared" si="78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9"/>
        <v>On time</v>
      </c>
      <c r="E1021" s="2" t="str">
        <f t="shared" si="75"/>
        <v>HerbertFlentye</v>
      </c>
      <c r="F1021" s="1" t="s">
        <v>3644</v>
      </c>
      <c r="G1021" s="1" t="s">
        <v>3134</v>
      </c>
      <c r="H1021" s="1" t="str">
        <f t="shared" si="76"/>
        <v>United States</v>
      </c>
      <c r="I1021" s="1" t="str">
        <f t="shared" si="77"/>
        <v>San Francisco</v>
      </c>
      <c r="J1021" s="1" t="str">
        <f t="shared" si="78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9"/>
        <v>On time</v>
      </c>
      <c r="E1022" s="2" t="str">
        <f t="shared" si="75"/>
        <v>HerbertFlentye</v>
      </c>
      <c r="F1022" s="1" t="s">
        <v>3644</v>
      </c>
      <c r="G1022" s="1" t="s">
        <v>3134</v>
      </c>
      <c r="H1022" s="1" t="str">
        <f t="shared" si="76"/>
        <v>United States</v>
      </c>
      <c r="I1022" s="1" t="str">
        <f t="shared" si="77"/>
        <v>San Francisco</v>
      </c>
      <c r="J1022" s="1" t="str">
        <f t="shared" si="78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9"/>
        <v>On time</v>
      </c>
      <c r="E1023" s="2" t="str">
        <f t="shared" si="75"/>
        <v>HerbertFlentye</v>
      </c>
      <c r="F1023" s="1" t="s">
        <v>3644</v>
      </c>
      <c r="G1023" s="1" t="s">
        <v>3134</v>
      </c>
      <c r="H1023" s="1" t="str">
        <f t="shared" si="76"/>
        <v>United States</v>
      </c>
      <c r="I1023" s="1" t="str">
        <f t="shared" si="77"/>
        <v>San Francisco</v>
      </c>
      <c r="J1023" s="1" t="str">
        <f t="shared" si="78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9"/>
        <v>On time</v>
      </c>
      <c r="E1024" s="2" t="str">
        <f t="shared" si="75"/>
        <v>HerbertFlentye</v>
      </c>
      <c r="F1024" s="1" t="s">
        <v>3644</v>
      </c>
      <c r="G1024" s="1" t="s">
        <v>3134</v>
      </c>
      <c r="H1024" s="1" t="str">
        <f t="shared" si="76"/>
        <v>United States</v>
      </c>
      <c r="I1024" s="1" t="str">
        <f t="shared" si="77"/>
        <v>San Francisco</v>
      </c>
      <c r="J1024" s="1" t="str">
        <f t="shared" si="78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9"/>
        <v>On time</v>
      </c>
      <c r="E1025" s="2" t="str">
        <f t="shared" si="75"/>
        <v>ArthurPrichep</v>
      </c>
      <c r="F1025" s="1" t="s">
        <v>3455</v>
      </c>
      <c r="G1025" s="1" t="s">
        <v>3223</v>
      </c>
      <c r="H1025" s="1" t="str">
        <f t="shared" si="76"/>
        <v>United States</v>
      </c>
      <c r="I1025" s="1" t="str">
        <f t="shared" si="77"/>
        <v>Fort Collins</v>
      </c>
      <c r="J1025" s="1" t="str">
        <f t="shared" si="78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9"/>
        <v>Delay</v>
      </c>
      <c r="E1026" s="2" t="str">
        <f t="shared" si="75"/>
        <v>ArthurPrichep</v>
      </c>
      <c r="F1026" s="1" t="s">
        <v>3455</v>
      </c>
      <c r="G1026" s="1" t="s">
        <v>3223</v>
      </c>
      <c r="H1026" s="1" t="str">
        <f t="shared" si="76"/>
        <v>United States</v>
      </c>
      <c r="I1026" s="1" t="str">
        <f t="shared" si="77"/>
        <v>Fort Collins</v>
      </c>
      <c r="J1026" s="1" t="str">
        <f t="shared" si="78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si="79"/>
        <v>Delay</v>
      </c>
      <c r="E1027" s="2" t="str">
        <f t="shared" ref="E1027:E1090" si="80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1">TRIM(MID(SUBSTITUTE($G1027, ",", REPT(" ", 100)), 1, 100))</f>
        <v>United States</v>
      </c>
      <c r="I1027" s="1" t="str">
        <f t="shared" ref="I1027:I1090" si="82">TRIM(MID(SUBSTITUTE($G1027, ",", REPT(" ", 100)), 101, 100))</f>
        <v>Woodland</v>
      </c>
      <c r="J1027" s="1" t="str">
        <f t="shared" ref="J1027:J1090" si="83">TRIM(MID(SUBSTITUTE($G1027, ",", REPT(" ", 100)), 201, 100))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79"/>
        <v>On time</v>
      </c>
      <c r="E1028" s="2" t="str">
        <f t="shared" si="80"/>
        <v>JustinEllison</v>
      </c>
      <c r="F1028" s="1" t="s">
        <v>3679</v>
      </c>
      <c r="G1028" s="1" t="s">
        <v>3241</v>
      </c>
      <c r="H1028" s="1" t="str">
        <f t="shared" si="81"/>
        <v>United States</v>
      </c>
      <c r="I1028" s="1" t="str">
        <f t="shared" si="82"/>
        <v>Woodland</v>
      </c>
      <c r="J1028" s="1" t="str">
        <f t="shared" si="83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ref="D1029:D1092" si="84">IF(DATEDIF(B1028, C1028, "d") &gt; 4, "Delay", "On time")</f>
        <v>On time</v>
      </c>
      <c r="E1029" s="2" t="str">
        <f t="shared" si="80"/>
        <v>EricHoffmann</v>
      </c>
      <c r="F1029" s="1" t="s">
        <v>3307</v>
      </c>
      <c r="G1029" s="1" t="s">
        <v>3200</v>
      </c>
      <c r="H1029" s="1" t="str">
        <f t="shared" si="81"/>
        <v>United States</v>
      </c>
      <c r="I1029" s="1" t="str">
        <f t="shared" si="82"/>
        <v>Tempe</v>
      </c>
      <c r="J1029" s="1" t="str">
        <f t="shared" si="83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4"/>
        <v>On time</v>
      </c>
      <c r="E1030" s="2" t="str">
        <f t="shared" si="80"/>
        <v>RubenDartt</v>
      </c>
      <c r="F1030" s="1" t="s">
        <v>3327</v>
      </c>
      <c r="G1030" s="1" t="s">
        <v>3149</v>
      </c>
      <c r="H1030" s="1" t="str">
        <f t="shared" si="81"/>
        <v>United States</v>
      </c>
      <c r="I1030" s="1" t="str">
        <f t="shared" si="82"/>
        <v>San Diego</v>
      </c>
      <c r="J1030" s="1" t="str">
        <f t="shared" si="83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4"/>
        <v>Delay</v>
      </c>
      <c r="E1031" s="2" t="str">
        <f t="shared" si="80"/>
        <v>RubenDartt</v>
      </c>
      <c r="F1031" s="1" t="s">
        <v>3327</v>
      </c>
      <c r="G1031" s="1" t="s">
        <v>3149</v>
      </c>
      <c r="H1031" s="1" t="str">
        <f t="shared" si="81"/>
        <v>United States</v>
      </c>
      <c r="I1031" s="1" t="str">
        <f t="shared" si="82"/>
        <v>San Diego</v>
      </c>
      <c r="J1031" s="1" t="str">
        <f t="shared" si="83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4"/>
        <v>Delay</v>
      </c>
      <c r="E1032" s="2" t="str">
        <f t="shared" si="80"/>
        <v>RubenDartt</v>
      </c>
      <c r="F1032" s="1" t="s">
        <v>3327</v>
      </c>
      <c r="G1032" s="1" t="s">
        <v>3149</v>
      </c>
      <c r="H1032" s="1" t="str">
        <f t="shared" si="81"/>
        <v>United States</v>
      </c>
      <c r="I1032" s="1" t="str">
        <f t="shared" si="82"/>
        <v>San Diego</v>
      </c>
      <c r="J1032" s="1" t="str">
        <f t="shared" si="83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4"/>
        <v>Delay</v>
      </c>
      <c r="E1033" s="2" t="str">
        <f t="shared" si="80"/>
        <v>RubenDartt</v>
      </c>
      <c r="F1033" s="1" t="s">
        <v>3327</v>
      </c>
      <c r="G1033" s="1" t="s">
        <v>3149</v>
      </c>
      <c r="H1033" s="1" t="str">
        <f t="shared" si="81"/>
        <v>United States</v>
      </c>
      <c r="I1033" s="1" t="str">
        <f t="shared" si="82"/>
        <v>San Diego</v>
      </c>
      <c r="J1033" s="1" t="str">
        <f t="shared" si="83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4"/>
        <v>Delay</v>
      </c>
      <c r="E1034" s="2" t="str">
        <f t="shared" si="80"/>
        <v>RubenDartt</v>
      </c>
      <c r="F1034" s="1" t="s">
        <v>3327</v>
      </c>
      <c r="G1034" s="1" t="s">
        <v>3149</v>
      </c>
      <c r="H1034" s="1" t="str">
        <f t="shared" si="81"/>
        <v>United States</v>
      </c>
      <c r="I1034" s="1" t="str">
        <f t="shared" si="82"/>
        <v>San Diego</v>
      </c>
      <c r="J1034" s="1" t="str">
        <f t="shared" si="83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4"/>
        <v>Delay</v>
      </c>
      <c r="E1035" s="2" t="str">
        <f t="shared" si="80"/>
        <v>RubenDartt</v>
      </c>
      <c r="F1035" s="1" t="s">
        <v>3327</v>
      </c>
      <c r="G1035" s="1" t="s">
        <v>3149</v>
      </c>
      <c r="H1035" s="1" t="str">
        <f t="shared" si="81"/>
        <v>United States</v>
      </c>
      <c r="I1035" s="1" t="str">
        <f t="shared" si="82"/>
        <v>San Diego</v>
      </c>
      <c r="J1035" s="1" t="str">
        <f t="shared" si="83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4"/>
        <v>Delay</v>
      </c>
      <c r="E1036" s="2" t="str">
        <f t="shared" si="80"/>
        <v>LauraArmstrong</v>
      </c>
      <c r="F1036" s="1" t="s">
        <v>3599</v>
      </c>
      <c r="G1036" s="1" t="s">
        <v>3190</v>
      </c>
      <c r="H1036" s="1" t="str">
        <f t="shared" si="81"/>
        <v>United States</v>
      </c>
      <c r="I1036" s="1" t="str">
        <f t="shared" si="82"/>
        <v>Fresno</v>
      </c>
      <c r="J1036" s="1" t="str">
        <f t="shared" si="83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4"/>
        <v>Delay</v>
      </c>
      <c r="E1037" s="2" t="str">
        <f t="shared" si="80"/>
        <v>LauraArmstrong</v>
      </c>
      <c r="F1037" s="1" t="s">
        <v>3599</v>
      </c>
      <c r="G1037" s="1" t="s">
        <v>3190</v>
      </c>
      <c r="H1037" s="1" t="str">
        <f t="shared" si="81"/>
        <v>United States</v>
      </c>
      <c r="I1037" s="1" t="str">
        <f t="shared" si="82"/>
        <v>Fresno</v>
      </c>
      <c r="J1037" s="1" t="str">
        <f t="shared" si="83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4"/>
        <v>Delay</v>
      </c>
      <c r="E1038" s="2" t="str">
        <f t="shared" si="80"/>
        <v>VivekGonzalez</v>
      </c>
      <c r="F1038" s="1" t="s">
        <v>3437</v>
      </c>
      <c r="G1038" s="1" t="s">
        <v>3242</v>
      </c>
      <c r="H1038" s="1" t="str">
        <f t="shared" si="81"/>
        <v>United States</v>
      </c>
      <c r="I1038" s="1" t="str">
        <f t="shared" si="82"/>
        <v>San Mateo</v>
      </c>
      <c r="J1038" s="1" t="str">
        <f t="shared" si="83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4"/>
        <v>On time</v>
      </c>
      <c r="E1039" s="2" t="str">
        <f t="shared" si="80"/>
        <v>NaresjPatel</v>
      </c>
      <c r="F1039" s="1" t="s">
        <v>3449</v>
      </c>
      <c r="G1039" s="1" t="s">
        <v>3185</v>
      </c>
      <c r="H1039" s="1" t="str">
        <f t="shared" si="81"/>
        <v>United States</v>
      </c>
      <c r="I1039" s="1" t="str">
        <f t="shared" si="82"/>
        <v>Oakland</v>
      </c>
      <c r="J1039" s="1" t="str">
        <f t="shared" si="83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4"/>
        <v>On time</v>
      </c>
      <c r="E1040" s="2" t="str">
        <f t="shared" si="80"/>
        <v>ErinSmith</v>
      </c>
      <c r="F1040" s="1" t="s">
        <v>3375</v>
      </c>
      <c r="G1040" s="1" t="s">
        <v>3200</v>
      </c>
      <c r="H1040" s="1" t="str">
        <f t="shared" si="81"/>
        <v>United States</v>
      </c>
      <c r="I1040" s="1" t="str">
        <f t="shared" si="82"/>
        <v>Tempe</v>
      </c>
      <c r="J1040" s="1" t="str">
        <f t="shared" si="83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4"/>
        <v>On time</v>
      </c>
      <c r="E1041" s="2" t="str">
        <f t="shared" si="80"/>
        <v>ErinSmith</v>
      </c>
      <c r="F1041" s="1" t="s">
        <v>3375</v>
      </c>
      <c r="G1041" s="1" t="s">
        <v>3200</v>
      </c>
      <c r="H1041" s="1" t="str">
        <f t="shared" si="81"/>
        <v>United States</v>
      </c>
      <c r="I1041" s="1" t="str">
        <f t="shared" si="82"/>
        <v>Tempe</v>
      </c>
      <c r="J1041" s="1" t="str">
        <f t="shared" si="83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4"/>
        <v>On time</v>
      </c>
      <c r="E1042" s="2" t="str">
        <f t="shared" si="80"/>
        <v>ErinSmith</v>
      </c>
      <c r="F1042" s="1" t="s">
        <v>3375</v>
      </c>
      <c r="G1042" s="1" t="s">
        <v>3200</v>
      </c>
      <c r="H1042" s="1" t="str">
        <f t="shared" si="81"/>
        <v>United States</v>
      </c>
      <c r="I1042" s="1" t="str">
        <f t="shared" si="82"/>
        <v>Tempe</v>
      </c>
      <c r="J1042" s="1" t="str">
        <f t="shared" si="83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4"/>
        <v>On time</v>
      </c>
      <c r="E1043" s="2" t="str">
        <f t="shared" si="80"/>
        <v>ErinSmith</v>
      </c>
      <c r="F1043" s="1" t="s">
        <v>3375</v>
      </c>
      <c r="G1043" s="1" t="s">
        <v>3200</v>
      </c>
      <c r="H1043" s="1" t="str">
        <f t="shared" si="81"/>
        <v>United States</v>
      </c>
      <c r="I1043" s="1" t="str">
        <f t="shared" si="82"/>
        <v>Tempe</v>
      </c>
      <c r="J1043" s="1" t="str">
        <f t="shared" si="83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4"/>
        <v>On time</v>
      </c>
      <c r="E1044" s="2" t="str">
        <f t="shared" si="80"/>
        <v>ErinSmith</v>
      </c>
      <c r="F1044" s="1" t="s">
        <v>3375</v>
      </c>
      <c r="G1044" s="1" t="s">
        <v>3200</v>
      </c>
      <c r="H1044" s="1" t="str">
        <f t="shared" si="81"/>
        <v>United States</v>
      </c>
      <c r="I1044" s="1" t="str">
        <f t="shared" si="82"/>
        <v>Tempe</v>
      </c>
      <c r="J1044" s="1" t="str">
        <f t="shared" si="83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4"/>
        <v>On time</v>
      </c>
      <c r="E1045" s="2" t="str">
        <f t="shared" si="80"/>
        <v>ErinSmith</v>
      </c>
      <c r="F1045" s="1" t="s">
        <v>3375</v>
      </c>
      <c r="G1045" s="1" t="s">
        <v>3200</v>
      </c>
      <c r="H1045" s="1" t="str">
        <f t="shared" si="81"/>
        <v>United States</v>
      </c>
      <c r="I1045" s="1" t="str">
        <f t="shared" si="82"/>
        <v>Tempe</v>
      </c>
      <c r="J1045" s="1" t="str">
        <f t="shared" si="83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4"/>
        <v>On time</v>
      </c>
      <c r="E1046" s="2" t="str">
        <f t="shared" si="80"/>
        <v>ErinSmith</v>
      </c>
      <c r="F1046" s="1" t="s">
        <v>3375</v>
      </c>
      <c r="G1046" s="1" t="s">
        <v>3200</v>
      </c>
      <c r="H1046" s="1" t="str">
        <f t="shared" si="81"/>
        <v>United States</v>
      </c>
      <c r="I1046" s="1" t="str">
        <f t="shared" si="82"/>
        <v>Tempe</v>
      </c>
      <c r="J1046" s="1" t="str">
        <f t="shared" si="83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4"/>
        <v>On time</v>
      </c>
      <c r="E1047" s="2" t="str">
        <f t="shared" si="80"/>
        <v>JackLebron</v>
      </c>
      <c r="F1047" s="1" t="s">
        <v>3680</v>
      </c>
      <c r="G1047" s="1" t="s">
        <v>3180</v>
      </c>
      <c r="H1047" s="1" t="str">
        <f t="shared" si="81"/>
        <v>United States</v>
      </c>
      <c r="I1047" s="1" t="str">
        <f t="shared" si="82"/>
        <v>Riverside</v>
      </c>
      <c r="J1047" s="1" t="str">
        <f t="shared" si="83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4"/>
        <v>On time</v>
      </c>
      <c r="E1048" s="2" t="str">
        <f t="shared" si="80"/>
        <v>BenPeterman</v>
      </c>
      <c r="F1048" s="1" t="s">
        <v>3344</v>
      </c>
      <c r="G1048" s="1" t="s">
        <v>3132</v>
      </c>
      <c r="H1048" s="1" t="str">
        <f t="shared" si="81"/>
        <v>United States</v>
      </c>
      <c r="I1048" s="1" t="str">
        <f t="shared" si="82"/>
        <v>Seattle</v>
      </c>
      <c r="J1048" s="1" t="str">
        <f t="shared" si="83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4"/>
        <v>On time</v>
      </c>
      <c r="E1049" s="2" t="str">
        <f t="shared" si="80"/>
        <v>BenPeterman</v>
      </c>
      <c r="F1049" s="1" t="s">
        <v>3344</v>
      </c>
      <c r="G1049" s="1" t="s">
        <v>3132</v>
      </c>
      <c r="H1049" s="1" t="str">
        <f t="shared" si="81"/>
        <v>United States</v>
      </c>
      <c r="I1049" s="1" t="str">
        <f t="shared" si="82"/>
        <v>Seattle</v>
      </c>
      <c r="J1049" s="1" t="str">
        <f t="shared" si="83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4"/>
        <v>On time</v>
      </c>
      <c r="E1050" s="2" t="str">
        <f t="shared" si="80"/>
        <v>BenPeterman</v>
      </c>
      <c r="F1050" s="1" t="s">
        <v>3344</v>
      </c>
      <c r="G1050" s="1" t="s">
        <v>3132</v>
      </c>
      <c r="H1050" s="1" t="str">
        <f t="shared" si="81"/>
        <v>United States</v>
      </c>
      <c r="I1050" s="1" t="str">
        <f t="shared" si="82"/>
        <v>Seattle</v>
      </c>
      <c r="J1050" s="1" t="str">
        <f t="shared" si="83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4"/>
        <v>On time</v>
      </c>
      <c r="E1051" s="2" t="str">
        <f t="shared" si="80"/>
        <v>SanjitJacobs</v>
      </c>
      <c r="F1051" s="1" t="s">
        <v>3681</v>
      </c>
      <c r="G1051" s="1" t="s">
        <v>3132</v>
      </c>
      <c r="H1051" s="1" t="str">
        <f t="shared" si="81"/>
        <v>United States</v>
      </c>
      <c r="I1051" s="1" t="str">
        <f t="shared" si="82"/>
        <v>Seattle</v>
      </c>
      <c r="J1051" s="1" t="str">
        <f t="shared" si="83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4"/>
        <v>On time</v>
      </c>
      <c r="E1052" s="2" t="str">
        <f t="shared" si="80"/>
        <v>SanjitJacobs</v>
      </c>
      <c r="F1052" s="1" t="s">
        <v>3681</v>
      </c>
      <c r="G1052" s="1" t="s">
        <v>3132</v>
      </c>
      <c r="H1052" s="1" t="str">
        <f t="shared" si="81"/>
        <v>United States</v>
      </c>
      <c r="I1052" s="1" t="str">
        <f t="shared" si="82"/>
        <v>Seattle</v>
      </c>
      <c r="J1052" s="1" t="str">
        <f t="shared" si="83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4"/>
        <v>On time</v>
      </c>
      <c r="E1053" s="2" t="str">
        <f t="shared" si="80"/>
        <v>ChrisCortes</v>
      </c>
      <c r="F1053" s="1" t="s">
        <v>3682</v>
      </c>
      <c r="G1053" s="1" t="s">
        <v>3132</v>
      </c>
      <c r="H1053" s="1" t="str">
        <f t="shared" si="81"/>
        <v>United States</v>
      </c>
      <c r="I1053" s="1" t="str">
        <f t="shared" si="82"/>
        <v>Seattle</v>
      </c>
      <c r="J1053" s="1" t="str">
        <f t="shared" si="83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4"/>
        <v>Delay</v>
      </c>
      <c r="E1054" s="2" t="str">
        <f t="shared" si="80"/>
        <v>ChrisCortes</v>
      </c>
      <c r="F1054" s="1" t="s">
        <v>3682</v>
      </c>
      <c r="G1054" s="1" t="s">
        <v>3132</v>
      </c>
      <c r="H1054" s="1" t="str">
        <f t="shared" si="81"/>
        <v>United States</v>
      </c>
      <c r="I1054" s="1" t="str">
        <f t="shared" si="82"/>
        <v>Seattle</v>
      </c>
      <c r="J1054" s="1" t="str">
        <f t="shared" si="83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4"/>
        <v>Delay</v>
      </c>
      <c r="E1055" s="2" t="str">
        <f t="shared" si="80"/>
        <v>ThomasSeio</v>
      </c>
      <c r="F1055" s="1" t="s">
        <v>3683</v>
      </c>
      <c r="G1055" s="1" t="s">
        <v>3134</v>
      </c>
      <c r="H1055" s="1" t="str">
        <f t="shared" si="81"/>
        <v>United States</v>
      </c>
      <c r="I1055" s="1" t="str">
        <f t="shared" si="82"/>
        <v>San Francisco</v>
      </c>
      <c r="J1055" s="1" t="str">
        <f t="shared" si="83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4"/>
        <v>On time</v>
      </c>
      <c r="E1056" s="2" t="str">
        <f t="shared" si="80"/>
        <v>ThomasSeio</v>
      </c>
      <c r="F1056" s="1" t="s">
        <v>3683</v>
      </c>
      <c r="G1056" s="1" t="s">
        <v>3134</v>
      </c>
      <c r="H1056" s="1" t="str">
        <f t="shared" si="81"/>
        <v>United States</v>
      </c>
      <c r="I1056" s="1" t="str">
        <f t="shared" si="82"/>
        <v>San Francisco</v>
      </c>
      <c r="J1056" s="1" t="str">
        <f t="shared" si="83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4"/>
        <v>On time</v>
      </c>
      <c r="E1057" s="2" t="str">
        <f t="shared" si="80"/>
        <v>ThomasSeio</v>
      </c>
      <c r="F1057" s="1" t="s">
        <v>3683</v>
      </c>
      <c r="G1057" s="1" t="s">
        <v>3134</v>
      </c>
      <c r="H1057" s="1" t="str">
        <f t="shared" si="81"/>
        <v>United States</v>
      </c>
      <c r="I1057" s="1" t="str">
        <f t="shared" si="82"/>
        <v>San Francisco</v>
      </c>
      <c r="J1057" s="1" t="str">
        <f t="shared" si="83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4"/>
        <v>On time</v>
      </c>
      <c r="E1058" s="2" t="str">
        <f t="shared" si="80"/>
        <v>KeanNguyen</v>
      </c>
      <c r="F1058" s="1" t="s">
        <v>3648</v>
      </c>
      <c r="G1058" s="1" t="s">
        <v>3243</v>
      </c>
      <c r="H1058" s="1" t="str">
        <f t="shared" si="81"/>
        <v>United States</v>
      </c>
      <c r="I1058" s="1" t="str">
        <f t="shared" si="82"/>
        <v>Visalia</v>
      </c>
      <c r="J1058" s="1" t="str">
        <f t="shared" si="83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4"/>
        <v>On time</v>
      </c>
      <c r="E1059" s="2" t="str">
        <f t="shared" si="80"/>
        <v>SarahJordon</v>
      </c>
      <c r="F1059" s="1" t="s">
        <v>3684</v>
      </c>
      <c r="G1059" s="1" t="s">
        <v>3131</v>
      </c>
      <c r="H1059" s="1" t="str">
        <f t="shared" si="81"/>
        <v>United States</v>
      </c>
      <c r="I1059" s="1" t="str">
        <f t="shared" si="82"/>
        <v>Los Angeles</v>
      </c>
      <c r="J1059" s="1" t="str">
        <f t="shared" si="83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4"/>
        <v>Delay</v>
      </c>
      <c r="E1060" s="2" t="str">
        <f t="shared" si="80"/>
        <v>PenelopeSewall</v>
      </c>
      <c r="F1060" s="1" t="s">
        <v>3685</v>
      </c>
      <c r="G1060" s="1" t="s">
        <v>3131</v>
      </c>
      <c r="H1060" s="1" t="str">
        <f t="shared" si="81"/>
        <v>United States</v>
      </c>
      <c r="I1060" s="1" t="str">
        <f t="shared" si="82"/>
        <v>Los Angeles</v>
      </c>
      <c r="J1060" s="1" t="str">
        <f t="shared" si="83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4"/>
        <v>On time</v>
      </c>
      <c r="E1061" s="2" t="str">
        <f t="shared" si="80"/>
        <v>RobDowd</v>
      </c>
      <c r="F1061" s="1" t="s">
        <v>3686</v>
      </c>
      <c r="G1061" s="1" t="s">
        <v>3244</v>
      </c>
      <c r="H1061" s="1" t="str">
        <f t="shared" si="81"/>
        <v>United States</v>
      </c>
      <c r="I1061" s="1" t="str">
        <f t="shared" si="82"/>
        <v>Temecula</v>
      </c>
      <c r="J1061" s="1" t="str">
        <f t="shared" si="83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4"/>
        <v>On time</v>
      </c>
      <c r="E1062" s="2" t="str">
        <f t="shared" si="80"/>
        <v>RobDowd</v>
      </c>
      <c r="F1062" s="1" t="s">
        <v>3686</v>
      </c>
      <c r="G1062" s="1" t="s">
        <v>3244</v>
      </c>
      <c r="H1062" s="1" t="str">
        <f t="shared" si="81"/>
        <v>United States</v>
      </c>
      <c r="I1062" s="1" t="str">
        <f t="shared" si="82"/>
        <v>Temecula</v>
      </c>
      <c r="J1062" s="1" t="str">
        <f t="shared" si="83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4"/>
        <v>On time</v>
      </c>
      <c r="E1063" s="2" t="str">
        <f t="shared" si="80"/>
        <v>RobDowd</v>
      </c>
      <c r="F1063" s="1" t="s">
        <v>3686</v>
      </c>
      <c r="G1063" s="1" t="s">
        <v>3244</v>
      </c>
      <c r="H1063" s="1" t="str">
        <f t="shared" si="81"/>
        <v>United States</v>
      </c>
      <c r="I1063" s="1" t="str">
        <f t="shared" si="82"/>
        <v>Temecula</v>
      </c>
      <c r="J1063" s="1" t="str">
        <f t="shared" si="83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4"/>
        <v>On time</v>
      </c>
      <c r="E1064" s="2" t="str">
        <f t="shared" si="80"/>
        <v>RobDowd</v>
      </c>
      <c r="F1064" s="1" t="s">
        <v>3686</v>
      </c>
      <c r="G1064" s="1" t="s">
        <v>3244</v>
      </c>
      <c r="H1064" s="1" t="str">
        <f t="shared" si="81"/>
        <v>United States</v>
      </c>
      <c r="I1064" s="1" t="str">
        <f t="shared" si="82"/>
        <v>Temecula</v>
      </c>
      <c r="J1064" s="1" t="str">
        <f t="shared" si="83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4"/>
        <v>On time</v>
      </c>
      <c r="E1065" s="2" t="str">
        <f t="shared" si="80"/>
        <v>ClytieKelty</v>
      </c>
      <c r="F1065" s="1" t="s">
        <v>3568</v>
      </c>
      <c r="G1065" s="1" t="s">
        <v>3149</v>
      </c>
      <c r="H1065" s="1" t="str">
        <f t="shared" si="81"/>
        <v>United States</v>
      </c>
      <c r="I1065" s="1" t="str">
        <f t="shared" si="82"/>
        <v>San Diego</v>
      </c>
      <c r="J1065" s="1" t="str">
        <f t="shared" si="83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4"/>
        <v>On time</v>
      </c>
      <c r="E1066" s="2" t="str">
        <f t="shared" si="80"/>
        <v>ClytieKelty</v>
      </c>
      <c r="F1066" s="1" t="s">
        <v>3568</v>
      </c>
      <c r="G1066" s="1" t="s">
        <v>3149</v>
      </c>
      <c r="H1066" s="1" t="str">
        <f t="shared" si="81"/>
        <v>United States</v>
      </c>
      <c r="I1066" s="1" t="str">
        <f t="shared" si="82"/>
        <v>San Diego</v>
      </c>
      <c r="J1066" s="1" t="str">
        <f t="shared" si="83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4"/>
        <v>On time</v>
      </c>
      <c r="E1067" s="2" t="str">
        <f t="shared" si="80"/>
        <v>EmilyBurns</v>
      </c>
      <c r="F1067" s="1" t="s">
        <v>3306</v>
      </c>
      <c r="G1067" s="1" t="s">
        <v>3139</v>
      </c>
      <c r="H1067" s="1" t="str">
        <f t="shared" si="81"/>
        <v>United States</v>
      </c>
      <c r="I1067" s="1" t="str">
        <f t="shared" si="82"/>
        <v>Phoenix</v>
      </c>
      <c r="J1067" s="1" t="str">
        <f t="shared" si="83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4"/>
        <v>Delay</v>
      </c>
      <c r="E1068" s="2" t="str">
        <f t="shared" si="80"/>
        <v>EmilyBurns</v>
      </c>
      <c r="F1068" s="1" t="s">
        <v>3306</v>
      </c>
      <c r="G1068" s="1" t="s">
        <v>3139</v>
      </c>
      <c r="H1068" s="1" t="str">
        <f t="shared" si="81"/>
        <v>United States</v>
      </c>
      <c r="I1068" s="1" t="str">
        <f t="shared" si="82"/>
        <v>Phoenix</v>
      </c>
      <c r="J1068" s="1" t="str">
        <f t="shared" si="83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4"/>
        <v>Delay</v>
      </c>
      <c r="E1069" s="2" t="str">
        <f t="shared" si="80"/>
        <v>MitchWillingham</v>
      </c>
      <c r="F1069" s="1" t="s">
        <v>3687</v>
      </c>
      <c r="G1069" s="1" t="s">
        <v>3134</v>
      </c>
      <c r="H1069" s="1" t="str">
        <f t="shared" si="81"/>
        <v>United States</v>
      </c>
      <c r="I1069" s="1" t="str">
        <f t="shared" si="82"/>
        <v>San Francisco</v>
      </c>
      <c r="J1069" s="1" t="str">
        <f t="shared" si="83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4"/>
        <v>On time</v>
      </c>
      <c r="E1070" s="2" t="str">
        <f t="shared" si="80"/>
        <v>TheaHendricks</v>
      </c>
      <c r="F1070" s="1" t="s">
        <v>3522</v>
      </c>
      <c r="G1070" s="1" t="s">
        <v>3149</v>
      </c>
      <c r="H1070" s="1" t="str">
        <f t="shared" si="81"/>
        <v>United States</v>
      </c>
      <c r="I1070" s="1" t="str">
        <f t="shared" si="82"/>
        <v>San Diego</v>
      </c>
      <c r="J1070" s="1" t="str">
        <f t="shared" si="83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4"/>
        <v>On time</v>
      </c>
      <c r="E1071" s="2" t="str">
        <f t="shared" si="80"/>
        <v>TheaHendricks</v>
      </c>
      <c r="F1071" s="1" t="s">
        <v>3522</v>
      </c>
      <c r="G1071" s="1" t="s">
        <v>3149</v>
      </c>
      <c r="H1071" s="1" t="str">
        <f t="shared" si="81"/>
        <v>United States</v>
      </c>
      <c r="I1071" s="1" t="str">
        <f t="shared" si="82"/>
        <v>San Diego</v>
      </c>
      <c r="J1071" s="1" t="str">
        <f t="shared" si="83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4"/>
        <v>On time</v>
      </c>
      <c r="E1072" s="2" t="str">
        <f t="shared" si="80"/>
        <v>StevenCartwright</v>
      </c>
      <c r="F1072" s="1" t="s">
        <v>3528</v>
      </c>
      <c r="G1072" s="1" t="s">
        <v>3145</v>
      </c>
      <c r="H1072" s="1" t="str">
        <f t="shared" si="81"/>
        <v>United States</v>
      </c>
      <c r="I1072" s="1" t="str">
        <f t="shared" si="82"/>
        <v>Redlands</v>
      </c>
      <c r="J1072" s="1" t="str">
        <f t="shared" si="83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4"/>
        <v>On time</v>
      </c>
      <c r="E1073" s="2" t="str">
        <f t="shared" si="80"/>
        <v>StevenCartwright</v>
      </c>
      <c r="F1073" s="1" t="s">
        <v>3528</v>
      </c>
      <c r="G1073" s="1" t="s">
        <v>3145</v>
      </c>
      <c r="H1073" s="1" t="str">
        <f t="shared" si="81"/>
        <v>United States</v>
      </c>
      <c r="I1073" s="1" t="str">
        <f t="shared" si="82"/>
        <v>Redlands</v>
      </c>
      <c r="J1073" s="1" t="str">
        <f t="shared" si="83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4"/>
        <v>On time</v>
      </c>
      <c r="E1074" s="2" t="str">
        <f t="shared" si="80"/>
        <v>PatrickRyan</v>
      </c>
      <c r="F1074" s="1" t="s">
        <v>3688</v>
      </c>
      <c r="G1074" s="1" t="s">
        <v>3185</v>
      </c>
      <c r="H1074" s="1" t="str">
        <f t="shared" si="81"/>
        <v>United States</v>
      </c>
      <c r="I1074" s="1" t="str">
        <f t="shared" si="82"/>
        <v>Oakland</v>
      </c>
      <c r="J1074" s="1" t="str">
        <f t="shared" si="83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4"/>
        <v>On time</v>
      </c>
      <c r="E1075" s="2" t="str">
        <f t="shared" si="80"/>
        <v>PatrickRyan</v>
      </c>
      <c r="F1075" s="1" t="s">
        <v>3688</v>
      </c>
      <c r="G1075" s="1" t="s">
        <v>3185</v>
      </c>
      <c r="H1075" s="1" t="str">
        <f t="shared" si="81"/>
        <v>United States</v>
      </c>
      <c r="I1075" s="1" t="str">
        <f t="shared" si="82"/>
        <v>Oakland</v>
      </c>
      <c r="J1075" s="1" t="str">
        <f t="shared" si="83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4"/>
        <v>On time</v>
      </c>
      <c r="E1076" s="2" t="str">
        <f t="shared" si="80"/>
        <v>PatrickRyan</v>
      </c>
      <c r="F1076" s="1" t="s">
        <v>3688</v>
      </c>
      <c r="G1076" s="1" t="s">
        <v>3185</v>
      </c>
      <c r="H1076" s="1" t="str">
        <f t="shared" si="81"/>
        <v>United States</v>
      </c>
      <c r="I1076" s="1" t="str">
        <f t="shared" si="82"/>
        <v>Oakland</v>
      </c>
      <c r="J1076" s="1" t="str">
        <f t="shared" si="83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4"/>
        <v>On time</v>
      </c>
      <c r="E1077" s="2" t="str">
        <f t="shared" si="80"/>
        <v>PatrickRyan</v>
      </c>
      <c r="F1077" s="1" t="s">
        <v>3688</v>
      </c>
      <c r="G1077" s="1" t="s">
        <v>3185</v>
      </c>
      <c r="H1077" s="1" t="str">
        <f t="shared" si="81"/>
        <v>United States</v>
      </c>
      <c r="I1077" s="1" t="str">
        <f t="shared" si="82"/>
        <v>Oakland</v>
      </c>
      <c r="J1077" s="1" t="str">
        <f t="shared" si="83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4"/>
        <v>On time</v>
      </c>
      <c r="E1078" s="2" t="str">
        <f t="shared" si="80"/>
        <v>PatrickRyan</v>
      </c>
      <c r="F1078" s="1" t="s">
        <v>3688</v>
      </c>
      <c r="G1078" s="1" t="s">
        <v>3185</v>
      </c>
      <c r="H1078" s="1" t="str">
        <f t="shared" si="81"/>
        <v>United States</v>
      </c>
      <c r="I1078" s="1" t="str">
        <f t="shared" si="82"/>
        <v>Oakland</v>
      </c>
      <c r="J1078" s="1" t="str">
        <f t="shared" si="83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4"/>
        <v>On time</v>
      </c>
      <c r="E1079" s="2" t="str">
        <f t="shared" si="80"/>
        <v>PatrickRyan</v>
      </c>
      <c r="F1079" s="1" t="s">
        <v>3688</v>
      </c>
      <c r="G1079" s="1" t="s">
        <v>3185</v>
      </c>
      <c r="H1079" s="1" t="str">
        <f t="shared" si="81"/>
        <v>United States</v>
      </c>
      <c r="I1079" s="1" t="str">
        <f t="shared" si="82"/>
        <v>Oakland</v>
      </c>
      <c r="J1079" s="1" t="str">
        <f t="shared" si="83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4"/>
        <v>On time</v>
      </c>
      <c r="E1080" s="2" t="str">
        <f t="shared" si="80"/>
        <v>PatrickRyan</v>
      </c>
      <c r="F1080" s="1" t="s">
        <v>3688</v>
      </c>
      <c r="G1080" s="1" t="s">
        <v>3185</v>
      </c>
      <c r="H1080" s="1" t="str">
        <f t="shared" si="81"/>
        <v>United States</v>
      </c>
      <c r="I1080" s="1" t="str">
        <f t="shared" si="82"/>
        <v>Oakland</v>
      </c>
      <c r="J1080" s="1" t="str">
        <f t="shared" si="83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4"/>
        <v>On time</v>
      </c>
      <c r="E1081" s="2" t="str">
        <f t="shared" si="80"/>
        <v>OdellaNelson</v>
      </c>
      <c r="F1081" s="1" t="s">
        <v>3689</v>
      </c>
      <c r="G1081" s="1" t="s">
        <v>3245</v>
      </c>
      <c r="H1081" s="1" t="str">
        <f t="shared" si="81"/>
        <v>United States</v>
      </c>
      <c r="I1081" s="1" t="str">
        <f t="shared" si="82"/>
        <v>Yucaipa</v>
      </c>
      <c r="J1081" s="1" t="str">
        <f t="shared" si="83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4"/>
        <v>Delay</v>
      </c>
      <c r="E1082" s="2" t="str">
        <f t="shared" si="80"/>
        <v>NeomaMurray</v>
      </c>
      <c r="F1082" s="1" t="s">
        <v>3452</v>
      </c>
      <c r="G1082" s="1" t="s">
        <v>3132</v>
      </c>
      <c r="H1082" s="1" t="str">
        <f t="shared" si="81"/>
        <v>United States</v>
      </c>
      <c r="I1082" s="1" t="str">
        <f t="shared" si="82"/>
        <v>Seattle</v>
      </c>
      <c r="J1082" s="1" t="str">
        <f t="shared" si="83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4"/>
        <v>On time</v>
      </c>
      <c r="E1083" s="2" t="str">
        <f t="shared" si="80"/>
        <v>BrianMoss</v>
      </c>
      <c r="F1083" s="1" t="s">
        <v>3690</v>
      </c>
      <c r="G1083" s="1" t="s">
        <v>3149</v>
      </c>
      <c r="H1083" s="1" t="str">
        <f t="shared" si="81"/>
        <v>United States</v>
      </c>
      <c r="I1083" s="1" t="str">
        <f t="shared" si="82"/>
        <v>San Diego</v>
      </c>
      <c r="J1083" s="1" t="str">
        <f t="shared" si="83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4"/>
        <v>Delay</v>
      </c>
      <c r="E1084" s="2" t="str">
        <f t="shared" si="80"/>
        <v>BrianMoss</v>
      </c>
      <c r="F1084" s="1" t="s">
        <v>3690</v>
      </c>
      <c r="G1084" s="1" t="s">
        <v>3149</v>
      </c>
      <c r="H1084" s="1" t="str">
        <f t="shared" si="81"/>
        <v>United States</v>
      </c>
      <c r="I1084" s="1" t="str">
        <f t="shared" si="82"/>
        <v>San Diego</v>
      </c>
      <c r="J1084" s="1" t="str">
        <f t="shared" si="83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4"/>
        <v>Delay</v>
      </c>
      <c r="E1085" s="2" t="str">
        <f t="shared" si="80"/>
        <v>LizCarlisle</v>
      </c>
      <c r="F1085" s="1" t="s">
        <v>3691</v>
      </c>
      <c r="G1085" s="1" t="s">
        <v>3171</v>
      </c>
      <c r="H1085" s="1" t="str">
        <f t="shared" si="81"/>
        <v>United States</v>
      </c>
      <c r="I1085" s="1" t="str">
        <f t="shared" si="82"/>
        <v>Mission Viejo</v>
      </c>
      <c r="J1085" s="1" t="str">
        <f t="shared" si="83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4"/>
        <v>On time</v>
      </c>
      <c r="E1086" s="2" t="str">
        <f t="shared" si="80"/>
        <v>NatalieWebber</v>
      </c>
      <c r="F1086" s="1" t="s">
        <v>3518</v>
      </c>
      <c r="G1086" s="1" t="s">
        <v>3159</v>
      </c>
      <c r="H1086" s="1" t="str">
        <f t="shared" si="81"/>
        <v>United States</v>
      </c>
      <c r="I1086" s="1" t="str">
        <f t="shared" si="82"/>
        <v>Las Vegas</v>
      </c>
      <c r="J1086" s="1" t="str">
        <f t="shared" si="83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4"/>
        <v>On time</v>
      </c>
      <c r="E1087" s="2" t="str">
        <f t="shared" si="80"/>
        <v>NatalieWebber</v>
      </c>
      <c r="F1087" s="1" t="s">
        <v>3518</v>
      </c>
      <c r="G1087" s="1" t="s">
        <v>3159</v>
      </c>
      <c r="H1087" s="1" t="str">
        <f t="shared" si="81"/>
        <v>United States</v>
      </c>
      <c r="I1087" s="1" t="str">
        <f t="shared" si="82"/>
        <v>Las Vegas</v>
      </c>
      <c r="J1087" s="1" t="str">
        <f t="shared" si="83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4"/>
        <v>On time</v>
      </c>
      <c r="E1088" s="2" t="str">
        <f t="shared" si="80"/>
        <v>BruceStewart</v>
      </c>
      <c r="F1088" s="1" t="s">
        <v>3332</v>
      </c>
      <c r="G1088" s="1" t="s">
        <v>3134</v>
      </c>
      <c r="H1088" s="1" t="str">
        <f t="shared" si="81"/>
        <v>United States</v>
      </c>
      <c r="I1088" s="1" t="str">
        <f t="shared" si="82"/>
        <v>San Francisco</v>
      </c>
      <c r="J1088" s="1" t="str">
        <f t="shared" si="83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4"/>
        <v>Delay</v>
      </c>
      <c r="E1089" s="2" t="str">
        <f t="shared" si="80"/>
        <v>BruceStewart</v>
      </c>
      <c r="F1089" s="1" t="s">
        <v>3332</v>
      </c>
      <c r="G1089" s="1" t="s">
        <v>3134</v>
      </c>
      <c r="H1089" s="1" t="str">
        <f t="shared" si="81"/>
        <v>United States</v>
      </c>
      <c r="I1089" s="1" t="str">
        <f t="shared" si="82"/>
        <v>San Francisco</v>
      </c>
      <c r="J1089" s="1" t="str">
        <f t="shared" si="83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4"/>
        <v>Delay</v>
      </c>
      <c r="E1090" s="2" t="str">
        <f t="shared" si="80"/>
        <v>MatthewGrinstein</v>
      </c>
      <c r="F1090" s="1" t="s">
        <v>3692</v>
      </c>
      <c r="G1090" s="1" t="s">
        <v>3132</v>
      </c>
      <c r="H1090" s="1" t="str">
        <f t="shared" si="81"/>
        <v>United States</v>
      </c>
      <c r="I1090" s="1" t="str">
        <f t="shared" si="82"/>
        <v>Seattle</v>
      </c>
      <c r="J1090" s="1" t="str">
        <f t="shared" si="83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si="84"/>
        <v>On time</v>
      </c>
      <c r="E1091" s="2" t="str">
        <f t="shared" ref="E1091:E1154" si="85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6">TRIM(MID(SUBSTITUTE($G1091, ",", REPT(" ", 100)), 1, 100))</f>
        <v>United States</v>
      </c>
      <c r="I1091" s="1" t="str">
        <f t="shared" ref="I1091:I1154" si="87">TRIM(MID(SUBSTITUTE($G1091, ",", REPT(" ", 100)), 101, 100))</f>
        <v>Seattle</v>
      </c>
      <c r="J1091" s="1" t="str">
        <f t="shared" ref="J1091:J1154" si="88">TRIM(MID(SUBSTITUTE($G1091, ",", REPT(" ", 100)), 201, 100))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4"/>
        <v>On time</v>
      </c>
      <c r="E1092" s="2" t="str">
        <f t="shared" si="85"/>
        <v>CharlotteMelton</v>
      </c>
      <c r="F1092" s="1" t="s">
        <v>3693</v>
      </c>
      <c r="G1092" s="1" t="s">
        <v>3131</v>
      </c>
      <c r="H1092" s="1" t="str">
        <f t="shared" si="86"/>
        <v>United States</v>
      </c>
      <c r="I1092" s="1" t="str">
        <f t="shared" si="87"/>
        <v>Los Angeles</v>
      </c>
      <c r="J1092" s="1" t="str">
        <f t="shared" si="88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ref="D1093:D1156" si="89">IF(DATEDIF(B1092, C1092, "d") &gt; 4, "Delay", "On time")</f>
        <v>On time</v>
      </c>
      <c r="E1093" s="2" t="str">
        <f t="shared" si="85"/>
        <v>GregMaxwell</v>
      </c>
      <c r="F1093" s="1" t="s">
        <v>3618</v>
      </c>
      <c r="G1093" s="1" t="s">
        <v>3134</v>
      </c>
      <c r="H1093" s="1" t="str">
        <f t="shared" si="86"/>
        <v>United States</v>
      </c>
      <c r="I1093" s="1" t="str">
        <f t="shared" si="87"/>
        <v>San Francisco</v>
      </c>
      <c r="J1093" s="1" t="str">
        <f t="shared" si="88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9"/>
        <v>On time</v>
      </c>
      <c r="E1094" s="2" t="str">
        <f t="shared" si="85"/>
        <v>GregMaxwell</v>
      </c>
      <c r="F1094" s="1" t="s">
        <v>3618</v>
      </c>
      <c r="G1094" s="1" t="s">
        <v>3134</v>
      </c>
      <c r="H1094" s="1" t="str">
        <f t="shared" si="86"/>
        <v>United States</v>
      </c>
      <c r="I1094" s="1" t="str">
        <f t="shared" si="87"/>
        <v>San Francisco</v>
      </c>
      <c r="J1094" s="1" t="str">
        <f t="shared" si="88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9"/>
        <v>On time</v>
      </c>
      <c r="E1095" s="2" t="str">
        <f t="shared" si="85"/>
        <v>GregMaxwell</v>
      </c>
      <c r="F1095" s="1" t="s">
        <v>3618</v>
      </c>
      <c r="G1095" s="1" t="s">
        <v>3134</v>
      </c>
      <c r="H1095" s="1" t="str">
        <f t="shared" si="86"/>
        <v>United States</v>
      </c>
      <c r="I1095" s="1" t="str">
        <f t="shared" si="87"/>
        <v>San Francisco</v>
      </c>
      <c r="J1095" s="1" t="str">
        <f t="shared" si="88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9"/>
        <v>On time</v>
      </c>
      <c r="E1096" s="2" t="str">
        <f t="shared" si="85"/>
        <v>GregMaxwell</v>
      </c>
      <c r="F1096" s="1" t="s">
        <v>3618</v>
      </c>
      <c r="G1096" s="1" t="s">
        <v>3134</v>
      </c>
      <c r="H1096" s="1" t="str">
        <f t="shared" si="86"/>
        <v>United States</v>
      </c>
      <c r="I1096" s="1" t="str">
        <f t="shared" si="87"/>
        <v>San Francisco</v>
      </c>
      <c r="J1096" s="1" t="str">
        <f t="shared" si="88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9"/>
        <v>On time</v>
      </c>
      <c r="E1097" s="2" t="str">
        <f t="shared" si="85"/>
        <v>GregMaxwell</v>
      </c>
      <c r="F1097" s="1" t="s">
        <v>3618</v>
      </c>
      <c r="G1097" s="1" t="s">
        <v>3134</v>
      </c>
      <c r="H1097" s="1" t="str">
        <f t="shared" si="86"/>
        <v>United States</v>
      </c>
      <c r="I1097" s="1" t="str">
        <f t="shared" si="87"/>
        <v>San Francisco</v>
      </c>
      <c r="J1097" s="1" t="str">
        <f t="shared" si="88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9"/>
        <v>On time</v>
      </c>
      <c r="E1098" s="2" t="str">
        <f t="shared" si="85"/>
        <v>TonyChapman</v>
      </c>
      <c r="F1098" s="1" t="s">
        <v>3694</v>
      </c>
      <c r="G1098" s="1" t="s">
        <v>3138</v>
      </c>
      <c r="H1098" s="1" t="str">
        <f t="shared" si="86"/>
        <v>United States</v>
      </c>
      <c r="I1098" s="1" t="str">
        <f t="shared" si="87"/>
        <v>Aurora</v>
      </c>
      <c r="J1098" s="1" t="str">
        <f t="shared" si="88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9"/>
        <v>Delay</v>
      </c>
      <c r="E1099" s="2" t="str">
        <f t="shared" si="85"/>
        <v>TonyChapman</v>
      </c>
      <c r="F1099" s="1" t="s">
        <v>3694</v>
      </c>
      <c r="G1099" s="1" t="s">
        <v>3138</v>
      </c>
      <c r="H1099" s="1" t="str">
        <f t="shared" si="86"/>
        <v>United States</v>
      </c>
      <c r="I1099" s="1" t="str">
        <f t="shared" si="87"/>
        <v>Aurora</v>
      </c>
      <c r="J1099" s="1" t="str">
        <f t="shared" si="88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9"/>
        <v>Delay</v>
      </c>
      <c r="E1100" s="2" t="str">
        <f t="shared" si="85"/>
        <v>ClayLudtke</v>
      </c>
      <c r="F1100" s="1" t="s">
        <v>3408</v>
      </c>
      <c r="G1100" s="1" t="s">
        <v>3131</v>
      </c>
      <c r="H1100" s="1" t="str">
        <f t="shared" si="86"/>
        <v>United States</v>
      </c>
      <c r="I1100" s="1" t="str">
        <f t="shared" si="87"/>
        <v>Los Angeles</v>
      </c>
      <c r="J1100" s="1" t="str">
        <f t="shared" si="88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9"/>
        <v>Delay</v>
      </c>
      <c r="E1101" s="2" t="str">
        <f t="shared" si="85"/>
        <v>ClayLudtke</v>
      </c>
      <c r="F1101" s="1" t="s">
        <v>3408</v>
      </c>
      <c r="G1101" s="1" t="s">
        <v>3131</v>
      </c>
      <c r="H1101" s="1" t="str">
        <f t="shared" si="86"/>
        <v>United States</v>
      </c>
      <c r="I1101" s="1" t="str">
        <f t="shared" si="87"/>
        <v>Los Angeles</v>
      </c>
      <c r="J1101" s="1" t="str">
        <f t="shared" si="88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9"/>
        <v>Delay</v>
      </c>
      <c r="E1102" s="2" t="str">
        <f t="shared" si="85"/>
        <v>ClayLudtke</v>
      </c>
      <c r="F1102" s="1" t="s">
        <v>3408</v>
      </c>
      <c r="G1102" s="1" t="s">
        <v>3131</v>
      </c>
      <c r="H1102" s="1" t="str">
        <f t="shared" si="86"/>
        <v>United States</v>
      </c>
      <c r="I1102" s="1" t="str">
        <f t="shared" si="87"/>
        <v>Los Angeles</v>
      </c>
      <c r="J1102" s="1" t="str">
        <f t="shared" si="88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9"/>
        <v>Delay</v>
      </c>
      <c r="E1103" s="2" t="str">
        <f t="shared" si="85"/>
        <v>ClayLudtke</v>
      </c>
      <c r="F1103" s="1" t="s">
        <v>3408</v>
      </c>
      <c r="G1103" s="1" t="s">
        <v>3131</v>
      </c>
      <c r="H1103" s="1" t="str">
        <f t="shared" si="86"/>
        <v>United States</v>
      </c>
      <c r="I1103" s="1" t="str">
        <f t="shared" si="87"/>
        <v>Los Angeles</v>
      </c>
      <c r="J1103" s="1" t="str">
        <f t="shared" si="88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9"/>
        <v>Delay</v>
      </c>
      <c r="E1104" s="2" t="str">
        <f t="shared" si="85"/>
        <v>ClayLudtke</v>
      </c>
      <c r="F1104" s="1" t="s">
        <v>3408</v>
      </c>
      <c r="G1104" s="1" t="s">
        <v>3131</v>
      </c>
      <c r="H1104" s="1" t="str">
        <f t="shared" si="86"/>
        <v>United States</v>
      </c>
      <c r="I1104" s="1" t="str">
        <f t="shared" si="87"/>
        <v>Los Angeles</v>
      </c>
      <c r="J1104" s="1" t="str">
        <f t="shared" si="88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9"/>
        <v>Delay</v>
      </c>
      <c r="E1105" s="2" t="str">
        <f t="shared" si="85"/>
        <v>LukeFoster</v>
      </c>
      <c r="F1105" s="1" t="s">
        <v>3695</v>
      </c>
      <c r="G1105" s="1" t="s">
        <v>3151</v>
      </c>
      <c r="H1105" s="1" t="str">
        <f t="shared" si="86"/>
        <v>United States</v>
      </c>
      <c r="I1105" s="1" t="str">
        <f t="shared" si="87"/>
        <v>Inglewood</v>
      </c>
      <c r="J1105" s="1" t="str">
        <f t="shared" si="88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9"/>
        <v>On time</v>
      </c>
      <c r="E1106" s="2" t="str">
        <f t="shared" si="85"/>
        <v>LukeFoster</v>
      </c>
      <c r="F1106" s="1" t="s">
        <v>3695</v>
      </c>
      <c r="G1106" s="1" t="s">
        <v>3151</v>
      </c>
      <c r="H1106" s="1" t="str">
        <f t="shared" si="86"/>
        <v>United States</v>
      </c>
      <c r="I1106" s="1" t="str">
        <f t="shared" si="87"/>
        <v>Inglewood</v>
      </c>
      <c r="J1106" s="1" t="str">
        <f t="shared" si="88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9"/>
        <v>On time</v>
      </c>
      <c r="E1107" s="2" t="str">
        <f t="shared" si="85"/>
        <v>LukeFoster</v>
      </c>
      <c r="F1107" s="1" t="s">
        <v>3695</v>
      </c>
      <c r="G1107" s="1" t="s">
        <v>3151</v>
      </c>
      <c r="H1107" s="1" t="str">
        <f t="shared" si="86"/>
        <v>United States</v>
      </c>
      <c r="I1107" s="1" t="str">
        <f t="shared" si="87"/>
        <v>Inglewood</v>
      </c>
      <c r="J1107" s="1" t="str">
        <f t="shared" si="88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9"/>
        <v>On time</v>
      </c>
      <c r="E1108" s="2" t="str">
        <f t="shared" si="85"/>
        <v>AlanBarnes</v>
      </c>
      <c r="F1108" s="1" t="s">
        <v>3396</v>
      </c>
      <c r="G1108" s="1" t="s">
        <v>3202</v>
      </c>
      <c r="H1108" s="1" t="str">
        <f t="shared" si="86"/>
        <v>United States</v>
      </c>
      <c r="I1108" s="1" t="str">
        <f t="shared" si="87"/>
        <v>Bellevue</v>
      </c>
      <c r="J1108" s="1" t="str">
        <f t="shared" si="88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9"/>
        <v>On time</v>
      </c>
      <c r="E1109" s="2" t="str">
        <f t="shared" si="85"/>
        <v>AlanBarnes</v>
      </c>
      <c r="F1109" s="1" t="s">
        <v>3396</v>
      </c>
      <c r="G1109" s="1" t="s">
        <v>3202</v>
      </c>
      <c r="H1109" s="1" t="str">
        <f t="shared" si="86"/>
        <v>United States</v>
      </c>
      <c r="I1109" s="1" t="str">
        <f t="shared" si="87"/>
        <v>Bellevue</v>
      </c>
      <c r="J1109" s="1" t="str">
        <f t="shared" si="88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9"/>
        <v>On time</v>
      </c>
      <c r="E1110" s="2" t="str">
        <f t="shared" si="85"/>
        <v>PhillinaOber</v>
      </c>
      <c r="F1110" s="1" t="s">
        <v>3696</v>
      </c>
      <c r="G1110" s="1" t="s">
        <v>3134</v>
      </c>
      <c r="H1110" s="1" t="str">
        <f t="shared" si="86"/>
        <v>United States</v>
      </c>
      <c r="I1110" s="1" t="str">
        <f t="shared" si="87"/>
        <v>San Francisco</v>
      </c>
      <c r="J1110" s="1" t="str">
        <f t="shared" si="88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9"/>
        <v>On time</v>
      </c>
      <c r="E1111" s="2" t="str">
        <f t="shared" si="85"/>
        <v>TimBrockman</v>
      </c>
      <c r="F1111" s="1" t="s">
        <v>3697</v>
      </c>
      <c r="G1111" s="1" t="s">
        <v>3131</v>
      </c>
      <c r="H1111" s="1" t="str">
        <f t="shared" si="86"/>
        <v>United States</v>
      </c>
      <c r="I1111" s="1" t="str">
        <f t="shared" si="87"/>
        <v>Los Angeles</v>
      </c>
      <c r="J1111" s="1" t="str">
        <f t="shared" si="88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9"/>
        <v>Delay</v>
      </c>
      <c r="E1112" s="2" t="str">
        <f t="shared" si="85"/>
        <v>DennisPardue</v>
      </c>
      <c r="F1112" s="1" t="s">
        <v>3698</v>
      </c>
      <c r="G1112" s="1" t="s">
        <v>3134</v>
      </c>
      <c r="H1112" s="1" t="str">
        <f t="shared" si="86"/>
        <v>United States</v>
      </c>
      <c r="I1112" s="1" t="str">
        <f t="shared" si="87"/>
        <v>San Francisco</v>
      </c>
      <c r="J1112" s="1" t="str">
        <f t="shared" si="88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9"/>
        <v>Delay</v>
      </c>
      <c r="E1113" s="2" t="str">
        <f t="shared" si="85"/>
        <v>DennisPardue</v>
      </c>
      <c r="F1113" s="1" t="s">
        <v>3698</v>
      </c>
      <c r="G1113" s="1" t="s">
        <v>3134</v>
      </c>
      <c r="H1113" s="1" t="str">
        <f t="shared" si="86"/>
        <v>United States</v>
      </c>
      <c r="I1113" s="1" t="str">
        <f t="shared" si="87"/>
        <v>San Francisco</v>
      </c>
      <c r="J1113" s="1" t="str">
        <f t="shared" si="88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9"/>
        <v>Delay</v>
      </c>
      <c r="E1114" s="2" t="str">
        <f t="shared" si="85"/>
        <v>DennisPardue</v>
      </c>
      <c r="F1114" s="1" t="s">
        <v>3698</v>
      </c>
      <c r="G1114" s="1" t="s">
        <v>3134</v>
      </c>
      <c r="H1114" s="1" t="str">
        <f t="shared" si="86"/>
        <v>United States</v>
      </c>
      <c r="I1114" s="1" t="str">
        <f t="shared" si="87"/>
        <v>San Francisco</v>
      </c>
      <c r="J1114" s="1" t="str">
        <f t="shared" si="88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9"/>
        <v>Delay</v>
      </c>
      <c r="E1115" s="2" t="str">
        <f t="shared" si="85"/>
        <v>CarlLudwig</v>
      </c>
      <c r="F1115" s="1" t="s">
        <v>3699</v>
      </c>
      <c r="G1115" s="1" t="s">
        <v>3134</v>
      </c>
      <c r="H1115" s="1" t="str">
        <f t="shared" si="86"/>
        <v>United States</v>
      </c>
      <c r="I1115" s="1" t="str">
        <f t="shared" si="87"/>
        <v>San Francisco</v>
      </c>
      <c r="J1115" s="1" t="str">
        <f t="shared" si="88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9"/>
        <v>On time</v>
      </c>
      <c r="E1116" s="2" t="str">
        <f t="shared" si="85"/>
        <v>ShirleyJackson</v>
      </c>
      <c r="F1116" s="1" t="s">
        <v>3700</v>
      </c>
      <c r="G1116" s="1" t="s">
        <v>3246</v>
      </c>
      <c r="H1116" s="1" t="str">
        <f t="shared" si="86"/>
        <v>United States</v>
      </c>
      <c r="I1116" s="1" t="str">
        <f t="shared" si="87"/>
        <v>Santa Fe</v>
      </c>
      <c r="J1116" s="1" t="str">
        <f t="shared" si="88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9"/>
        <v>Delay</v>
      </c>
      <c r="E1117" s="2" t="str">
        <f t="shared" si="85"/>
        <v>StefaniaPerrino</v>
      </c>
      <c r="F1117" s="1" t="s">
        <v>3537</v>
      </c>
      <c r="G1117" s="1" t="s">
        <v>3134</v>
      </c>
      <c r="H1117" s="1" t="str">
        <f t="shared" si="86"/>
        <v>United States</v>
      </c>
      <c r="I1117" s="1" t="str">
        <f t="shared" si="87"/>
        <v>San Francisco</v>
      </c>
      <c r="J1117" s="1" t="str">
        <f t="shared" si="88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9"/>
        <v>Delay</v>
      </c>
      <c r="E1118" s="2" t="str">
        <f t="shared" si="85"/>
        <v>StefaniaPerrino</v>
      </c>
      <c r="F1118" s="1" t="s">
        <v>3537</v>
      </c>
      <c r="G1118" s="1" t="s">
        <v>3134</v>
      </c>
      <c r="H1118" s="1" t="str">
        <f t="shared" si="86"/>
        <v>United States</v>
      </c>
      <c r="I1118" s="1" t="str">
        <f t="shared" si="87"/>
        <v>San Francisco</v>
      </c>
      <c r="J1118" s="1" t="str">
        <f t="shared" si="88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9"/>
        <v>Delay</v>
      </c>
      <c r="E1119" s="2" t="str">
        <f t="shared" si="85"/>
        <v>StefaniaPerrino</v>
      </c>
      <c r="F1119" s="1" t="s">
        <v>3537</v>
      </c>
      <c r="G1119" s="1" t="s">
        <v>3134</v>
      </c>
      <c r="H1119" s="1" t="str">
        <f t="shared" si="86"/>
        <v>United States</v>
      </c>
      <c r="I1119" s="1" t="str">
        <f t="shared" si="87"/>
        <v>San Francisco</v>
      </c>
      <c r="J1119" s="1" t="str">
        <f t="shared" si="88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9"/>
        <v>Delay</v>
      </c>
      <c r="E1120" s="2" t="str">
        <f t="shared" si="85"/>
        <v>CathyArmstrong</v>
      </c>
      <c r="F1120" s="1" t="s">
        <v>3701</v>
      </c>
      <c r="G1120" s="1" t="s">
        <v>3131</v>
      </c>
      <c r="H1120" s="1" t="str">
        <f t="shared" si="86"/>
        <v>United States</v>
      </c>
      <c r="I1120" s="1" t="str">
        <f t="shared" si="87"/>
        <v>Los Angeles</v>
      </c>
      <c r="J1120" s="1" t="str">
        <f t="shared" si="88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9"/>
        <v>Delay</v>
      </c>
      <c r="E1121" s="2" t="str">
        <f t="shared" si="85"/>
        <v>CathyArmstrong</v>
      </c>
      <c r="F1121" s="1" t="s">
        <v>3701</v>
      </c>
      <c r="G1121" s="1" t="s">
        <v>3131</v>
      </c>
      <c r="H1121" s="1" t="str">
        <f t="shared" si="86"/>
        <v>United States</v>
      </c>
      <c r="I1121" s="1" t="str">
        <f t="shared" si="87"/>
        <v>Los Angeles</v>
      </c>
      <c r="J1121" s="1" t="str">
        <f t="shared" si="88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9"/>
        <v>Delay</v>
      </c>
      <c r="E1122" s="2" t="str">
        <f t="shared" si="85"/>
        <v>CathyArmstrong</v>
      </c>
      <c r="F1122" s="1" t="s">
        <v>3701</v>
      </c>
      <c r="G1122" s="1" t="s">
        <v>3131</v>
      </c>
      <c r="H1122" s="1" t="str">
        <f t="shared" si="86"/>
        <v>United States</v>
      </c>
      <c r="I1122" s="1" t="str">
        <f t="shared" si="87"/>
        <v>Los Angeles</v>
      </c>
      <c r="J1122" s="1" t="str">
        <f t="shared" si="88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9"/>
        <v>Delay</v>
      </c>
      <c r="E1123" s="2" t="str">
        <f t="shared" si="85"/>
        <v>DarioMedina</v>
      </c>
      <c r="F1123" s="1" t="s">
        <v>3702</v>
      </c>
      <c r="G1123" s="1" t="s">
        <v>3224</v>
      </c>
      <c r="H1123" s="1" t="str">
        <f t="shared" si="86"/>
        <v>United States</v>
      </c>
      <c r="I1123" s="1" t="str">
        <f t="shared" si="87"/>
        <v>Sacramento</v>
      </c>
      <c r="J1123" s="1" t="str">
        <f t="shared" si="88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9"/>
        <v>Delay</v>
      </c>
      <c r="E1124" s="2" t="str">
        <f t="shared" si="85"/>
        <v>MarinaLichtenstein</v>
      </c>
      <c r="F1124" s="1" t="s">
        <v>3514</v>
      </c>
      <c r="G1124" s="1" t="s">
        <v>3149</v>
      </c>
      <c r="H1124" s="1" t="str">
        <f t="shared" si="86"/>
        <v>United States</v>
      </c>
      <c r="I1124" s="1" t="str">
        <f t="shared" si="87"/>
        <v>San Diego</v>
      </c>
      <c r="J1124" s="1" t="str">
        <f t="shared" si="88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9"/>
        <v>Delay</v>
      </c>
      <c r="E1125" s="2" t="str">
        <f t="shared" si="85"/>
        <v>BillDonatelli</v>
      </c>
      <c r="F1125" s="1" t="s">
        <v>3376</v>
      </c>
      <c r="G1125" s="1" t="s">
        <v>3149</v>
      </c>
      <c r="H1125" s="1" t="str">
        <f t="shared" si="86"/>
        <v>United States</v>
      </c>
      <c r="I1125" s="1" t="str">
        <f t="shared" si="87"/>
        <v>San Diego</v>
      </c>
      <c r="J1125" s="1" t="str">
        <f t="shared" si="88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9"/>
        <v>Delay</v>
      </c>
      <c r="E1126" s="2" t="str">
        <f t="shared" si="85"/>
        <v>JohnLee</v>
      </c>
      <c r="F1126" s="1" t="s">
        <v>3394</v>
      </c>
      <c r="G1126" s="1" t="s">
        <v>3131</v>
      </c>
      <c r="H1126" s="1" t="str">
        <f t="shared" si="86"/>
        <v>United States</v>
      </c>
      <c r="I1126" s="1" t="str">
        <f t="shared" si="87"/>
        <v>Los Angeles</v>
      </c>
      <c r="J1126" s="1" t="str">
        <f t="shared" si="88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9"/>
        <v>Delay</v>
      </c>
      <c r="E1127" s="2" t="str">
        <f t="shared" si="85"/>
        <v>JohnLee</v>
      </c>
      <c r="F1127" s="1" t="s">
        <v>3394</v>
      </c>
      <c r="G1127" s="1" t="s">
        <v>3131</v>
      </c>
      <c r="H1127" s="1" t="str">
        <f t="shared" si="86"/>
        <v>United States</v>
      </c>
      <c r="I1127" s="1" t="str">
        <f t="shared" si="87"/>
        <v>Los Angeles</v>
      </c>
      <c r="J1127" s="1" t="str">
        <f t="shared" si="88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9"/>
        <v>Delay</v>
      </c>
      <c r="E1128" s="2" t="str">
        <f t="shared" si="85"/>
        <v>JohnLee</v>
      </c>
      <c r="F1128" s="1" t="s">
        <v>3394</v>
      </c>
      <c r="G1128" s="1" t="s">
        <v>3131</v>
      </c>
      <c r="H1128" s="1" t="str">
        <f t="shared" si="86"/>
        <v>United States</v>
      </c>
      <c r="I1128" s="1" t="str">
        <f t="shared" si="87"/>
        <v>Los Angeles</v>
      </c>
      <c r="J1128" s="1" t="str">
        <f t="shared" si="88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9"/>
        <v>Delay</v>
      </c>
      <c r="E1129" s="2" t="str">
        <f t="shared" si="85"/>
        <v>JohnLee</v>
      </c>
      <c r="F1129" s="1" t="s">
        <v>3394</v>
      </c>
      <c r="G1129" s="1" t="s">
        <v>3131</v>
      </c>
      <c r="H1129" s="1" t="str">
        <f t="shared" si="86"/>
        <v>United States</v>
      </c>
      <c r="I1129" s="1" t="str">
        <f t="shared" si="87"/>
        <v>Los Angeles</v>
      </c>
      <c r="J1129" s="1" t="str">
        <f t="shared" si="88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9"/>
        <v>Delay</v>
      </c>
      <c r="E1130" s="2" t="str">
        <f t="shared" si="85"/>
        <v>PatrickO'Donnell</v>
      </c>
      <c r="F1130" s="1" t="s">
        <v>3703</v>
      </c>
      <c r="G1130" s="1" t="s">
        <v>3131</v>
      </c>
      <c r="H1130" s="1" t="str">
        <f t="shared" si="86"/>
        <v>United States</v>
      </c>
      <c r="I1130" s="1" t="str">
        <f t="shared" si="87"/>
        <v>Los Angeles</v>
      </c>
      <c r="J1130" s="1" t="str">
        <f t="shared" si="88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9"/>
        <v>On time</v>
      </c>
      <c r="E1131" s="2" t="str">
        <f t="shared" si="85"/>
        <v>PatrickO'Donnell</v>
      </c>
      <c r="F1131" s="1" t="s">
        <v>3703</v>
      </c>
      <c r="G1131" s="1" t="s">
        <v>3131</v>
      </c>
      <c r="H1131" s="1" t="str">
        <f t="shared" si="86"/>
        <v>United States</v>
      </c>
      <c r="I1131" s="1" t="str">
        <f t="shared" si="87"/>
        <v>Los Angeles</v>
      </c>
      <c r="J1131" s="1" t="str">
        <f t="shared" si="88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9"/>
        <v>On time</v>
      </c>
      <c r="E1132" s="2" t="str">
        <f t="shared" si="85"/>
        <v>ClayCheatham</v>
      </c>
      <c r="F1132" s="1" t="s">
        <v>3350</v>
      </c>
      <c r="G1132" s="1" t="s">
        <v>3131</v>
      </c>
      <c r="H1132" s="1" t="str">
        <f t="shared" si="86"/>
        <v>United States</v>
      </c>
      <c r="I1132" s="1" t="str">
        <f t="shared" si="87"/>
        <v>Los Angeles</v>
      </c>
      <c r="J1132" s="1" t="str">
        <f t="shared" si="88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9"/>
        <v>On time</v>
      </c>
      <c r="E1133" s="2" t="str">
        <f t="shared" si="85"/>
        <v>ClayCheatham</v>
      </c>
      <c r="F1133" s="1" t="s">
        <v>3350</v>
      </c>
      <c r="G1133" s="1" t="s">
        <v>3131</v>
      </c>
      <c r="H1133" s="1" t="str">
        <f t="shared" si="86"/>
        <v>United States</v>
      </c>
      <c r="I1133" s="1" t="str">
        <f t="shared" si="87"/>
        <v>Los Angeles</v>
      </c>
      <c r="J1133" s="1" t="str">
        <f t="shared" si="88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9"/>
        <v>On time</v>
      </c>
      <c r="E1134" s="2" t="str">
        <f t="shared" si="85"/>
        <v>TonySayre</v>
      </c>
      <c r="F1134" s="1" t="s">
        <v>3704</v>
      </c>
      <c r="G1134" s="1" t="s">
        <v>3134</v>
      </c>
      <c r="H1134" s="1" t="str">
        <f t="shared" si="86"/>
        <v>United States</v>
      </c>
      <c r="I1134" s="1" t="str">
        <f t="shared" si="87"/>
        <v>San Francisco</v>
      </c>
      <c r="J1134" s="1" t="str">
        <f t="shared" si="88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9"/>
        <v>Delay</v>
      </c>
      <c r="E1135" s="2" t="str">
        <f t="shared" si="85"/>
        <v>TonySayre</v>
      </c>
      <c r="F1135" s="1" t="s">
        <v>3704</v>
      </c>
      <c r="G1135" s="1" t="s">
        <v>3134</v>
      </c>
      <c r="H1135" s="1" t="str">
        <f t="shared" si="86"/>
        <v>United States</v>
      </c>
      <c r="I1135" s="1" t="str">
        <f t="shared" si="87"/>
        <v>San Francisco</v>
      </c>
      <c r="J1135" s="1" t="str">
        <f t="shared" si="88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9"/>
        <v>Delay</v>
      </c>
      <c r="E1136" s="2" t="str">
        <f t="shared" si="85"/>
        <v>GuyThornton</v>
      </c>
      <c r="F1136" s="1" t="s">
        <v>3705</v>
      </c>
      <c r="G1136" s="1" t="s">
        <v>3131</v>
      </c>
      <c r="H1136" s="1" t="str">
        <f t="shared" si="86"/>
        <v>United States</v>
      </c>
      <c r="I1136" s="1" t="str">
        <f t="shared" si="87"/>
        <v>Los Angeles</v>
      </c>
      <c r="J1136" s="1" t="str">
        <f t="shared" si="88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9"/>
        <v>On time</v>
      </c>
      <c r="E1137" s="2" t="str">
        <f t="shared" si="85"/>
        <v>GuyThornton</v>
      </c>
      <c r="F1137" s="1" t="s">
        <v>3705</v>
      </c>
      <c r="G1137" s="1" t="s">
        <v>3131</v>
      </c>
      <c r="H1137" s="1" t="str">
        <f t="shared" si="86"/>
        <v>United States</v>
      </c>
      <c r="I1137" s="1" t="str">
        <f t="shared" si="87"/>
        <v>Los Angeles</v>
      </c>
      <c r="J1137" s="1" t="str">
        <f t="shared" si="88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9"/>
        <v>On time</v>
      </c>
      <c r="E1138" s="2" t="str">
        <f t="shared" si="85"/>
        <v>JimKriz</v>
      </c>
      <c r="F1138" s="1" t="s">
        <v>3706</v>
      </c>
      <c r="G1138" s="1" t="s">
        <v>3132</v>
      </c>
      <c r="H1138" s="1" t="str">
        <f t="shared" si="86"/>
        <v>United States</v>
      </c>
      <c r="I1138" s="1" t="str">
        <f t="shared" si="87"/>
        <v>Seattle</v>
      </c>
      <c r="J1138" s="1" t="str">
        <f t="shared" si="88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9"/>
        <v>On time</v>
      </c>
      <c r="E1139" s="2" t="str">
        <f t="shared" si="85"/>
        <v>JimKriz</v>
      </c>
      <c r="F1139" s="1" t="s">
        <v>3706</v>
      </c>
      <c r="G1139" s="1" t="s">
        <v>3132</v>
      </c>
      <c r="H1139" s="1" t="str">
        <f t="shared" si="86"/>
        <v>United States</v>
      </c>
      <c r="I1139" s="1" t="str">
        <f t="shared" si="87"/>
        <v>Seattle</v>
      </c>
      <c r="J1139" s="1" t="str">
        <f t="shared" si="88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9"/>
        <v>On time</v>
      </c>
      <c r="E1140" s="2" t="str">
        <f t="shared" si="85"/>
        <v>JimKriz</v>
      </c>
      <c r="F1140" s="1" t="s">
        <v>3706</v>
      </c>
      <c r="G1140" s="1" t="s">
        <v>3132</v>
      </c>
      <c r="H1140" s="1" t="str">
        <f t="shared" si="86"/>
        <v>United States</v>
      </c>
      <c r="I1140" s="1" t="str">
        <f t="shared" si="87"/>
        <v>Seattle</v>
      </c>
      <c r="J1140" s="1" t="str">
        <f t="shared" si="88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9"/>
        <v>On time</v>
      </c>
      <c r="E1141" s="2" t="str">
        <f t="shared" si="85"/>
        <v>JimKriz</v>
      </c>
      <c r="F1141" s="1" t="s">
        <v>3706</v>
      </c>
      <c r="G1141" s="1" t="s">
        <v>3132</v>
      </c>
      <c r="H1141" s="1" t="str">
        <f t="shared" si="86"/>
        <v>United States</v>
      </c>
      <c r="I1141" s="1" t="str">
        <f t="shared" si="87"/>
        <v>Seattle</v>
      </c>
      <c r="J1141" s="1" t="str">
        <f t="shared" si="88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9"/>
        <v>On time</v>
      </c>
      <c r="E1142" s="2" t="str">
        <f t="shared" si="85"/>
        <v>FrankMerwin</v>
      </c>
      <c r="F1142" s="1" t="s">
        <v>3330</v>
      </c>
      <c r="G1142" s="1" t="s">
        <v>3235</v>
      </c>
      <c r="H1142" s="1" t="str">
        <f t="shared" si="86"/>
        <v>United States</v>
      </c>
      <c r="I1142" s="1" t="str">
        <f t="shared" si="87"/>
        <v>Bakersfield</v>
      </c>
      <c r="J1142" s="1" t="str">
        <f t="shared" si="88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9"/>
        <v>On time</v>
      </c>
      <c r="E1143" s="2" t="str">
        <f t="shared" si="85"/>
        <v>FrankMerwin</v>
      </c>
      <c r="F1143" s="1" t="s">
        <v>3330</v>
      </c>
      <c r="G1143" s="1" t="s">
        <v>3235</v>
      </c>
      <c r="H1143" s="1" t="str">
        <f t="shared" si="86"/>
        <v>United States</v>
      </c>
      <c r="I1143" s="1" t="str">
        <f t="shared" si="87"/>
        <v>Bakersfield</v>
      </c>
      <c r="J1143" s="1" t="str">
        <f t="shared" si="88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9"/>
        <v>On time</v>
      </c>
      <c r="E1144" s="2" t="str">
        <f t="shared" si="85"/>
        <v>AleksandraGannaway</v>
      </c>
      <c r="F1144" s="1" t="s">
        <v>3627</v>
      </c>
      <c r="G1144" s="1" t="s">
        <v>3134</v>
      </c>
      <c r="H1144" s="1" t="str">
        <f t="shared" si="86"/>
        <v>United States</v>
      </c>
      <c r="I1144" s="1" t="str">
        <f t="shared" si="87"/>
        <v>San Francisco</v>
      </c>
      <c r="J1144" s="1" t="str">
        <f t="shared" si="88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9"/>
        <v>Delay</v>
      </c>
      <c r="E1145" s="2" t="str">
        <f t="shared" si="85"/>
        <v>NoraPreis</v>
      </c>
      <c r="F1145" s="1" t="s">
        <v>3464</v>
      </c>
      <c r="G1145" s="1" t="s">
        <v>3146</v>
      </c>
      <c r="H1145" s="1" t="str">
        <f t="shared" si="86"/>
        <v>United States</v>
      </c>
      <c r="I1145" s="1" t="str">
        <f t="shared" si="87"/>
        <v>Denver</v>
      </c>
      <c r="J1145" s="1" t="str">
        <f t="shared" si="88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9"/>
        <v>On time</v>
      </c>
      <c r="E1146" s="2" t="str">
        <f t="shared" si="85"/>
        <v>RalphArnett</v>
      </c>
      <c r="F1146" s="1" t="s">
        <v>3707</v>
      </c>
      <c r="G1146" s="1" t="s">
        <v>3131</v>
      </c>
      <c r="H1146" s="1" t="str">
        <f t="shared" si="86"/>
        <v>United States</v>
      </c>
      <c r="I1146" s="1" t="str">
        <f t="shared" si="87"/>
        <v>Los Angeles</v>
      </c>
      <c r="J1146" s="1" t="str">
        <f t="shared" si="88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9"/>
        <v>On time</v>
      </c>
      <c r="E1147" s="2" t="str">
        <f t="shared" si="85"/>
        <v>RalphArnett</v>
      </c>
      <c r="F1147" s="1" t="s">
        <v>3707</v>
      </c>
      <c r="G1147" s="1" t="s">
        <v>3131</v>
      </c>
      <c r="H1147" s="1" t="str">
        <f t="shared" si="86"/>
        <v>United States</v>
      </c>
      <c r="I1147" s="1" t="str">
        <f t="shared" si="87"/>
        <v>Los Angeles</v>
      </c>
      <c r="J1147" s="1" t="str">
        <f t="shared" si="88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9"/>
        <v>On time</v>
      </c>
      <c r="E1148" s="2" t="str">
        <f t="shared" si="85"/>
        <v>RalphArnett</v>
      </c>
      <c r="F1148" s="1" t="s">
        <v>3707</v>
      </c>
      <c r="G1148" s="1" t="s">
        <v>3131</v>
      </c>
      <c r="H1148" s="1" t="str">
        <f t="shared" si="86"/>
        <v>United States</v>
      </c>
      <c r="I1148" s="1" t="str">
        <f t="shared" si="87"/>
        <v>Los Angeles</v>
      </c>
      <c r="J1148" s="1" t="str">
        <f t="shared" si="88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9"/>
        <v>On time</v>
      </c>
      <c r="E1149" s="2" t="str">
        <f t="shared" si="85"/>
        <v>BeckyCastell</v>
      </c>
      <c r="F1149" s="1" t="s">
        <v>3597</v>
      </c>
      <c r="G1149" s="1" t="s">
        <v>3134</v>
      </c>
      <c r="H1149" s="1" t="str">
        <f t="shared" si="86"/>
        <v>United States</v>
      </c>
      <c r="I1149" s="1" t="str">
        <f t="shared" si="87"/>
        <v>San Francisco</v>
      </c>
      <c r="J1149" s="1" t="str">
        <f t="shared" si="88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9"/>
        <v>On time</v>
      </c>
      <c r="E1150" s="2" t="str">
        <f t="shared" si="85"/>
        <v>BeckyCastell</v>
      </c>
      <c r="F1150" s="1" t="s">
        <v>3597</v>
      </c>
      <c r="G1150" s="1" t="s">
        <v>3134</v>
      </c>
      <c r="H1150" s="1" t="str">
        <f t="shared" si="86"/>
        <v>United States</v>
      </c>
      <c r="I1150" s="1" t="str">
        <f t="shared" si="87"/>
        <v>San Francisco</v>
      </c>
      <c r="J1150" s="1" t="str">
        <f t="shared" si="88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9"/>
        <v>On time</v>
      </c>
      <c r="E1151" s="2" t="str">
        <f t="shared" si="85"/>
        <v>BeckyCastell</v>
      </c>
      <c r="F1151" s="1" t="s">
        <v>3597</v>
      </c>
      <c r="G1151" s="1" t="s">
        <v>3134</v>
      </c>
      <c r="H1151" s="1" t="str">
        <f t="shared" si="86"/>
        <v>United States</v>
      </c>
      <c r="I1151" s="1" t="str">
        <f t="shared" si="87"/>
        <v>San Francisco</v>
      </c>
      <c r="J1151" s="1" t="str">
        <f t="shared" si="88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9"/>
        <v>On time</v>
      </c>
      <c r="E1152" s="2" t="str">
        <f t="shared" si="85"/>
        <v>BeckyCastell</v>
      </c>
      <c r="F1152" s="1" t="s">
        <v>3597</v>
      </c>
      <c r="G1152" s="1" t="s">
        <v>3134</v>
      </c>
      <c r="H1152" s="1" t="str">
        <f t="shared" si="86"/>
        <v>United States</v>
      </c>
      <c r="I1152" s="1" t="str">
        <f t="shared" si="87"/>
        <v>San Francisco</v>
      </c>
      <c r="J1152" s="1" t="str">
        <f t="shared" si="88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9"/>
        <v>On time</v>
      </c>
      <c r="E1153" s="2" t="str">
        <f t="shared" si="85"/>
        <v>JosephHolt</v>
      </c>
      <c r="F1153" s="1" t="s">
        <v>3363</v>
      </c>
      <c r="G1153" s="1" t="s">
        <v>3132</v>
      </c>
      <c r="H1153" s="1" t="str">
        <f t="shared" si="86"/>
        <v>United States</v>
      </c>
      <c r="I1153" s="1" t="str">
        <f t="shared" si="87"/>
        <v>Seattle</v>
      </c>
      <c r="J1153" s="1" t="str">
        <f t="shared" si="88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9"/>
        <v>On time</v>
      </c>
      <c r="E1154" s="2" t="str">
        <f t="shared" si="85"/>
        <v>DarrenBudd</v>
      </c>
      <c r="F1154" s="1" t="s">
        <v>3708</v>
      </c>
      <c r="G1154" s="1" t="s">
        <v>3131</v>
      </c>
      <c r="H1154" s="1" t="str">
        <f t="shared" si="86"/>
        <v>United States</v>
      </c>
      <c r="I1154" s="1" t="str">
        <f t="shared" si="87"/>
        <v>Los Angeles</v>
      </c>
      <c r="J1154" s="1" t="str">
        <f t="shared" si="88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si="89"/>
        <v>Delay</v>
      </c>
      <c r="E1155" s="2" t="str">
        <f t="shared" ref="E1155:E1218" si="90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1">TRIM(MID(SUBSTITUTE($G1155, ",", REPT(" ", 100)), 1, 100))</f>
        <v>United States</v>
      </c>
      <c r="I1155" s="1" t="str">
        <f t="shared" ref="I1155:I1218" si="92">TRIM(MID(SUBSTITUTE($G1155, ",", REPT(" ", 100)), 101, 100))</f>
        <v>Los Angeles</v>
      </c>
      <c r="J1155" s="1" t="str">
        <f t="shared" ref="J1155:J1218" si="93">TRIM(MID(SUBSTITUTE($G1155, ",", REPT(" ", 100)), 201, 100))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89"/>
        <v>Delay</v>
      </c>
      <c r="E1156" s="2" t="str">
        <f t="shared" si="90"/>
        <v>MichaelChen</v>
      </c>
      <c r="F1156" s="1" t="s">
        <v>3501</v>
      </c>
      <c r="G1156" s="1" t="s">
        <v>3131</v>
      </c>
      <c r="H1156" s="1" t="str">
        <f t="shared" si="91"/>
        <v>United States</v>
      </c>
      <c r="I1156" s="1" t="str">
        <f t="shared" si="92"/>
        <v>Los Angeles</v>
      </c>
      <c r="J1156" s="1" t="str">
        <f t="shared" si="93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ref="D1157:D1220" si="94">IF(DATEDIF(B1156, C1156, "d") &gt; 4, "Delay", "On time")</f>
        <v>On time</v>
      </c>
      <c r="E1157" s="2" t="str">
        <f t="shared" si="90"/>
        <v>MichaelChen</v>
      </c>
      <c r="F1157" s="1" t="s">
        <v>3501</v>
      </c>
      <c r="G1157" s="1" t="s">
        <v>3131</v>
      </c>
      <c r="H1157" s="1" t="str">
        <f t="shared" si="91"/>
        <v>United States</v>
      </c>
      <c r="I1157" s="1" t="str">
        <f t="shared" si="92"/>
        <v>Los Angeles</v>
      </c>
      <c r="J1157" s="1" t="str">
        <f t="shared" si="93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4"/>
        <v>On time</v>
      </c>
      <c r="E1158" s="2" t="str">
        <f t="shared" si="90"/>
        <v>MichaelChen</v>
      </c>
      <c r="F1158" s="1" t="s">
        <v>3501</v>
      </c>
      <c r="G1158" s="1" t="s">
        <v>3131</v>
      </c>
      <c r="H1158" s="1" t="str">
        <f t="shared" si="91"/>
        <v>United States</v>
      </c>
      <c r="I1158" s="1" t="str">
        <f t="shared" si="92"/>
        <v>Los Angeles</v>
      </c>
      <c r="J1158" s="1" t="str">
        <f t="shared" si="93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4"/>
        <v>On time</v>
      </c>
      <c r="E1159" s="2" t="str">
        <f t="shared" si="90"/>
        <v>MichaelChen</v>
      </c>
      <c r="F1159" s="1" t="s">
        <v>3501</v>
      </c>
      <c r="G1159" s="1" t="s">
        <v>3131</v>
      </c>
      <c r="H1159" s="1" t="str">
        <f t="shared" si="91"/>
        <v>United States</v>
      </c>
      <c r="I1159" s="1" t="str">
        <f t="shared" si="92"/>
        <v>Los Angeles</v>
      </c>
      <c r="J1159" s="1" t="str">
        <f t="shared" si="93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4"/>
        <v>On time</v>
      </c>
      <c r="E1160" s="2" t="str">
        <f t="shared" si="90"/>
        <v>VickyFreymann</v>
      </c>
      <c r="F1160" s="1" t="s">
        <v>3709</v>
      </c>
      <c r="G1160" s="1" t="s">
        <v>3131</v>
      </c>
      <c r="H1160" s="1" t="str">
        <f t="shared" si="91"/>
        <v>United States</v>
      </c>
      <c r="I1160" s="1" t="str">
        <f t="shared" si="92"/>
        <v>Los Angeles</v>
      </c>
      <c r="J1160" s="1" t="str">
        <f t="shared" si="93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4"/>
        <v>On time</v>
      </c>
      <c r="E1161" s="2" t="str">
        <f t="shared" si="90"/>
        <v>VickyFreymann</v>
      </c>
      <c r="F1161" s="1" t="s">
        <v>3709</v>
      </c>
      <c r="G1161" s="1" t="s">
        <v>3131</v>
      </c>
      <c r="H1161" s="1" t="str">
        <f t="shared" si="91"/>
        <v>United States</v>
      </c>
      <c r="I1161" s="1" t="str">
        <f t="shared" si="92"/>
        <v>Los Angeles</v>
      </c>
      <c r="J1161" s="1" t="str">
        <f t="shared" si="93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4"/>
        <v>On time</v>
      </c>
      <c r="E1162" s="2" t="str">
        <f t="shared" si="90"/>
        <v>JenniferPatt</v>
      </c>
      <c r="F1162" s="1" t="s">
        <v>3710</v>
      </c>
      <c r="G1162" s="1" t="s">
        <v>3196</v>
      </c>
      <c r="H1162" s="1" t="str">
        <f t="shared" si="91"/>
        <v>United States</v>
      </c>
      <c r="I1162" s="1" t="str">
        <f t="shared" si="92"/>
        <v>Glendale</v>
      </c>
      <c r="J1162" s="1" t="str">
        <f t="shared" si="93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4"/>
        <v>Delay</v>
      </c>
      <c r="E1163" s="2" t="str">
        <f t="shared" si="90"/>
        <v>TimBrockman</v>
      </c>
      <c r="F1163" s="1" t="s">
        <v>3697</v>
      </c>
      <c r="G1163" s="1" t="s">
        <v>3169</v>
      </c>
      <c r="H1163" s="1" t="str">
        <f t="shared" si="91"/>
        <v>United States</v>
      </c>
      <c r="I1163" s="1" t="str">
        <f t="shared" si="92"/>
        <v>Salem</v>
      </c>
      <c r="J1163" s="1" t="str">
        <f t="shared" si="93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4"/>
        <v>Delay</v>
      </c>
      <c r="E1164" s="2" t="str">
        <f t="shared" si="90"/>
        <v>TimBrockman</v>
      </c>
      <c r="F1164" s="1" t="s">
        <v>3697</v>
      </c>
      <c r="G1164" s="1" t="s">
        <v>3169</v>
      </c>
      <c r="H1164" s="1" t="str">
        <f t="shared" si="91"/>
        <v>United States</v>
      </c>
      <c r="I1164" s="1" t="str">
        <f t="shared" si="92"/>
        <v>Salem</v>
      </c>
      <c r="J1164" s="1" t="str">
        <f t="shared" si="93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4"/>
        <v>Delay</v>
      </c>
      <c r="E1165" s="2" t="str">
        <f t="shared" si="90"/>
        <v>TimBrockman</v>
      </c>
      <c r="F1165" s="1" t="s">
        <v>3697</v>
      </c>
      <c r="G1165" s="1" t="s">
        <v>3169</v>
      </c>
      <c r="H1165" s="1" t="str">
        <f t="shared" si="91"/>
        <v>United States</v>
      </c>
      <c r="I1165" s="1" t="str">
        <f t="shared" si="92"/>
        <v>Salem</v>
      </c>
      <c r="J1165" s="1" t="str">
        <f t="shared" si="93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4"/>
        <v>Delay</v>
      </c>
      <c r="E1166" s="2" t="str">
        <f t="shared" si="90"/>
        <v>TimBrockman</v>
      </c>
      <c r="F1166" s="1" t="s">
        <v>3697</v>
      </c>
      <c r="G1166" s="1" t="s">
        <v>3169</v>
      </c>
      <c r="H1166" s="1" t="str">
        <f t="shared" si="91"/>
        <v>United States</v>
      </c>
      <c r="I1166" s="1" t="str">
        <f t="shared" si="92"/>
        <v>Salem</v>
      </c>
      <c r="J1166" s="1" t="str">
        <f t="shared" si="93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4"/>
        <v>Delay</v>
      </c>
      <c r="E1167" s="2" t="str">
        <f t="shared" si="90"/>
        <v>TimBrockman</v>
      </c>
      <c r="F1167" s="1" t="s">
        <v>3697</v>
      </c>
      <c r="G1167" s="1" t="s">
        <v>3169</v>
      </c>
      <c r="H1167" s="1" t="str">
        <f t="shared" si="91"/>
        <v>United States</v>
      </c>
      <c r="I1167" s="1" t="str">
        <f t="shared" si="92"/>
        <v>Salem</v>
      </c>
      <c r="J1167" s="1" t="str">
        <f t="shared" si="93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4"/>
        <v>Delay</v>
      </c>
      <c r="E1168" s="2" t="str">
        <f t="shared" si="90"/>
        <v>TimBrockman</v>
      </c>
      <c r="F1168" s="1" t="s">
        <v>3697</v>
      </c>
      <c r="G1168" s="1" t="s">
        <v>3169</v>
      </c>
      <c r="H1168" s="1" t="str">
        <f t="shared" si="91"/>
        <v>United States</v>
      </c>
      <c r="I1168" s="1" t="str">
        <f t="shared" si="92"/>
        <v>Salem</v>
      </c>
      <c r="J1168" s="1" t="str">
        <f t="shared" si="93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4"/>
        <v>Delay</v>
      </c>
      <c r="E1169" s="2" t="str">
        <f t="shared" si="90"/>
        <v>TimBrockman</v>
      </c>
      <c r="F1169" s="1" t="s">
        <v>3697</v>
      </c>
      <c r="G1169" s="1" t="s">
        <v>3169</v>
      </c>
      <c r="H1169" s="1" t="str">
        <f t="shared" si="91"/>
        <v>United States</v>
      </c>
      <c r="I1169" s="1" t="str">
        <f t="shared" si="92"/>
        <v>Salem</v>
      </c>
      <c r="J1169" s="1" t="str">
        <f t="shared" si="93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4"/>
        <v>Delay</v>
      </c>
      <c r="E1170" s="2" t="str">
        <f t="shared" si="90"/>
        <v>TimBrockman</v>
      </c>
      <c r="F1170" s="1" t="s">
        <v>3697</v>
      </c>
      <c r="G1170" s="1" t="s">
        <v>3169</v>
      </c>
      <c r="H1170" s="1" t="str">
        <f t="shared" si="91"/>
        <v>United States</v>
      </c>
      <c r="I1170" s="1" t="str">
        <f t="shared" si="92"/>
        <v>Salem</v>
      </c>
      <c r="J1170" s="1" t="str">
        <f t="shared" si="93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4"/>
        <v>Delay</v>
      </c>
      <c r="E1171" s="2" t="str">
        <f t="shared" si="90"/>
        <v>MattHagelstein</v>
      </c>
      <c r="F1171" s="1" t="s">
        <v>3583</v>
      </c>
      <c r="G1171" s="1" t="s">
        <v>3149</v>
      </c>
      <c r="H1171" s="1" t="str">
        <f t="shared" si="91"/>
        <v>United States</v>
      </c>
      <c r="I1171" s="1" t="str">
        <f t="shared" si="92"/>
        <v>San Diego</v>
      </c>
      <c r="J1171" s="1" t="str">
        <f t="shared" si="93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4"/>
        <v>On time</v>
      </c>
      <c r="E1172" s="2" t="str">
        <f t="shared" si="90"/>
        <v>JasperCacioppo</v>
      </c>
      <c r="F1172" s="1" t="s">
        <v>3373</v>
      </c>
      <c r="G1172" s="1" t="s">
        <v>3180</v>
      </c>
      <c r="H1172" s="1" t="str">
        <f t="shared" si="91"/>
        <v>United States</v>
      </c>
      <c r="I1172" s="1" t="str">
        <f t="shared" si="92"/>
        <v>Riverside</v>
      </c>
      <c r="J1172" s="1" t="str">
        <f t="shared" si="93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4"/>
        <v>Delay</v>
      </c>
      <c r="E1173" s="2" t="str">
        <f t="shared" si="90"/>
        <v>DennyOrdway</v>
      </c>
      <c r="F1173" s="1" t="s">
        <v>3711</v>
      </c>
      <c r="G1173" s="1" t="s">
        <v>3166</v>
      </c>
      <c r="H1173" s="1" t="str">
        <f t="shared" si="91"/>
        <v>United States</v>
      </c>
      <c r="I1173" s="1" t="str">
        <f t="shared" si="92"/>
        <v>Mesa</v>
      </c>
      <c r="J1173" s="1" t="str">
        <f t="shared" si="93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4"/>
        <v>On time</v>
      </c>
      <c r="E1174" s="2" t="str">
        <f t="shared" si="90"/>
        <v>DennyOrdway</v>
      </c>
      <c r="F1174" s="1" t="s">
        <v>3711</v>
      </c>
      <c r="G1174" s="1" t="s">
        <v>3166</v>
      </c>
      <c r="H1174" s="1" t="str">
        <f t="shared" si="91"/>
        <v>United States</v>
      </c>
      <c r="I1174" s="1" t="str">
        <f t="shared" si="92"/>
        <v>Mesa</v>
      </c>
      <c r="J1174" s="1" t="str">
        <f t="shared" si="93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4"/>
        <v>On time</v>
      </c>
      <c r="E1175" s="2" t="str">
        <f t="shared" si="90"/>
        <v>FrankAtkinson</v>
      </c>
      <c r="F1175" s="1" t="s">
        <v>3345</v>
      </c>
      <c r="G1175" s="1" t="s">
        <v>3146</v>
      </c>
      <c r="H1175" s="1" t="str">
        <f t="shared" si="91"/>
        <v>United States</v>
      </c>
      <c r="I1175" s="1" t="str">
        <f t="shared" si="92"/>
        <v>Denver</v>
      </c>
      <c r="J1175" s="1" t="str">
        <f t="shared" si="93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4"/>
        <v>On time</v>
      </c>
      <c r="E1176" s="2" t="str">
        <f t="shared" si="90"/>
        <v>FrankAtkinson</v>
      </c>
      <c r="F1176" s="1" t="s">
        <v>3345</v>
      </c>
      <c r="G1176" s="1" t="s">
        <v>3146</v>
      </c>
      <c r="H1176" s="1" t="str">
        <f t="shared" si="91"/>
        <v>United States</v>
      </c>
      <c r="I1176" s="1" t="str">
        <f t="shared" si="92"/>
        <v>Denver</v>
      </c>
      <c r="J1176" s="1" t="str">
        <f t="shared" si="93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4"/>
        <v>On time</v>
      </c>
      <c r="E1177" s="2" t="str">
        <f t="shared" si="90"/>
        <v>FrankAtkinson</v>
      </c>
      <c r="F1177" s="1" t="s">
        <v>3345</v>
      </c>
      <c r="G1177" s="1" t="s">
        <v>3146</v>
      </c>
      <c r="H1177" s="1" t="str">
        <f t="shared" si="91"/>
        <v>United States</v>
      </c>
      <c r="I1177" s="1" t="str">
        <f t="shared" si="92"/>
        <v>Denver</v>
      </c>
      <c r="J1177" s="1" t="str">
        <f t="shared" si="93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4"/>
        <v>On time</v>
      </c>
      <c r="E1178" s="2" t="str">
        <f t="shared" si="90"/>
        <v>FrankAtkinson</v>
      </c>
      <c r="F1178" s="1" t="s">
        <v>3345</v>
      </c>
      <c r="G1178" s="1" t="s">
        <v>3146</v>
      </c>
      <c r="H1178" s="1" t="str">
        <f t="shared" si="91"/>
        <v>United States</v>
      </c>
      <c r="I1178" s="1" t="str">
        <f t="shared" si="92"/>
        <v>Denver</v>
      </c>
      <c r="J1178" s="1" t="str">
        <f t="shared" si="93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4"/>
        <v>On time</v>
      </c>
      <c r="E1179" s="2" t="str">
        <f t="shared" si="90"/>
        <v>TonyChapman</v>
      </c>
      <c r="F1179" s="1" t="s">
        <v>3694</v>
      </c>
      <c r="G1179" s="1" t="s">
        <v>3132</v>
      </c>
      <c r="H1179" s="1" t="str">
        <f t="shared" si="91"/>
        <v>United States</v>
      </c>
      <c r="I1179" s="1" t="str">
        <f t="shared" si="92"/>
        <v>Seattle</v>
      </c>
      <c r="J1179" s="1" t="str">
        <f t="shared" si="93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4"/>
        <v>On time</v>
      </c>
      <c r="E1180" s="2" t="str">
        <f t="shared" si="90"/>
        <v>OdellaNelson</v>
      </c>
      <c r="F1180" s="1" t="s">
        <v>3689</v>
      </c>
      <c r="G1180" s="1" t="s">
        <v>3200</v>
      </c>
      <c r="H1180" s="1" t="str">
        <f t="shared" si="91"/>
        <v>United States</v>
      </c>
      <c r="I1180" s="1" t="str">
        <f t="shared" si="92"/>
        <v>Tempe</v>
      </c>
      <c r="J1180" s="1" t="str">
        <f t="shared" si="93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4"/>
        <v>On time</v>
      </c>
      <c r="E1181" s="2" t="str">
        <f t="shared" si="90"/>
        <v>RolandSchwarz</v>
      </c>
      <c r="F1181" s="1" t="s">
        <v>3712</v>
      </c>
      <c r="G1181" s="1" t="s">
        <v>3131</v>
      </c>
      <c r="H1181" s="1" t="str">
        <f t="shared" si="91"/>
        <v>United States</v>
      </c>
      <c r="I1181" s="1" t="str">
        <f t="shared" si="92"/>
        <v>Los Angeles</v>
      </c>
      <c r="J1181" s="1" t="str">
        <f t="shared" si="93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4"/>
        <v>On time</v>
      </c>
      <c r="E1182" s="2" t="str">
        <f t="shared" si="90"/>
        <v>RolandSchwarz</v>
      </c>
      <c r="F1182" s="1" t="s">
        <v>3712</v>
      </c>
      <c r="G1182" s="1" t="s">
        <v>3131</v>
      </c>
      <c r="H1182" s="1" t="str">
        <f t="shared" si="91"/>
        <v>United States</v>
      </c>
      <c r="I1182" s="1" t="str">
        <f t="shared" si="92"/>
        <v>Los Angeles</v>
      </c>
      <c r="J1182" s="1" t="str">
        <f t="shared" si="93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4"/>
        <v>On time</v>
      </c>
      <c r="E1183" s="2" t="str">
        <f t="shared" si="90"/>
        <v>JoniWasserman</v>
      </c>
      <c r="F1183" s="1" t="s">
        <v>3533</v>
      </c>
      <c r="G1183" s="1" t="s">
        <v>3132</v>
      </c>
      <c r="H1183" s="1" t="str">
        <f t="shared" si="91"/>
        <v>United States</v>
      </c>
      <c r="I1183" s="1" t="str">
        <f t="shared" si="92"/>
        <v>Seattle</v>
      </c>
      <c r="J1183" s="1" t="str">
        <f t="shared" si="93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4"/>
        <v>On time</v>
      </c>
      <c r="E1184" s="2" t="str">
        <f t="shared" si="90"/>
        <v>JoniWasserman</v>
      </c>
      <c r="F1184" s="1" t="s">
        <v>3533</v>
      </c>
      <c r="G1184" s="1" t="s">
        <v>3132</v>
      </c>
      <c r="H1184" s="1" t="str">
        <f t="shared" si="91"/>
        <v>United States</v>
      </c>
      <c r="I1184" s="1" t="str">
        <f t="shared" si="92"/>
        <v>Seattle</v>
      </c>
      <c r="J1184" s="1" t="str">
        <f t="shared" si="93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4"/>
        <v>On time</v>
      </c>
      <c r="E1185" s="2" t="str">
        <f t="shared" si="90"/>
        <v>JimKarlsson</v>
      </c>
      <c r="F1185" s="1" t="s">
        <v>3594</v>
      </c>
      <c r="G1185" s="1" t="s">
        <v>3184</v>
      </c>
      <c r="H1185" s="1" t="str">
        <f t="shared" si="91"/>
        <v>United States</v>
      </c>
      <c r="I1185" s="1" t="str">
        <f t="shared" si="92"/>
        <v>Olympia</v>
      </c>
      <c r="J1185" s="1" t="str">
        <f t="shared" si="93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4"/>
        <v>On time</v>
      </c>
      <c r="E1186" s="2" t="str">
        <f t="shared" si="90"/>
        <v>JimKarlsson</v>
      </c>
      <c r="F1186" s="1" t="s">
        <v>3594</v>
      </c>
      <c r="G1186" s="1" t="s">
        <v>3184</v>
      </c>
      <c r="H1186" s="1" t="str">
        <f t="shared" si="91"/>
        <v>United States</v>
      </c>
      <c r="I1186" s="1" t="str">
        <f t="shared" si="92"/>
        <v>Olympia</v>
      </c>
      <c r="J1186" s="1" t="str">
        <f t="shared" si="93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4"/>
        <v>On time</v>
      </c>
      <c r="E1187" s="2" t="str">
        <f t="shared" si="90"/>
        <v>MaureenFritzler</v>
      </c>
      <c r="F1187" s="1" t="s">
        <v>3713</v>
      </c>
      <c r="G1187" s="1" t="s">
        <v>3139</v>
      </c>
      <c r="H1187" s="1" t="str">
        <f t="shared" si="91"/>
        <v>United States</v>
      </c>
      <c r="I1187" s="1" t="str">
        <f t="shared" si="92"/>
        <v>Phoenix</v>
      </c>
      <c r="J1187" s="1" t="str">
        <f t="shared" si="93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4"/>
        <v>Delay</v>
      </c>
      <c r="E1188" s="2" t="str">
        <f t="shared" si="90"/>
        <v>SallyHughsby</v>
      </c>
      <c r="F1188" s="1" t="s">
        <v>3320</v>
      </c>
      <c r="G1188" s="1" t="s">
        <v>3146</v>
      </c>
      <c r="H1188" s="1" t="str">
        <f t="shared" si="91"/>
        <v>United States</v>
      </c>
      <c r="I1188" s="1" t="str">
        <f t="shared" si="92"/>
        <v>Denver</v>
      </c>
      <c r="J1188" s="1" t="str">
        <f t="shared" si="93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4"/>
        <v>Delay</v>
      </c>
      <c r="E1189" s="2" t="str">
        <f t="shared" si="90"/>
        <v>DanReichenbach</v>
      </c>
      <c r="F1189" s="1" t="s">
        <v>3671</v>
      </c>
      <c r="G1189" s="1" t="s">
        <v>3151</v>
      </c>
      <c r="H1189" s="1" t="str">
        <f t="shared" si="91"/>
        <v>United States</v>
      </c>
      <c r="I1189" s="1" t="str">
        <f t="shared" si="92"/>
        <v>Inglewood</v>
      </c>
      <c r="J1189" s="1" t="str">
        <f t="shared" si="93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4"/>
        <v>On time</v>
      </c>
      <c r="E1190" s="2" t="str">
        <f t="shared" si="90"/>
        <v>DanReichenbach</v>
      </c>
      <c r="F1190" s="1" t="s">
        <v>3671</v>
      </c>
      <c r="G1190" s="1" t="s">
        <v>3151</v>
      </c>
      <c r="H1190" s="1" t="str">
        <f t="shared" si="91"/>
        <v>United States</v>
      </c>
      <c r="I1190" s="1" t="str">
        <f t="shared" si="92"/>
        <v>Inglewood</v>
      </c>
      <c r="J1190" s="1" t="str">
        <f t="shared" si="93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4"/>
        <v>On time</v>
      </c>
      <c r="E1191" s="2" t="str">
        <f t="shared" si="90"/>
        <v>DanReichenbach</v>
      </c>
      <c r="F1191" s="1" t="s">
        <v>3671</v>
      </c>
      <c r="G1191" s="1" t="s">
        <v>3151</v>
      </c>
      <c r="H1191" s="1" t="str">
        <f t="shared" si="91"/>
        <v>United States</v>
      </c>
      <c r="I1191" s="1" t="str">
        <f t="shared" si="92"/>
        <v>Inglewood</v>
      </c>
      <c r="J1191" s="1" t="str">
        <f t="shared" si="93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4"/>
        <v>On time</v>
      </c>
      <c r="E1192" s="2" t="str">
        <f t="shared" si="90"/>
        <v>DanReichenbach</v>
      </c>
      <c r="F1192" s="1" t="s">
        <v>3671</v>
      </c>
      <c r="G1192" s="1" t="s">
        <v>3151</v>
      </c>
      <c r="H1192" s="1" t="str">
        <f t="shared" si="91"/>
        <v>United States</v>
      </c>
      <c r="I1192" s="1" t="str">
        <f t="shared" si="92"/>
        <v>Inglewood</v>
      </c>
      <c r="J1192" s="1" t="str">
        <f t="shared" si="93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4"/>
        <v>On time</v>
      </c>
      <c r="E1193" s="2" t="str">
        <f t="shared" si="90"/>
        <v>DanReichenbach</v>
      </c>
      <c r="F1193" s="1" t="s">
        <v>3671</v>
      </c>
      <c r="G1193" s="1" t="s">
        <v>3151</v>
      </c>
      <c r="H1193" s="1" t="str">
        <f t="shared" si="91"/>
        <v>United States</v>
      </c>
      <c r="I1193" s="1" t="str">
        <f t="shared" si="92"/>
        <v>Inglewood</v>
      </c>
      <c r="J1193" s="1" t="str">
        <f t="shared" si="93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4"/>
        <v>On time</v>
      </c>
      <c r="E1194" s="2" t="str">
        <f t="shared" si="90"/>
        <v>DanReichenbach</v>
      </c>
      <c r="F1194" s="1" t="s">
        <v>3671</v>
      </c>
      <c r="G1194" s="1" t="s">
        <v>3151</v>
      </c>
      <c r="H1194" s="1" t="str">
        <f t="shared" si="91"/>
        <v>United States</v>
      </c>
      <c r="I1194" s="1" t="str">
        <f t="shared" si="92"/>
        <v>Inglewood</v>
      </c>
      <c r="J1194" s="1" t="str">
        <f t="shared" si="93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4"/>
        <v>On time</v>
      </c>
      <c r="E1195" s="2" t="str">
        <f t="shared" si="90"/>
        <v>DanReichenbach</v>
      </c>
      <c r="F1195" s="1" t="s">
        <v>3671</v>
      </c>
      <c r="G1195" s="1" t="s">
        <v>3151</v>
      </c>
      <c r="H1195" s="1" t="str">
        <f t="shared" si="91"/>
        <v>United States</v>
      </c>
      <c r="I1195" s="1" t="str">
        <f t="shared" si="92"/>
        <v>Inglewood</v>
      </c>
      <c r="J1195" s="1" t="str">
        <f t="shared" si="93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4"/>
        <v>On time</v>
      </c>
      <c r="E1196" s="2" t="str">
        <f t="shared" si="90"/>
        <v>DanReichenbach</v>
      </c>
      <c r="F1196" s="1" t="s">
        <v>3671</v>
      </c>
      <c r="G1196" s="1" t="s">
        <v>3151</v>
      </c>
      <c r="H1196" s="1" t="str">
        <f t="shared" si="91"/>
        <v>United States</v>
      </c>
      <c r="I1196" s="1" t="str">
        <f t="shared" si="92"/>
        <v>Inglewood</v>
      </c>
      <c r="J1196" s="1" t="str">
        <f t="shared" si="93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4"/>
        <v>On time</v>
      </c>
      <c r="E1197" s="2" t="str">
        <f t="shared" si="90"/>
        <v>GeorgeBell</v>
      </c>
      <c r="F1197" s="1" t="s">
        <v>3456</v>
      </c>
      <c r="G1197" s="1" t="s">
        <v>3131</v>
      </c>
      <c r="H1197" s="1" t="str">
        <f t="shared" si="91"/>
        <v>United States</v>
      </c>
      <c r="I1197" s="1" t="str">
        <f t="shared" si="92"/>
        <v>Los Angeles</v>
      </c>
      <c r="J1197" s="1" t="str">
        <f t="shared" si="93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4"/>
        <v>Delay</v>
      </c>
      <c r="E1198" s="2" t="str">
        <f t="shared" si="90"/>
        <v>GeorgeBell</v>
      </c>
      <c r="F1198" s="1" t="s">
        <v>3456</v>
      </c>
      <c r="G1198" s="1" t="s">
        <v>3131</v>
      </c>
      <c r="H1198" s="1" t="str">
        <f t="shared" si="91"/>
        <v>United States</v>
      </c>
      <c r="I1198" s="1" t="str">
        <f t="shared" si="92"/>
        <v>Los Angeles</v>
      </c>
      <c r="J1198" s="1" t="str">
        <f t="shared" si="93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4"/>
        <v>Delay</v>
      </c>
      <c r="E1199" s="2" t="str">
        <f t="shared" si="90"/>
        <v>GeorgeBell</v>
      </c>
      <c r="F1199" s="1" t="s">
        <v>3456</v>
      </c>
      <c r="G1199" s="1" t="s">
        <v>3131</v>
      </c>
      <c r="H1199" s="1" t="str">
        <f t="shared" si="91"/>
        <v>United States</v>
      </c>
      <c r="I1199" s="1" t="str">
        <f t="shared" si="92"/>
        <v>Los Angeles</v>
      </c>
      <c r="J1199" s="1" t="str">
        <f t="shared" si="93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4"/>
        <v>Delay</v>
      </c>
      <c r="E1200" s="2" t="str">
        <f t="shared" si="90"/>
        <v>CharlesMcCrossin</v>
      </c>
      <c r="F1200" s="1" t="s">
        <v>3714</v>
      </c>
      <c r="G1200" s="1" t="s">
        <v>3134</v>
      </c>
      <c r="H1200" s="1" t="str">
        <f t="shared" si="91"/>
        <v>United States</v>
      </c>
      <c r="I1200" s="1" t="str">
        <f t="shared" si="92"/>
        <v>San Francisco</v>
      </c>
      <c r="J1200" s="1" t="str">
        <f t="shared" si="93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4"/>
        <v>On time</v>
      </c>
      <c r="E1201" s="2" t="str">
        <f t="shared" si="90"/>
        <v>JuliaBarnett</v>
      </c>
      <c r="F1201" s="1" t="s">
        <v>3715</v>
      </c>
      <c r="G1201" s="1" t="s">
        <v>3247</v>
      </c>
      <c r="H1201" s="1" t="str">
        <f t="shared" si="91"/>
        <v>United States</v>
      </c>
      <c r="I1201" s="1" t="str">
        <f t="shared" si="92"/>
        <v>Chula Vista</v>
      </c>
      <c r="J1201" s="1" t="str">
        <f t="shared" si="93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4"/>
        <v>Delay</v>
      </c>
      <c r="E1202" s="2" t="str">
        <f t="shared" si="90"/>
        <v>JonathanDoherty</v>
      </c>
      <c r="F1202" s="1" t="s">
        <v>3716</v>
      </c>
      <c r="G1202" s="1" t="s">
        <v>3131</v>
      </c>
      <c r="H1202" s="1" t="str">
        <f t="shared" si="91"/>
        <v>United States</v>
      </c>
      <c r="I1202" s="1" t="str">
        <f t="shared" si="92"/>
        <v>Los Angeles</v>
      </c>
      <c r="J1202" s="1" t="str">
        <f t="shared" si="93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4"/>
        <v>On time</v>
      </c>
      <c r="E1203" s="2" t="str">
        <f t="shared" si="90"/>
        <v>DennisPardue</v>
      </c>
      <c r="F1203" s="1" t="s">
        <v>3698</v>
      </c>
      <c r="G1203" s="1" t="s">
        <v>3131</v>
      </c>
      <c r="H1203" s="1" t="str">
        <f t="shared" si="91"/>
        <v>United States</v>
      </c>
      <c r="I1203" s="1" t="str">
        <f t="shared" si="92"/>
        <v>Los Angeles</v>
      </c>
      <c r="J1203" s="1" t="str">
        <f t="shared" si="93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4"/>
        <v>Delay</v>
      </c>
      <c r="E1204" s="2" t="str">
        <f t="shared" si="90"/>
        <v>EdJacobs</v>
      </c>
      <c r="F1204" s="1" t="s">
        <v>3717</v>
      </c>
      <c r="G1204" s="1" t="s">
        <v>3149</v>
      </c>
      <c r="H1204" s="1" t="str">
        <f t="shared" si="91"/>
        <v>United States</v>
      </c>
      <c r="I1204" s="1" t="str">
        <f t="shared" si="92"/>
        <v>San Diego</v>
      </c>
      <c r="J1204" s="1" t="str">
        <f t="shared" si="93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4"/>
        <v>Delay</v>
      </c>
      <c r="E1205" s="2" t="str">
        <f t="shared" si="90"/>
        <v>EdJacobs</v>
      </c>
      <c r="F1205" s="1" t="s">
        <v>3717</v>
      </c>
      <c r="G1205" s="1" t="s">
        <v>3149</v>
      </c>
      <c r="H1205" s="1" t="str">
        <f t="shared" si="91"/>
        <v>United States</v>
      </c>
      <c r="I1205" s="1" t="str">
        <f t="shared" si="92"/>
        <v>San Diego</v>
      </c>
      <c r="J1205" s="1" t="str">
        <f t="shared" si="93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4"/>
        <v>Delay</v>
      </c>
      <c r="E1206" s="2" t="str">
        <f t="shared" si="90"/>
        <v>EdJacobs</v>
      </c>
      <c r="F1206" s="1" t="s">
        <v>3717</v>
      </c>
      <c r="G1206" s="1" t="s">
        <v>3149</v>
      </c>
      <c r="H1206" s="1" t="str">
        <f t="shared" si="91"/>
        <v>United States</v>
      </c>
      <c r="I1206" s="1" t="str">
        <f t="shared" si="92"/>
        <v>San Diego</v>
      </c>
      <c r="J1206" s="1" t="str">
        <f t="shared" si="93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4"/>
        <v>Delay</v>
      </c>
      <c r="E1207" s="2" t="str">
        <f t="shared" si="90"/>
        <v>JimMitchum</v>
      </c>
      <c r="F1207" s="1" t="s">
        <v>3628</v>
      </c>
      <c r="G1207" s="1" t="s">
        <v>3196</v>
      </c>
      <c r="H1207" s="1" t="str">
        <f t="shared" si="91"/>
        <v>United States</v>
      </c>
      <c r="I1207" s="1" t="str">
        <f t="shared" si="92"/>
        <v>Glendale</v>
      </c>
      <c r="J1207" s="1" t="str">
        <f t="shared" si="93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4"/>
        <v>Delay</v>
      </c>
      <c r="E1208" s="2" t="str">
        <f t="shared" si="90"/>
        <v>JimMitchum</v>
      </c>
      <c r="F1208" s="1" t="s">
        <v>3628</v>
      </c>
      <c r="G1208" s="1" t="s">
        <v>3196</v>
      </c>
      <c r="H1208" s="1" t="str">
        <f t="shared" si="91"/>
        <v>United States</v>
      </c>
      <c r="I1208" s="1" t="str">
        <f t="shared" si="92"/>
        <v>Glendale</v>
      </c>
      <c r="J1208" s="1" t="str">
        <f t="shared" si="93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4"/>
        <v>Delay</v>
      </c>
      <c r="E1209" s="2" t="str">
        <f t="shared" si="90"/>
        <v>KunstMiller</v>
      </c>
      <c r="F1209" s="1" t="s">
        <v>3309</v>
      </c>
      <c r="G1209" s="1" t="s">
        <v>3199</v>
      </c>
      <c r="H1209" s="1" t="str">
        <f t="shared" si="91"/>
        <v>United States</v>
      </c>
      <c r="I1209" s="1" t="str">
        <f t="shared" si="92"/>
        <v>North Las Vegas</v>
      </c>
      <c r="J1209" s="1" t="str">
        <f t="shared" si="93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4"/>
        <v>Delay</v>
      </c>
      <c r="E1210" s="2" t="str">
        <f t="shared" si="90"/>
        <v>KunstMiller</v>
      </c>
      <c r="F1210" s="1" t="s">
        <v>3309</v>
      </c>
      <c r="G1210" s="1" t="s">
        <v>3199</v>
      </c>
      <c r="H1210" s="1" t="str">
        <f t="shared" si="91"/>
        <v>United States</v>
      </c>
      <c r="I1210" s="1" t="str">
        <f t="shared" si="92"/>
        <v>North Las Vegas</v>
      </c>
      <c r="J1210" s="1" t="str">
        <f t="shared" si="93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4"/>
        <v>Delay</v>
      </c>
      <c r="E1211" s="2" t="str">
        <f t="shared" si="90"/>
        <v>KunstMiller</v>
      </c>
      <c r="F1211" s="1" t="s">
        <v>3309</v>
      </c>
      <c r="G1211" s="1" t="s">
        <v>3199</v>
      </c>
      <c r="H1211" s="1" t="str">
        <f t="shared" si="91"/>
        <v>United States</v>
      </c>
      <c r="I1211" s="1" t="str">
        <f t="shared" si="92"/>
        <v>North Las Vegas</v>
      </c>
      <c r="J1211" s="1" t="str">
        <f t="shared" si="93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4"/>
        <v>Delay</v>
      </c>
      <c r="E1212" s="2" t="str">
        <f t="shared" si="90"/>
        <v>KunstMiller</v>
      </c>
      <c r="F1212" s="1" t="s">
        <v>3309</v>
      </c>
      <c r="G1212" s="1" t="s">
        <v>3199</v>
      </c>
      <c r="H1212" s="1" t="str">
        <f t="shared" si="91"/>
        <v>United States</v>
      </c>
      <c r="I1212" s="1" t="str">
        <f t="shared" si="92"/>
        <v>North Las Vegas</v>
      </c>
      <c r="J1212" s="1" t="str">
        <f t="shared" si="93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4"/>
        <v>Delay</v>
      </c>
      <c r="E1213" s="2" t="str">
        <f t="shared" si="90"/>
        <v>ToddSumrall</v>
      </c>
      <c r="F1213" s="1" t="s">
        <v>3718</v>
      </c>
      <c r="G1213" s="1" t="s">
        <v>3131</v>
      </c>
      <c r="H1213" s="1" t="str">
        <f t="shared" si="91"/>
        <v>United States</v>
      </c>
      <c r="I1213" s="1" t="str">
        <f t="shared" si="92"/>
        <v>Los Angeles</v>
      </c>
      <c r="J1213" s="1" t="str">
        <f t="shared" si="93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4"/>
        <v>On time</v>
      </c>
      <c r="E1214" s="2" t="str">
        <f t="shared" si="90"/>
        <v>ToddSumrall</v>
      </c>
      <c r="F1214" s="1" t="s">
        <v>3718</v>
      </c>
      <c r="G1214" s="1" t="s">
        <v>3131</v>
      </c>
      <c r="H1214" s="1" t="str">
        <f t="shared" si="91"/>
        <v>United States</v>
      </c>
      <c r="I1214" s="1" t="str">
        <f t="shared" si="92"/>
        <v>Los Angeles</v>
      </c>
      <c r="J1214" s="1" t="str">
        <f t="shared" si="93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4"/>
        <v>On time</v>
      </c>
      <c r="E1215" s="2" t="str">
        <f t="shared" si="90"/>
        <v>ToddSumrall</v>
      </c>
      <c r="F1215" s="1" t="s">
        <v>3718</v>
      </c>
      <c r="G1215" s="1" t="s">
        <v>3131</v>
      </c>
      <c r="H1215" s="1" t="str">
        <f t="shared" si="91"/>
        <v>United States</v>
      </c>
      <c r="I1215" s="1" t="str">
        <f t="shared" si="92"/>
        <v>Los Angeles</v>
      </c>
      <c r="J1215" s="1" t="str">
        <f t="shared" si="93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4"/>
        <v>On time</v>
      </c>
      <c r="E1216" s="2" t="str">
        <f t="shared" si="90"/>
        <v>ToddSumrall</v>
      </c>
      <c r="F1216" s="1" t="s">
        <v>3718</v>
      </c>
      <c r="G1216" s="1" t="s">
        <v>3131</v>
      </c>
      <c r="H1216" s="1" t="str">
        <f t="shared" si="91"/>
        <v>United States</v>
      </c>
      <c r="I1216" s="1" t="str">
        <f t="shared" si="92"/>
        <v>Los Angeles</v>
      </c>
      <c r="J1216" s="1" t="str">
        <f t="shared" si="93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4"/>
        <v>On time</v>
      </c>
      <c r="E1217" s="2" t="str">
        <f t="shared" si="90"/>
        <v>ToddSumrall</v>
      </c>
      <c r="F1217" s="1" t="s">
        <v>3718</v>
      </c>
      <c r="G1217" s="1" t="s">
        <v>3131</v>
      </c>
      <c r="H1217" s="1" t="str">
        <f t="shared" si="91"/>
        <v>United States</v>
      </c>
      <c r="I1217" s="1" t="str">
        <f t="shared" si="92"/>
        <v>Los Angeles</v>
      </c>
      <c r="J1217" s="1" t="str">
        <f t="shared" si="93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4"/>
        <v>On time</v>
      </c>
      <c r="E1218" s="2" t="str">
        <f t="shared" si="90"/>
        <v>GaryHansen</v>
      </c>
      <c r="F1218" s="1" t="s">
        <v>3678</v>
      </c>
      <c r="G1218" s="1" t="s">
        <v>3134</v>
      </c>
      <c r="H1218" s="1" t="str">
        <f t="shared" si="91"/>
        <v>United States</v>
      </c>
      <c r="I1218" s="1" t="str">
        <f t="shared" si="92"/>
        <v>San Francisco</v>
      </c>
      <c r="J1218" s="1" t="str">
        <f t="shared" si="93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si="94"/>
        <v>On time</v>
      </c>
      <c r="E1219" s="2" t="str">
        <f t="shared" ref="E1219:E1282" si="95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6">TRIM(MID(SUBSTITUTE($G1219, ",", REPT(" ", 100)), 1, 100))</f>
        <v>United States</v>
      </c>
      <c r="I1219" s="1" t="str">
        <f t="shared" ref="I1219:I1282" si="97">TRIM(MID(SUBSTITUTE($G1219, ",", REPT(" ", 100)), 101, 100))</f>
        <v>San Francisco</v>
      </c>
      <c r="J1219" s="1" t="str">
        <f t="shared" ref="J1219:J1282" si="98">TRIM(MID(SUBSTITUTE($G1219, ",", REPT(" ", 100)), 201, 100))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4"/>
        <v>On time</v>
      </c>
      <c r="E1220" s="2" t="str">
        <f t="shared" si="95"/>
        <v>TobyCarlisle</v>
      </c>
      <c r="F1220" s="1" t="s">
        <v>3634</v>
      </c>
      <c r="G1220" s="1" t="s">
        <v>3248</v>
      </c>
      <c r="H1220" s="1" t="str">
        <f t="shared" si="96"/>
        <v>United States</v>
      </c>
      <c r="I1220" s="1" t="str">
        <f t="shared" si="97"/>
        <v>Thornton</v>
      </c>
      <c r="J1220" s="1" t="str">
        <f t="shared" si="98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ref="D1221:D1284" si="99">IF(DATEDIF(B1220, C1220, "d") &gt; 4, "Delay", "On time")</f>
        <v>On time</v>
      </c>
      <c r="E1221" s="2" t="str">
        <f t="shared" si="95"/>
        <v>AstreaJones</v>
      </c>
      <c r="F1221" s="1" t="s">
        <v>3719</v>
      </c>
      <c r="G1221" s="1" t="s">
        <v>3149</v>
      </c>
      <c r="H1221" s="1" t="str">
        <f t="shared" si="96"/>
        <v>United States</v>
      </c>
      <c r="I1221" s="1" t="str">
        <f t="shared" si="97"/>
        <v>San Diego</v>
      </c>
      <c r="J1221" s="1" t="str">
        <f t="shared" si="98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9"/>
        <v>On time</v>
      </c>
      <c r="E1222" s="2" t="str">
        <f t="shared" si="95"/>
        <v>GiuliettaWeimer</v>
      </c>
      <c r="F1222" s="1" t="s">
        <v>3541</v>
      </c>
      <c r="G1222" s="1" t="s">
        <v>3134</v>
      </c>
      <c r="H1222" s="1" t="str">
        <f t="shared" si="96"/>
        <v>United States</v>
      </c>
      <c r="I1222" s="1" t="str">
        <f t="shared" si="97"/>
        <v>San Francisco</v>
      </c>
      <c r="J1222" s="1" t="str">
        <f t="shared" si="98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9"/>
        <v>On time</v>
      </c>
      <c r="E1223" s="2" t="str">
        <f t="shared" si="95"/>
        <v>JayFein</v>
      </c>
      <c r="F1223" s="1" t="s">
        <v>3720</v>
      </c>
      <c r="G1223" s="1" t="s">
        <v>3149</v>
      </c>
      <c r="H1223" s="1" t="str">
        <f t="shared" si="96"/>
        <v>United States</v>
      </c>
      <c r="I1223" s="1" t="str">
        <f t="shared" si="97"/>
        <v>San Diego</v>
      </c>
      <c r="J1223" s="1" t="str">
        <f t="shared" si="98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9"/>
        <v>On time</v>
      </c>
      <c r="E1224" s="2" t="str">
        <f t="shared" si="95"/>
        <v>JayFein</v>
      </c>
      <c r="F1224" s="1" t="s">
        <v>3720</v>
      </c>
      <c r="G1224" s="1" t="s">
        <v>3149</v>
      </c>
      <c r="H1224" s="1" t="str">
        <f t="shared" si="96"/>
        <v>United States</v>
      </c>
      <c r="I1224" s="1" t="str">
        <f t="shared" si="97"/>
        <v>San Diego</v>
      </c>
      <c r="J1224" s="1" t="str">
        <f t="shared" si="98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9"/>
        <v>On time</v>
      </c>
      <c r="E1225" s="2" t="str">
        <f t="shared" si="95"/>
        <v>JayFein</v>
      </c>
      <c r="F1225" s="1" t="s">
        <v>3720</v>
      </c>
      <c r="G1225" s="1" t="s">
        <v>3149</v>
      </c>
      <c r="H1225" s="1" t="str">
        <f t="shared" si="96"/>
        <v>United States</v>
      </c>
      <c r="I1225" s="1" t="str">
        <f t="shared" si="97"/>
        <v>San Diego</v>
      </c>
      <c r="J1225" s="1" t="str">
        <f t="shared" si="98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9"/>
        <v>On time</v>
      </c>
      <c r="E1226" s="2" t="str">
        <f t="shared" si="95"/>
        <v>JayFein</v>
      </c>
      <c r="F1226" s="1" t="s">
        <v>3720</v>
      </c>
      <c r="G1226" s="1" t="s">
        <v>3149</v>
      </c>
      <c r="H1226" s="1" t="str">
        <f t="shared" si="96"/>
        <v>United States</v>
      </c>
      <c r="I1226" s="1" t="str">
        <f t="shared" si="97"/>
        <v>San Diego</v>
      </c>
      <c r="J1226" s="1" t="str">
        <f t="shared" si="98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9"/>
        <v>On time</v>
      </c>
      <c r="E1227" s="2" t="str">
        <f t="shared" si="95"/>
        <v>JayFein</v>
      </c>
      <c r="F1227" s="1" t="s">
        <v>3720</v>
      </c>
      <c r="G1227" s="1" t="s">
        <v>3149</v>
      </c>
      <c r="H1227" s="1" t="str">
        <f t="shared" si="96"/>
        <v>United States</v>
      </c>
      <c r="I1227" s="1" t="str">
        <f t="shared" si="97"/>
        <v>San Diego</v>
      </c>
      <c r="J1227" s="1" t="str">
        <f t="shared" si="98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9"/>
        <v>On time</v>
      </c>
      <c r="E1228" s="2" t="str">
        <f t="shared" si="95"/>
        <v>JayFein</v>
      </c>
      <c r="F1228" s="1" t="s">
        <v>3720</v>
      </c>
      <c r="G1228" s="1" t="s">
        <v>3149</v>
      </c>
      <c r="H1228" s="1" t="str">
        <f t="shared" si="96"/>
        <v>United States</v>
      </c>
      <c r="I1228" s="1" t="str">
        <f t="shared" si="97"/>
        <v>San Diego</v>
      </c>
      <c r="J1228" s="1" t="str">
        <f t="shared" si="98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9"/>
        <v>On time</v>
      </c>
      <c r="E1229" s="2" t="str">
        <f t="shared" si="95"/>
        <v>PeterFuller</v>
      </c>
      <c r="F1229" s="1" t="s">
        <v>3721</v>
      </c>
      <c r="G1229" s="1" t="s">
        <v>3136</v>
      </c>
      <c r="H1229" s="1" t="str">
        <f t="shared" si="96"/>
        <v>United States</v>
      </c>
      <c r="I1229" s="1" t="str">
        <f t="shared" si="97"/>
        <v>Gilbert</v>
      </c>
      <c r="J1229" s="1" t="str">
        <f t="shared" si="98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9"/>
        <v>Delay</v>
      </c>
      <c r="E1230" s="2" t="str">
        <f t="shared" si="95"/>
        <v>PeterFuller</v>
      </c>
      <c r="F1230" s="1" t="s">
        <v>3721</v>
      </c>
      <c r="G1230" s="1" t="s">
        <v>3136</v>
      </c>
      <c r="H1230" s="1" t="str">
        <f t="shared" si="96"/>
        <v>United States</v>
      </c>
      <c r="I1230" s="1" t="str">
        <f t="shared" si="97"/>
        <v>Gilbert</v>
      </c>
      <c r="J1230" s="1" t="str">
        <f t="shared" si="98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9"/>
        <v>Delay</v>
      </c>
      <c r="E1231" s="2" t="str">
        <f t="shared" si="95"/>
        <v>PeterFuller</v>
      </c>
      <c r="F1231" s="1" t="s">
        <v>3721</v>
      </c>
      <c r="G1231" s="1" t="s">
        <v>3136</v>
      </c>
      <c r="H1231" s="1" t="str">
        <f t="shared" si="96"/>
        <v>United States</v>
      </c>
      <c r="I1231" s="1" t="str">
        <f t="shared" si="97"/>
        <v>Gilbert</v>
      </c>
      <c r="J1231" s="1" t="str">
        <f t="shared" si="98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9"/>
        <v>Delay</v>
      </c>
      <c r="E1232" s="2" t="str">
        <f t="shared" si="95"/>
        <v>PeterFuller</v>
      </c>
      <c r="F1232" s="1" t="s">
        <v>3721</v>
      </c>
      <c r="G1232" s="1" t="s">
        <v>3136</v>
      </c>
      <c r="H1232" s="1" t="str">
        <f t="shared" si="96"/>
        <v>United States</v>
      </c>
      <c r="I1232" s="1" t="str">
        <f t="shared" si="97"/>
        <v>Gilbert</v>
      </c>
      <c r="J1232" s="1" t="str">
        <f t="shared" si="98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9"/>
        <v>Delay</v>
      </c>
      <c r="E1233" s="2" t="str">
        <f t="shared" si="95"/>
        <v>SungPak</v>
      </c>
      <c r="F1233" s="1" t="s">
        <v>3360</v>
      </c>
      <c r="G1233" s="1" t="s">
        <v>3131</v>
      </c>
      <c r="H1233" s="1" t="str">
        <f t="shared" si="96"/>
        <v>United States</v>
      </c>
      <c r="I1233" s="1" t="str">
        <f t="shared" si="97"/>
        <v>Los Angeles</v>
      </c>
      <c r="J1233" s="1" t="str">
        <f t="shared" si="98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9"/>
        <v>Delay</v>
      </c>
      <c r="E1234" s="2" t="str">
        <f t="shared" si="95"/>
        <v>SungPak</v>
      </c>
      <c r="F1234" s="1" t="s">
        <v>3360</v>
      </c>
      <c r="G1234" s="1" t="s">
        <v>3131</v>
      </c>
      <c r="H1234" s="1" t="str">
        <f t="shared" si="96"/>
        <v>United States</v>
      </c>
      <c r="I1234" s="1" t="str">
        <f t="shared" si="97"/>
        <v>Los Angeles</v>
      </c>
      <c r="J1234" s="1" t="str">
        <f t="shared" si="98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9"/>
        <v>Delay</v>
      </c>
      <c r="E1235" s="2" t="str">
        <f t="shared" si="95"/>
        <v>SungPak</v>
      </c>
      <c r="F1235" s="1" t="s">
        <v>3360</v>
      </c>
      <c r="G1235" s="1" t="s">
        <v>3131</v>
      </c>
      <c r="H1235" s="1" t="str">
        <f t="shared" si="96"/>
        <v>United States</v>
      </c>
      <c r="I1235" s="1" t="str">
        <f t="shared" si="97"/>
        <v>Los Angeles</v>
      </c>
      <c r="J1235" s="1" t="str">
        <f t="shared" si="98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9"/>
        <v>Delay</v>
      </c>
      <c r="E1236" s="2" t="str">
        <f t="shared" si="95"/>
        <v>ChristopherSchild</v>
      </c>
      <c r="F1236" s="1" t="s">
        <v>3511</v>
      </c>
      <c r="G1236" s="1" t="s">
        <v>3131</v>
      </c>
      <c r="H1236" s="1" t="str">
        <f t="shared" si="96"/>
        <v>United States</v>
      </c>
      <c r="I1236" s="1" t="str">
        <f t="shared" si="97"/>
        <v>Los Angeles</v>
      </c>
      <c r="J1236" s="1" t="str">
        <f t="shared" si="98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9"/>
        <v>Delay</v>
      </c>
      <c r="E1237" s="2" t="str">
        <f t="shared" si="95"/>
        <v>MarisLaWare</v>
      </c>
      <c r="F1237" s="1" t="s">
        <v>3722</v>
      </c>
      <c r="G1237" s="1" t="s">
        <v>3139</v>
      </c>
      <c r="H1237" s="1" t="str">
        <f t="shared" si="96"/>
        <v>United States</v>
      </c>
      <c r="I1237" s="1" t="str">
        <f t="shared" si="97"/>
        <v>Phoenix</v>
      </c>
      <c r="J1237" s="1" t="str">
        <f t="shared" si="98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9"/>
        <v>Delay</v>
      </c>
      <c r="E1238" s="2" t="str">
        <f t="shared" si="95"/>
        <v>MarisLaWare</v>
      </c>
      <c r="F1238" s="1" t="s">
        <v>3722</v>
      </c>
      <c r="G1238" s="1" t="s">
        <v>3139</v>
      </c>
      <c r="H1238" s="1" t="str">
        <f t="shared" si="96"/>
        <v>United States</v>
      </c>
      <c r="I1238" s="1" t="str">
        <f t="shared" si="97"/>
        <v>Phoenix</v>
      </c>
      <c r="J1238" s="1" t="str">
        <f t="shared" si="98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9"/>
        <v>Delay</v>
      </c>
      <c r="E1239" s="2" t="str">
        <f t="shared" si="95"/>
        <v>MarisLaWare</v>
      </c>
      <c r="F1239" s="1" t="s">
        <v>3722</v>
      </c>
      <c r="G1239" s="1" t="s">
        <v>3139</v>
      </c>
      <c r="H1239" s="1" t="str">
        <f t="shared" si="96"/>
        <v>United States</v>
      </c>
      <c r="I1239" s="1" t="str">
        <f t="shared" si="97"/>
        <v>Phoenix</v>
      </c>
      <c r="J1239" s="1" t="str">
        <f t="shared" si="98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9"/>
        <v>Delay</v>
      </c>
      <c r="E1240" s="2" t="str">
        <f t="shared" si="95"/>
        <v>MarisLaWare</v>
      </c>
      <c r="F1240" s="1" t="s">
        <v>3722</v>
      </c>
      <c r="G1240" s="1" t="s">
        <v>3139</v>
      </c>
      <c r="H1240" s="1" t="str">
        <f t="shared" si="96"/>
        <v>United States</v>
      </c>
      <c r="I1240" s="1" t="str">
        <f t="shared" si="97"/>
        <v>Phoenix</v>
      </c>
      <c r="J1240" s="1" t="str">
        <f t="shared" si="98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9"/>
        <v>Delay</v>
      </c>
      <c r="E1241" s="2" t="str">
        <f t="shared" si="95"/>
        <v>MarisLaWare</v>
      </c>
      <c r="F1241" s="1" t="s">
        <v>3722</v>
      </c>
      <c r="G1241" s="1" t="s">
        <v>3139</v>
      </c>
      <c r="H1241" s="1" t="str">
        <f t="shared" si="96"/>
        <v>United States</v>
      </c>
      <c r="I1241" s="1" t="str">
        <f t="shared" si="97"/>
        <v>Phoenix</v>
      </c>
      <c r="J1241" s="1" t="str">
        <f t="shared" si="98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9"/>
        <v>Delay</v>
      </c>
      <c r="E1242" s="2" t="str">
        <f t="shared" si="95"/>
        <v>BradleyNguyen</v>
      </c>
      <c r="F1242" s="1" t="s">
        <v>3370</v>
      </c>
      <c r="G1242" s="1" t="s">
        <v>3132</v>
      </c>
      <c r="H1242" s="1" t="str">
        <f t="shared" si="96"/>
        <v>United States</v>
      </c>
      <c r="I1242" s="1" t="str">
        <f t="shared" si="97"/>
        <v>Seattle</v>
      </c>
      <c r="J1242" s="1" t="str">
        <f t="shared" si="98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9"/>
        <v>On time</v>
      </c>
      <c r="E1243" s="2" t="str">
        <f t="shared" si="95"/>
        <v>BradleyNguyen</v>
      </c>
      <c r="F1243" s="1" t="s">
        <v>3370</v>
      </c>
      <c r="G1243" s="1" t="s">
        <v>3132</v>
      </c>
      <c r="H1243" s="1" t="str">
        <f t="shared" si="96"/>
        <v>United States</v>
      </c>
      <c r="I1243" s="1" t="str">
        <f t="shared" si="97"/>
        <v>Seattle</v>
      </c>
      <c r="J1243" s="1" t="str">
        <f t="shared" si="98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9"/>
        <v>On time</v>
      </c>
      <c r="E1244" s="2" t="str">
        <f t="shared" si="95"/>
        <v>BradleyNguyen</v>
      </c>
      <c r="F1244" s="1" t="s">
        <v>3370</v>
      </c>
      <c r="G1244" s="1" t="s">
        <v>3132</v>
      </c>
      <c r="H1244" s="1" t="str">
        <f t="shared" si="96"/>
        <v>United States</v>
      </c>
      <c r="I1244" s="1" t="str">
        <f t="shared" si="97"/>
        <v>Seattle</v>
      </c>
      <c r="J1244" s="1" t="str">
        <f t="shared" si="98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9"/>
        <v>On time</v>
      </c>
      <c r="E1245" s="2" t="str">
        <f t="shared" si="95"/>
        <v>BradleyNguyen</v>
      </c>
      <c r="F1245" s="1" t="s">
        <v>3370</v>
      </c>
      <c r="G1245" s="1" t="s">
        <v>3132</v>
      </c>
      <c r="H1245" s="1" t="str">
        <f t="shared" si="96"/>
        <v>United States</v>
      </c>
      <c r="I1245" s="1" t="str">
        <f t="shared" si="97"/>
        <v>Seattle</v>
      </c>
      <c r="J1245" s="1" t="str">
        <f t="shared" si="98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9"/>
        <v>On time</v>
      </c>
      <c r="E1246" s="2" t="str">
        <f t="shared" si="95"/>
        <v>AnthonyWitt</v>
      </c>
      <c r="F1246" s="1" t="s">
        <v>3569</v>
      </c>
      <c r="G1246" s="1" t="s">
        <v>3235</v>
      </c>
      <c r="H1246" s="1" t="str">
        <f t="shared" si="96"/>
        <v>United States</v>
      </c>
      <c r="I1246" s="1" t="str">
        <f t="shared" si="97"/>
        <v>Bakersfield</v>
      </c>
      <c r="J1246" s="1" t="str">
        <f t="shared" si="98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9"/>
        <v>Delay</v>
      </c>
      <c r="E1247" s="2" t="str">
        <f t="shared" si="95"/>
        <v>AnthonyWitt</v>
      </c>
      <c r="F1247" s="1" t="s">
        <v>3569</v>
      </c>
      <c r="G1247" s="1" t="s">
        <v>3235</v>
      </c>
      <c r="H1247" s="1" t="str">
        <f t="shared" si="96"/>
        <v>United States</v>
      </c>
      <c r="I1247" s="1" t="str">
        <f t="shared" si="97"/>
        <v>Bakersfield</v>
      </c>
      <c r="J1247" s="1" t="str">
        <f t="shared" si="98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9"/>
        <v>Delay</v>
      </c>
      <c r="E1248" s="2" t="str">
        <f t="shared" si="95"/>
        <v>AnthonyWitt</v>
      </c>
      <c r="F1248" s="1" t="s">
        <v>3569</v>
      </c>
      <c r="G1248" s="1" t="s">
        <v>3235</v>
      </c>
      <c r="H1248" s="1" t="str">
        <f t="shared" si="96"/>
        <v>United States</v>
      </c>
      <c r="I1248" s="1" t="str">
        <f t="shared" si="97"/>
        <v>Bakersfield</v>
      </c>
      <c r="J1248" s="1" t="str">
        <f t="shared" si="98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9"/>
        <v>Delay</v>
      </c>
      <c r="E1249" s="2" t="str">
        <f t="shared" si="95"/>
        <v>DennyOrdway</v>
      </c>
      <c r="F1249" s="1" t="s">
        <v>3711</v>
      </c>
      <c r="G1249" s="1" t="s">
        <v>3131</v>
      </c>
      <c r="H1249" s="1" t="str">
        <f t="shared" si="96"/>
        <v>United States</v>
      </c>
      <c r="I1249" s="1" t="str">
        <f t="shared" si="97"/>
        <v>Los Angeles</v>
      </c>
      <c r="J1249" s="1" t="str">
        <f t="shared" si="98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9"/>
        <v>Delay</v>
      </c>
      <c r="E1250" s="2" t="str">
        <f t="shared" si="95"/>
        <v>OdellaNelson</v>
      </c>
      <c r="F1250" s="1" t="s">
        <v>3689</v>
      </c>
      <c r="G1250" s="1" t="s">
        <v>3146</v>
      </c>
      <c r="H1250" s="1" t="str">
        <f t="shared" si="96"/>
        <v>United States</v>
      </c>
      <c r="I1250" s="1" t="str">
        <f t="shared" si="97"/>
        <v>Denver</v>
      </c>
      <c r="J1250" s="1" t="str">
        <f t="shared" si="98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9"/>
        <v>Delay</v>
      </c>
      <c r="E1251" s="2" t="str">
        <f t="shared" si="95"/>
        <v>DuaneNoonan</v>
      </c>
      <c r="F1251" s="1" t="s">
        <v>3311</v>
      </c>
      <c r="G1251" s="1" t="s">
        <v>3134</v>
      </c>
      <c r="H1251" s="1" t="str">
        <f t="shared" si="96"/>
        <v>United States</v>
      </c>
      <c r="I1251" s="1" t="str">
        <f t="shared" si="97"/>
        <v>San Francisco</v>
      </c>
      <c r="J1251" s="1" t="str">
        <f t="shared" si="98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9"/>
        <v>Delay</v>
      </c>
      <c r="E1252" s="2" t="str">
        <f t="shared" si="95"/>
        <v>EmilyDucich</v>
      </c>
      <c r="F1252" s="1" t="s">
        <v>3532</v>
      </c>
      <c r="G1252" s="1" t="s">
        <v>3131</v>
      </c>
      <c r="H1252" s="1" t="str">
        <f t="shared" si="96"/>
        <v>United States</v>
      </c>
      <c r="I1252" s="1" t="str">
        <f t="shared" si="97"/>
        <v>Los Angeles</v>
      </c>
      <c r="J1252" s="1" t="str">
        <f t="shared" si="98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9"/>
        <v>On time</v>
      </c>
      <c r="E1253" s="2" t="str">
        <f t="shared" si="95"/>
        <v>EmilyDucich</v>
      </c>
      <c r="F1253" s="1" t="s">
        <v>3532</v>
      </c>
      <c r="G1253" s="1" t="s">
        <v>3131</v>
      </c>
      <c r="H1253" s="1" t="str">
        <f t="shared" si="96"/>
        <v>United States</v>
      </c>
      <c r="I1253" s="1" t="str">
        <f t="shared" si="97"/>
        <v>Los Angeles</v>
      </c>
      <c r="J1253" s="1" t="str">
        <f t="shared" si="98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9"/>
        <v>On time</v>
      </c>
      <c r="E1254" s="2" t="str">
        <f t="shared" si="95"/>
        <v>EugeneHildebrand</v>
      </c>
      <c r="F1254" s="1" t="s">
        <v>3723</v>
      </c>
      <c r="G1254" s="1" t="s">
        <v>3152</v>
      </c>
      <c r="H1254" s="1" t="str">
        <f t="shared" si="96"/>
        <v>United States</v>
      </c>
      <c r="I1254" s="1" t="str">
        <f t="shared" si="97"/>
        <v>Colorado Springs</v>
      </c>
      <c r="J1254" s="1" t="str">
        <f t="shared" si="98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9"/>
        <v>On time</v>
      </c>
      <c r="E1255" s="2" t="str">
        <f t="shared" si="95"/>
        <v>SusanPistek</v>
      </c>
      <c r="F1255" s="1" t="s">
        <v>3724</v>
      </c>
      <c r="G1255" s="1" t="s">
        <v>3131</v>
      </c>
      <c r="H1255" s="1" t="str">
        <f t="shared" si="96"/>
        <v>United States</v>
      </c>
      <c r="I1255" s="1" t="str">
        <f t="shared" si="97"/>
        <v>Los Angeles</v>
      </c>
      <c r="J1255" s="1" t="str">
        <f t="shared" si="98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9"/>
        <v>On time</v>
      </c>
      <c r="E1256" s="2" t="str">
        <f t="shared" si="95"/>
        <v>FrankGastineau</v>
      </c>
      <c r="F1256" s="1" t="s">
        <v>3474</v>
      </c>
      <c r="G1256" s="1" t="s">
        <v>3132</v>
      </c>
      <c r="H1256" s="1" t="str">
        <f t="shared" si="96"/>
        <v>United States</v>
      </c>
      <c r="I1256" s="1" t="str">
        <f t="shared" si="97"/>
        <v>Seattle</v>
      </c>
      <c r="J1256" s="1" t="str">
        <f t="shared" si="98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9"/>
        <v>Delay</v>
      </c>
      <c r="E1257" s="2" t="str">
        <f t="shared" si="95"/>
        <v>FrankGastineau</v>
      </c>
      <c r="F1257" s="1" t="s">
        <v>3474</v>
      </c>
      <c r="G1257" s="1" t="s">
        <v>3132</v>
      </c>
      <c r="H1257" s="1" t="str">
        <f t="shared" si="96"/>
        <v>United States</v>
      </c>
      <c r="I1257" s="1" t="str">
        <f t="shared" si="97"/>
        <v>Seattle</v>
      </c>
      <c r="J1257" s="1" t="str">
        <f t="shared" si="98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9"/>
        <v>Delay</v>
      </c>
      <c r="E1258" s="2" t="str">
        <f t="shared" si="95"/>
        <v>PaulLucas</v>
      </c>
      <c r="F1258" s="1" t="s">
        <v>3725</v>
      </c>
      <c r="G1258" s="1" t="s">
        <v>3132</v>
      </c>
      <c r="H1258" s="1" t="str">
        <f t="shared" si="96"/>
        <v>United States</v>
      </c>
      <c r="I1258" s="1" t="str">
        <f t="shared" si="97"/>
        <v>Seattle</v>
      </c>
      <c r="J1258" s="1" t="str">
        <f t="shared" si="98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9"/>
        <v>Delay</v>
      </c>
      <c r="E1259" s="2" t="str">
        <f t="shared" si="95"/>
        <v>ChristopherConant</v>
      </c>
      <c r="F1259" s="1" t="s">
        <v>3726</v>
      </c>
      <c r="G1259" s="1" t="s">
        <v>3131</v>
      </c>
      <c r="H1259" s="1" t="str">
        <f t="shared" si="96"/>
        <v>United States</v>
      </c>
      <c r="I1259" s="1" t="str">
        <f t="shared" si="97"/>
        <v>Los Angeles</v>
      </c>
      <c r="J1259" s="1" t="str">
        <f t="shared" si="98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9"/>
        <v>On time</v>
      </c>
      <c r="E1260" s="2" t="str">
        <f t="shared" si="95"/>
        <v>ChristopherConant</v>
      </c>
      <c r="F1260" s="1" t="s">
        <v>3726</v>
      </c>
      <c r="G1260" s="1" t="s">
        <v>3131</v>
      </c>
      <c r="H1260" s="1" t="str">
        <f t="shared" si="96"/>
        <v>United States</v>
      </c>
      <c r="I1260" s="1" t="str">
        <f t="shared" si="97"/>
        <v>Los Angeles</v>
      </c>
      <c r="J1260" s="1" t="str">
        <f t="shared" si="98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9"/>
        <v>On time</v>
      </c>
      <c r="E1261" s="2" t="str">
        <f t="shared" si="95"/>
        <v>ChristopherConant</v>
      </c>
      <c r="F1261" s="1" t="s">
        <v>3726</v>
      </c>
      <c r="G1261" s="1" t="s">
        <v>3131</v>
      </c>
      <c r="H1261" s="1" t="str">
        <f t="shared" si="96"/>
        <v>United States</v>
      </c>
      <c r="I1261" s="1" t="str">
        <f t="shared" si="97"/>
        <v>Los Angeles</v>
      </c>
      <c r="J1261" s="1" t="str">
        <f t="shared" si="98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9"/>
        <v>On time</v>
      </c>
      <c r="E1262" s="2" t="str">
        <f t="shared" si="95"/>
        <v>JessicaMyrick</v>
      </c>
      <c r="F1262" s="1" t="s">
        <v>3499</v>
      </c>
      <c r="G1262" s="1" t="s">
        <v>3249</v>
      </c>
      <c r="H1262" s="1" t="str">
        <f t="shared" si="96"/>
        <v>United States</v>
      </c>
      <c r="I1262" s="1" t="str">
        <f t="shared" si="97"/>
        <v>Lakewood</v>
      </c>
      <c r="J1262" s="1" t="str">
        <f t="shared" si="98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9"/>
        <v>On time</v>
      </c>
      <c r="E1263" s="2" t="str">
        <f t="shared" si="95"/>
        <v>Deanpercer</v>
      </c>
      <c r="F1263" s="1" t="s">
        <v>3646</v>
      </c>
      <c r="G1263" s="1" t="s">
        <v>3132</v>
      </c>
      <c r="H1263" s="1" t="str">
        <f t="shared" si="96"/>
        <v>United States</v>
      </c>
      <c r="I1263" s="1" t="str">
        <f t="shared" si="97"/>
        <v>Seattle</v>
      </c>
      <c r="J1263" s="1" t="str">
        <f t="shared" si="98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9"/>
        <v>Delay</v>
      </c>
      <c r="E1264" s="2" t="str">
        <f t="shared" si="95"/>
        <v>Deanpercer</v>
      </c>
      <c r="F1264" s="1" t="s">
        <v>3646</v>
      </c>
      <c r="G1264" s="1" t="s">
        <v>3132</v>
      </c>
      <c r="H1264" s="1" t="str">
        <f t="shared" si="96"/>
        <v>United States</v>
      </c>
      <c r="I1264" s="1" t="str">
        <f t="shared" si="97"/>
        <v>Seattle</v>
      </c>
      <c r="J1264" s="1" t="str">
        <f t="shared" si="98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9"/>
        <v>Delay</v>
      </c>
      <c r="E1265" s="2" t="str">
        <f t="shared" si="95"/>
        <v>MichaelKennedy</v>
      </c>
      <c r="F1265" s="1" t="s">
        <v>3727</v>
      </c>
      <c r="G1265" s="1" t="s">
        <v>3161</v>
      </c>
      <c r="H1265" s="1" t="str">
        <f t="shared" si="96"/>
        <v>United States</v>
      </c>
      <c r="I1265" s="1" t="str">
        <f t="shared" si="97"/>
        <v>Louisville</v>
      </c>
      <c r="J1265" s="1" t="str">
        <f t="shared" si="98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9"/>
        <v>On time</v>
      </c>
      <c r="E1266" s="2" t="str">
        <f t="shared" si="95"/>
        <v>StevenCartwright</v>
      </c>
      <c r="F1266" s="1" t="s">
        <v>3528</v>
      </c>
      <c r="G1266" s="1" t="s">
        <v>3131</v>
      </c>
      <c r="H1266" s="1" t="str">
        <f t="shared" si="96"/>
        <v>United States</v>
      </c>
      <c r="I1266" s="1" t="str">
        <f t="shared" si="97"/>
        <v>Los Angeles</v>
      </c>
      <c r="J1266" s="1" t="str">
        <f t="shared" si="98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9"/>
        <v>On time</v>
      </c>
      <c r="E1267" s="2" t="str">
        <f t="shared" si="95"/>
        <v>JackO'Briant</v>
      </c>
      <c r="F1267" s="1" t="s">
        <v>3728</v>
      </c>
      <c r="G1267" s="1" t="s">
        <v>3134</v>
      </c>
      <c r="H1267" s="1" t="str">
        <f t="shared" si="96"/>
        <v>United States</v>
      </c>
      <c r="I1267" s="1" t="str">
        <f t="shared" si="97"/>
        <v>San Francisco</v>
      </c>
      <c r="J1267" s="1" t="str">
        <f t="shared" si="98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9"/>
        <v>On time</v>
      </c>
      <c r="E1268" s="2" t="str">
        <f t="shared" si="95"/>
        <v>JackO'Briant</v>
      </c>
      <c r="F1268" s="1" t="s">
        <v>3728</v>
      </c>
      <c r="G1268" s="1" t="s">
        <v>3134</v>
      </c>
      <c r="H1268" s="1" t="str">
        <f t="shared" si="96"/>
        <v>United States</v>
      </c>
      <c r="I1268" s="1" t="str">
        <f t="shared" si="97"/>
        <v>San Francisco</v>
      </c>
      <c r="J1268" s="1" t="str">
        <f t="shared" si="98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9"/>
        <v>On time</v>
      </c>
      <c r="E1269" s="2" t="str">
        <f t="shared" si="95"/>
        <v>SteveNguyen</v>
      </c>
      <c r="F1269" s="1" t="s">
        <v>3729</v>
      </c>
      <c r="G1269" s="1" t="s">
        <v>3250</v>
      </c>
      <c r="H1269" s="1" t="str">
        <f t="shared" si="96"/>
        <v>United States</v>
      </c>
      <c r="I1269" s="1" t="str">
        <f t="shared" si="97"/>
        <v>Covington</v>
      </c>
      <c r="J1269" s="1" t="str">
        <f t="shared" si="98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9"/>
        <v>On time</v>
      </c>
      <c r="E1270" s="2" t="str">
        <f t="shared" si="95"/>
        <v>SteveNguyen</v>
      </c>
      <c r="F1270" s="1" t="s">
        <v>3729</v>
      </c>
      <c r="G1270" s="1" t="s">
        <v>3250</v>
      </c>
      <c r="H1270" s="1" t="str">
        <f t="shared" si="96"/>
        <v>United States</v>
      </c>
      <c r="I1270" s="1" t="str">
        <f t="shared" si="97"/>
        <v>Covington</v>
      </c>
      <c r="J1270" s="1" t="str">
        <f t="shared" si="98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9"/>
        <v>On time</v>
      </c>
      <c r="E1271" s="2" t="str">
        <f t="shared" si="95"/>
        <v>SteveNguyen</v>
      </c>
      <c r="F1271" s="1" t="s">
        <v>3729</v>
      </c>
      <c r="G1271" s="1" t="s">
        <v>3250</v>
      </c>
      <c r="H1271" s="1" t="str">
        <f t="shared" si="96"/>
        <v>United States</v>
      </c>
      <c r="I1271" s="1" t="str">
        <f t="shared" si="97"/>
        <v>Covington</v>
      </c>
      <c r="J1271" s="1" t="str">
        <f t="shared" si="98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9"/>
        <v>On time</v>
      </c>
      <c r="E1272" s="2" t="str">
        <f t="shared" si="95"/>
        <v>AnthonyJohnson</v>
      </c>
      <c r="F1272" s="1" t="s">
        <v>3637</v>
      </c>
      <c r="G1272" s="1" t="s">
        <v>3134</v>
      </c>
      <c r="H1272" s="1" t="str">
        <f t="shared" si="96"/>
        <v>United States</v>
      </c>
      <c r="I1272" s="1" t="str">
        <f t="shared" si="97"/>
        <v>San Francisco</v>
      </c>
      <c r="J1272" s="1" t="str">
        <f t="shared" si="98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9"/>
        <v>On time</v>
      </c>
      <c r="E1273" s="2" t="str">
        <f t="shared" si="95"/>
        <v>AnthonyJohnson</v>
      </c>
      <c r="F1273" s="1" t="s">
        <v>3637</v>
      </c>
      <c r="G1273" s="1" t="s">
        <v>3134</v>
      </c>
      <c r="H1273" s="1" t="str">
        <f t="shared" si="96"/>
        <v>United States</v>
      </c>
      <c r="I1273" s="1" t="str">
        <f t="shared" si="97"/>
        <v>San Francisco</v>
      </c>
      <c r="J1273" s="1" t="str">
        <f t="shared" si="98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9"/>
        <v>On time</v>
      </c>
      <c r="E1274" s="2" t="str">
        <f t="shared" si="95"/>
        <v>AnthonyJohnson</v>
      </c>
      <c r="F1274" s="1" t="s">
        <v>3637</v>
      </c>
      <c r="G1274" s="1" t="s">
        <v>3134</v>
      </c>
      <c r="H1274" s="1" t="str">
        <f t="shared" si="96"/>
        <v>United States</v>
      </c>
      <c r="I1274" s="1" t="str">
        <f t="shared" si="97"/>
        <v>San Francisco</v>
      </c>
      <c r="J1274" s="1" t="str">
        <f t="shared" si="98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9"/>
        <v>On time</v>
      </c>
      <c r="E1275" s="2" t="str">
        <f t="shared" si="95"/>
        <v>AnthonyJohnson</v>
      </c>
      <c r="F1275" s="1" t="s">
        <v>3637</v>
      </c>
      <c r="G1275" s="1" t="s">
        <v>3134</v>
      </c>
      <c r="H1275" s="1" t="str">
        <f t="shared" si="96"/>
        <v>United States</v>
      </c>
      <c r="I1275" s="1" t="str">
        <f t="shared" si="97"/>
        <v>San Francisco</v>
      </c>
      <c r="J1275" s="1" t="str">
        <f t="shared" si="98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9"/>
        <v>On time</v>
      </c>
      <c r="E1276" s="2" t="str">
        <f t="shared" si="95"/>
        <v>AnthonyJohnson</v>
      </c>
      <c r="F1276" s="1" t="s">
        <v>3637</v>
      </c>
      <c r="G1276" s="1" t="s">
        <v>3134</v>
      </c>
      <c r="H1276" s="1" t="str">
        <f t="shared" si="96"/>
        <v>United States</v>
      </c>
      <c r="I1276" s="1" t="str">
        <f t="shared" si="97"/>
        <v>San Francisco</v>
      </c>
      <c r="J1276" s="1" t="str">
        <f t="shared" si="98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9"/>
        <v>On time</v>
      </c>
      <c r="E1277" s="2" t="str">
        <f t="shared" si="95"/>
        <v>AnthonyJohnson</v>
      </c>
      <c r="F1277" s="1" t="s">
        <v>3637</v>
      </c>
      <c r="G1277" s="1" t="s">
        <v>3134</v>
      </c>
      <c r="H1277" s="1" t="str">
        <f t="shared" si="96"/>
        <v>United States</v>
      </c>
      <c r="I1277" s="1" t="str">
        <f t="shared" si="97"/>
        <v>San Francisco</v>
      </c>
      <c r="J1277" s="1" t="str">
        <f t="shared" si="98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9"/>
        <v>On time</v>
      </c>
      <c r="E1278" s="2" t="str">
        <f t="shared" si="95"/>
        <v>AnthonyJohnson</v>
      </c>
      <c r="F1278" s="1" t="s">
        <v>3637</v>
      </c>
      <c r="G1278" s="1" t="s">
        <v>3134</v>
      </c>
      <c r="H1278" s="1" t="str">
        <f t="shared" si="96"/>
        <v>United States</v>
      </c>
      <c r="I1278" s="1" t="str">
        <f t="shared" si="97"/>
        <v>San Francisco</v>
      </c>
      <c r="J1278" s="1" t="str">
        <f t="shared" si="98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9"/>
        <v>On time</v>
      </c>
      <c r="E1279" s="2" t="str">
        <f t="shared" si="95"/>
        <v>JillFjeld</v>
      </c>
      <c r="F1279" s="1" t="s">
        <v>3730</v>
      </c>
      <c r="G1279" s="1" t="s">
        <v>3134</v>
      </c>
      <c r="H1279" s="1" t="str">
        <f t="shared" si="96"/>
        <v>United States</v>
      </c>
      <c r="I1279" s="1" t="str">
        <f t="shared" si="97"/>
        <v>San Francisco</v>
      </c>
      <c r="J1279" s="1" t="str">
        <f t="shared" si="98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9"/>
        <v>Delay</v>
      </c>
      <c r="E1280" s="2" t="str">
        <f t="shared" si="95"/>
        <v>LenaCreighton</v>
      </c>
      <c r="F1280" s="1" t="s">
        <v>3319</v>
      </c>
      <c r="G1280" s="1" t="s">
        <v>3185</v>
      </c>
      <c r="H1280" s="1" t="str">
        <f t="shared" si="96"/>
        <v>United States</v>
      </c>
      <c r="I1280" s="1" t="str">
        <f t="shared" si="97"/>
        <v>Oakland</v>
      </c>
      <c r="J1280" s="1" t="str">
        <f t="shared" si="98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9"/>
        <v>On time</v>
      </c>
      <c r="E1281" s="2" t="str">
        <f t="shared" si="95"/>
        <v>LenaCreighton</v>
      </c>
      <c r="F1281" s="1" t="s">
        <v>3319</v>
      </c>
      <c r="G1281" s="1" t="s">
        <v>3185</v>
      </c>
      <c r="H1281" s="1" t="str">
        <f t="shared" si="96"/>
        <v>United States</v>
      </c>
      <c r="I1281" s="1" t="str">
        <f t="shared" si="97"/>
        <v>Oakland</v>
      </c>
      <c r="J1281" s="1" t="str">
        <f t="shared" si="98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9"/>
        <v>On time</v>
      </c>
      <c r="E1282" s="2" t="str">
        <f t="shared" si="95"/>
        <v>CariSayre</v>
      </c>
      <c r="F1282" s="1" t="s">
        <v>3677</v>
      </c>
      <c r="G1282" s="1" t="s">
        <v>3132</v>
      </c>
      <c r="H1282" s="1" t="str">
        <f t="shared" si="96"/>
        <v>United States</v>
      </c>
      <c r="I1282" s="1" t="str">
        <f t="shared" si="97"/>
        <v>Seattle</v>
      </c>
      <c r="J1282" s="1" t="str">
        <f t="shared" si="98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si="99"/>
        <v>On time</v>
      </c>
      <c r="E1283" s="2" t="str">
        <f t="shared" ref="E1283:E1346" si="100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1">TRIM(MID(SUBSTITUTE($G1283, ",", REPT(" ", 100)), 1, 100))</f>
        <v>United States</v>
      </c>
      <c r="I1283" s="1" t="str">
        <f t="shared" ref="I1283:I1346" si="102">TRIM(MID(SUBSTITUTE($G1283, ",", REPT(" ", 100)), 101, 100))</f>
        <v>Tigard</v>
      </c>
      <c r="J1283" s="1" t="str">
        <f t="shared" ref="J1283:J1346" si="103">TRIM(MID(SUBSTITUTE($G1283, ",", REPT(" ", 100)), 201, 100))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99"/>
        <v>On time</v>
      </c>
      <c r="E1284" s="2" t="str">
        <f t="shared" si="100"/>
        <v>KatrinaEdelman</v>
      </c>
      <c r="F1284" s="1" t="s">
        <v>3731</v>
      </c>
      <c r="G1284" s="1" t="s">
        <v>3204</v>
      </c>
      <c r="H1284" s="1" t="str">
        <f t="shared" si="101"/>
        <v>United States</v>
      </c>
      <c r="I1284" s="1" t="str">
        <f t="shared" si="102"/>
        <v>Tigard</v>
      </c>
      <c r="J1284" s="1" t="str">
        <f t="shared" si="103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ref="D1285:D1348" si="104">IF(DATEDIF(B1284, C1284, "d") &gt; 4, "Delay", "On time")</f>
        <v>On time</v>
      </c>
      <c r="E1285" s="2" t="str">
        <f t="shared" si="100"/>
        <v>Deanpercer</v>
      </c>
      <c r="F1285" s="1" t="s">
        <v>3646</v>
      </c>
      <c r="G1285" s="1" t="s">
        <v>3139</v>
      </c>
      <c r="H1285" s="1" t="str">
        <f t="shared" si="101"/>
        <v>United States</v>
      </c>
      <c r="I1285" s="1" t="str">
        <f t="shared" si="102"/>
        <v>Phoenix</v>
      </c>
      <c r="J1285" s="1" t="str">
        <f t="shared" si="103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4"/>
        <v>On time</v>
      </c>
      <c r="E1286" s="2" t="str">
        <f t="shared" si="100"/>
        <v>LindaCazamias</v>
      </c>
      <c r="F1286" s="1" t="s">
        <v>3611</v>
      </c>
      <c r="G1286" s="1" t="s">
        <v>3224</v>
      </c>
      <c r="H1286" s="1" t="str">
        <f t="shared" si="101"/>
        <v>United States</v>
      </c>
      <c r="I1286" s="1" t="str">
        <f t="shared" si="102"/>
        <v>Sacramento</v>
      </c>
      <c r="J1286" s="1" t="str">
        <f t="shared" si="103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4"/>
        <v>On time</v>
      </c>
      <c r="E1287" s="2" t="str">
        <f t="shared" si="100"/>
        <v>LindaCazamias</v>
      </c>
      <c r="F1287" s="1" t="s">
        <v>3611</v>
      </c>
      <c r="G1287" s="1" t="s">
        <v>3224</v>
      </c>
      <c r="H1287" s="1" t="str">
        <f t="shared" si="101"/>
        <v>United States</v>
      </c>
      <c r="I1287" s="1" t="str">
        <f t="shared" si="102"/>
        <v>Sacramento</v>
      </c>
      <c r="J1287" s="1" t="str">
        <f t="shared" si="103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4"/>
        <v>On time</v>
      </c>
      <c r="E1288" s="2" t="str">
        <f t="shared" si="100"/>
        <v>LindaCazamias</v>
      </c>
      <c r="F1288" s="1" t="s">
        <v>3611</v>
      </c>
      <c r="G1288" s="1" t="s">
        <v>3224</v>
      </c>
      <c r="H1288" s="1" t="str">
        <f t="shared" si="101"/>
        <v>United States</v>
      </c>
      <c r="I1288" s="1" t="str">
        <f t="shared" si="102"/>
        <v>Sacramento</v>
      </c>
      <c r="J1288" s="1" t="str">
        <f t="shared" si="103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4"/>
        <v>On time</v>
      </c>
      <c r="E1289" s="2" t="str">
        <f t="shared" si="100"/>
        <v>JayKimmel</v>
      </c>
      <c r="F1289" s="1" t="s">
        <v>3397</v>
      </c>
      <c r="G1289" s="1" t="s">
        <v>3149</v>
      </c>
      <c r="H1289" s="1" t="str">
        <f t="shared" si="101"/>
        <v>United States</v>
      </c>
      <c r="I1289" s="1" t="str">
        <f t="shared" si="102"/>
        <v>San Diego</v>
      </c>
      <c r="J1289" s="1" t="str">
        <f t="shared" si="103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4"/>
        <v>Delay</v>
      </c>
      <c r="E1290" s="2" t="str">
        <f t="shared" si="100"/>
        <v>JayKimmel</v>
      </c>
      <c r="F1290" s="1" t="s">
        <v>3397</v>
      </c>
      <c r="G1290" s="1" t="s">
        <v>3149</v>
      </c>
      <c r="H1290" s="1" t="str">
        <f t="shared" si="101"/>
        <v>United States</v>
      </c>
      <c r="I1290" s="1" t="str">
        <f t="shared" si="102"/>
        <v>San Diego</v>
      </c>
      <c r="J1290" s="1" t="str">
        <f t="shared" si="103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4"/>
        <v>Delay</v>
      </c>
      <c r="E1291" s="2" t="str">
        <f t="shared" si="100"/>
        <v>AmyCox</v>
      </c>
      <c r="F1291" s="1" t="s">
        <v>3732</v>
      </c>
      <c r="G1291" s="1" t="s">
        <v>3132</v>
      </c>
      <c r="H1291" s="1" t="str">
        <f t="shared" si="101"/>
        <v>United States</v>
      </c>
      <c r="I1291" s="1" t="str">
        <f t="shared" si="102"/>
        <v>Seattle</v>
      </c>
      <c r="J1291" s="1" t="str">
        <f t="shared" si="103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4"/>
        <v>On time</v>
      </c>
      <c r="E1292" s="2" t="str">
        <f t="shared" si="100"/>
        <v>TobySwindell</v>
      </c>
      <c r="F1292" s="1" t="s">
        <v>3733</v>
      </c>
      <c r="G1292" s="1" t="s">
        <v>3131</v>
      </c>
      <c r="H1292" s="1" t="str">
        <f t="shared" si="101"/>
        <v>United States</v>
      </c>
      <c r="I1292" s="1" t="str">
        <f t="shared" si="102"/>
        <v>Los Angeles</v>
      </c>
      <c r="J1292" s="1" t="str">
        <f t="shared" si="103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4"/>
        <v>Delay</v>
      </c>
      <c r="E1293" s="2" t="str">
        <f t="shared" si="100"/>
        <v>TobySwindell</v>
      </c>
      <c r="F1293" s="1" t="s">
        <v>3733</v>
      </c>
      <c r="G1293" s="1" t="s">
        <v>3131</v>
      </c>
      <c r="H1293" s="1" t="str">
        <f t="shared" si="101"/>
        <v>United States</v>
      </c>
      <c r="I1293" s="1" t="str">
        <f t="shared" si="102"/>
        <v>Los Angeles</v>
      </c>
      <c r="J1293" s="1" t="str">
        <f t="shared" si="103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4"/>
        <v>Delay</v>
      </c>
      <c r="E1294" s="2" t="str">
        <f t="shared" si="100"/>
        <v>TobySwindell</v>
      </c>
      <c r="F1294" s="1" t="s">
        <v>3733</v>
      </c>
      <c r="G1294" s="1" t="s">
        <v>3131</v>
      </c>
      <c r="H1294" s="1" t="str">
        <f t="shared" si="101"/>
        <v>United States</v>
      </c>
      <c r="I1294" s="1" t="str">
        <f t="shared" si="102"/>
        <v>Los Angeles</v>
      </c>
      <c r="J1294" s="1" t="str">
        <f t="shared" si="103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4"/>
        <v>Delay</v>
      </c>
      <c r="E1295" s="2" t="str">
        <f t="shared" si="100"/>
        <v>TobySwindell</v>
      </c>
      <c r="F1295" s="1" t="s">
        <v>3733</v>
      </c>
      <c r="G1295" s="1" t="s">
        <v>3131</v>
      </c>
      <c r="H1295" s="1" t="str">
        <f t="shared" si="101"/>
        <v>United States</v>
      </c>
      <c r="I1295" s="1" t="str">
        <f t="shared" si="102"/>
        <v>Los Angeles</v>
      </c>
      <c r="J1295" s="1" t="str">
        <f t="shared" si="103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4"/>
        <v>Delay</v>
      </c>
      <c r="E1296" s="2" t="str">
        <f t="shared" si="100"/>
        <v>LizPelletier</v>
      </c>
      <c r="F1296" s="1" t="s">
        <v>3379</v>
      </c>
      <c r="G1296" s="1" t="s">
        <v>3132</v>
      </c>
      <c r="H1296" s="1" t="str">
        <f t="shared" si="101"/>
        <v>United States</v>
      </c>
      <c r="I1296" s="1" t="str">
        <f t="shared" si="102"/>
        <v>Seattle</v>
      </c>
      <c r="J1296" s="1" t="str">
        <f t="shared" si="103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4"/>
        <v>On time</v>
      </c>
      <c r="E1297" s="2" t="str">
        <f t="shared" si="100"/>
        <v>LizPelletier</v>
      </c>
      <c r="F1297" s="1" t="s">
        <v>3379</v>
      </c>
      <c r="G1297" s="1" t="s">
        <v>3132</v>
      </c>
      <c r="H1297" s="1" t="str">
        <f t="shared" si="101"/>
        <v>United States</v>
      </c>
      <c r="I1297" s="1" t="str">
        <f t="shared" si="102"/>
        <v>Seattle</v>
      </c>
      <c r="J1297" s="1" t="str">
        <f t="shared" si="103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4"/>
        <v>On time</v>
      </c>
      <c r="E1298" s="2" t="str">
        <f t="shared" si="100"/>
        <v>LizPelletier</v>
      </c>
      <c r="F1298" s="1" t="s">
        <v>3379</v>
      </c>
      <c r="G1298" s="1" t="s">
        <v>3132</v>
      </c>
      <c r="H1298" s="1" t="str">
        <f t="shared" si="101"/>
        <v>United States</v>
      </c>
      <c r="I1298" s="1" t="str">
        <f t="shared" si="102"/>
        <v>Seattle</v>
      </c>
      <c r="J1298" s="1" t="str">
        <f t="shared" si="103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4"/>
        <v>On time</v>
      </c>
      <c r="E1299" s="2" t="str">
        <f t="shared" si="100"/>
        <v>DennyOrdway</v>
      </c>
      <c r="F1299" s="1" t="s">
        <v>3711</v>
      </c>
      <c r="G1299" s="1" t="s">
        <v>3132</v>
      </c>
      <c r="H1299" s="1" t="str">
        <f t="shared" si="101"/>
        <v>United States</v>
      </c>
      <c r="I1299" s="1" t="str">
        <f t="shared" si="102"/>
        <v>Seattle</v>
      </c>
      <c r="J1299" s="1" t="str">
        <f t="shared" si="103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4"/>
        <v>Delay</v>
      </c>
      <c r="E1300" s="2" t="str">
        <f t="shared" si="100"/>
        <v>PaulVanHugh</v>
      </c>
      <c r="F1300" s="1" t="s">
        <v>3451</v>
      </c>
      <c r="G1300" s="1" t="s">
        <v>3131</v>
      </c>
      <c r="H1300" s="1" t="str">
        <f t="shared" si="101"/>
        <v>United States</v>
      </c>
      <c r="I1300" s="1" t="str">
        <f t="shared" si="102"/>
        <v>Los Angeles</v>
      </c>
      <c r="J1300" s="1" t="str">
        <f t="shared" si="103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4"/>
        <v>Delay</v>
      </c>
      <c r="E1301" s="2" t="str">
        <f t="shared" si="100"/>
        <v>PaulVanHugh</v>
      </c>
      <c r="F1301" s="1" t="s">
        <v>3451</v>
      </c>
      <c r="G1301" s="1" t="s">
        <v>3131</v>
      </c>
      <c r="H1301" s="1" t="str">
        <f t="shared" si="101"/>
        <v>United States</v>
      </c>
      <c r="I1301" s="1" t="str">
        <f t="shared" si="102"/>
        <v>Los Angeles</v>
      </c>
      <c r="J1301" s="1" t="str">
        <f t="shared" si="103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4"/>
        <v>Delay</v>
      </c>
      <c r="E1302" s="2" t="str">
        <f t="shared" si="100"/>
        <v>EugeneHildebrand</v>
      </c>
      <c r="F1302" s="1" t="s">
        <v>3723</v>
      </c>
      <c r="G1302" s="1" t="s">
        <v>3134</v>
      </c>
      <c r="H1302" s="1" t="str">
        <f t="shared" si="101"/>
        <v>United States</v>
      </c>
      <c r="I1302" s="1" t="str">
        <f t="shared" si="102"/>
        <v>San Francisco</v>
      </c>
      <c r="J1302" s="1" t="str">
        <f t="shared" si="103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4"/>
        <v>Delay</v>
      </c>
      <c r="E1303" s="2" t="str">
        <f t="shared" si="100"/>
        <v>EugeneHildebrand</v>
      </c>
      <c r="F1303" s="1" t="s">
        <v>3723</v>
      </c>
      <c r="G1303" s="1" t="s">
        <v>3134</v>
      </c>
      <c r="H1303" s="1" t="str">
        <f t="shared" si="101"/>
        <v>United States</v>
      </c>
      <c r="I1303" s="1" t="str">
        <f t="shared" si="102"/>
        <v>San Francisco</v>
      </c>
      <c r="J1303" s="1" t="str">
        <f t="shared" si="103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4"/>
        <v>Delay</v>
      </c>
      <c r="E1304" s="2" t="str">
        <f t="shared" si="100"/>
        <v>EugeneHildebrand</v>
      </c>
      <c r="F1304" s="1" t="s">
        <v>3723</v>
      </c>
      <c r="G1304" s="1" t="s">
        <v>3134</v>
      </c>
      <c r="H1304" s="1" t="str">
        <f t="shared" si="101"/>
        <v>United States</v>
      </c>
      <c r="I1304" s="1" t="str">
        <f t="shared" si="102"/>
        <v>San Francisco</v>
      </c>
      <c r="J1304" s="1" t="str">
        <f t="shared" si="103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4"/>
        <v>Delay</v>
      </c>
      <c r="E1305" s="2" t="str">
        <f t="shared" si="100"/>
        <v>TracyPoddar</v>
      </c>
      <c r="F1305" s="1" t="s">
        <v>3734</v>
      </c>
      <c r="G1305" s="1" t="s">
        <v>3138</v>
      </c>
      <c r="H1305" s="1" t="str">
        <f t="shared" si="101"/>
        <v>United States</v>
      </c>
      <c r="I1305" s="1" t="str">
        <f t="shared" si="102"/>
        <v>Aurora</v>
      </c>
      <c r="J1305" s="1" t="str">
        <f t="shared" si="103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4"/>
        <v>On time</v>
      </c>
      <c r="E1306" s="2" t="str">
        <f t="shared" si="100"/>
        <v>TracyPoddar</v>
      </c>
      <c r="F1306" s="1" t="s">
        <v>3734</v>
      </c>
      <c r="G1306" s="1" t="s">
        <v>3138</v>
      </c>
      <c r="H1306" s="1" t="str">
        <f t="shared" si="101"/>
        <v>United States</v>
      </c>
      <c r="I1306" s="1" t="str">
        <f t="shared" si="102"/>
        <v>Aurora</v>
      </c>
      <c r="J1306" s="1" t="str">
        <f t="shared" si="103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4"/>
        <v>On time</v>
      </c>
      <c r="E1307" s="2" t="str">
        <f t="shared" si="100"/>
        <v>HelenAndreada</v>
      </c>
      <c r="F1307" s="1" t="s">
        <v>3321</v>
      </c>
      <c r="G1307" s="1" t="s">
        <v>3141</v>
      </c>
      <c r="H1307" s="1" t="str">
        <f t="shared" si="101"/>
        <v>United States</v>
      </c>
      <c r="I1307" s="1" t="str">
        <f t="shared" si="102"/>
        <v>Pasadena</v>
      </c>
      <c r="J1307" s="1" t="str">
        <f t="shared" si="103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4"/>
        <v>On time</v>
      </c>
      <c r="E1308" s="2" t="str">
        <f t="shared" si="100"/>
        <v>HelenAndreada</v>
      </c>
      <c r="F1308" s="1" t="s">
        <v>3321</v>
      </c>
      <c r="G1308" s="1" t="s">
        <v>3141</v>
      </c>
      <c r="H1308" s="1" t="str">
        <f t="shared" si="101"/>
        <v>United States</v>
      </c>
      <c r="I1308" s="1" t="str">
        <f t="shared" si="102"/>
        <v>Pasadena</v>
      </c>
      <c r="J1308" s="1" t="str">
        <f t="shared" si="103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4"/>
        <v>On time</v>
      </c>
      <c r="E1309" s="2" t="str">
        <f t="shared" si="100"/>
        <v>HeatherJas</v>
      </c>
      <c r="F1309" s="1" t="s">
        <v>3735</v>
      </c>
      <c r="G1309" s="1" t="s">
        <v>3166</v>
      </c>
      <c r="H1309" s="1" t="str">
        <f t="shared" si="101"/>
        <v>United States</v>
      </c>
      <c r="I1309" s="1" t="str">
        <f t="shared" si="102"/>
        <v>Mesa</v>
      </c>
      <c r="J1309" s="1" t="str">
        <f t="shared" si="103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4"/>
        <v>On time</v>
      </c>
      <c r="E1310" s="2" t="str">
        <f t="shared" si="100"/>
        <v>HeatherJas</v>
      </c>
      <c r="F1310" s="1" t="s">
        <v>3735</v>
      </c>
      <c r="G1310" s="1" t="s">
        <v>3166</v>
      </c>
      <c r="H1310" s="1" t="str">
        <f t="shared" si="101"/>
        <v>United States</v>
      </c>
      <c r="I1310" s="1" t="str">
        <f t="shared" si="102"/>
        <v>Mesa</v>
      </c>
      <c r="J1310" s="1" t="str">
        <f t="shared" si="103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4"/>
        <v>On time</v>
      </c>
      <c r="E1311" s="2" t="str">
        <f t="shared" si="100"/>
        <v>JayKimmel</v>
      </c>
      <c r="F1311" s="1" t="s">
        <v>3397</v>
      </c>
      <c r="G1311" s="1" t="s">
        <v>3190</v>
      </c>
      <c r="H1311" s="1" t="str">
        <f t="shared" si="101"/>
        <v>United States</v>
      </c>
      <c r="I1311" s="1" t="str">
        <f t="shared" si="102"/>
        <v>Fresno</v>
      </c>
      <c r="J1311" s="1" t="str">
        <f t="shared" si="103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4"/>
        <v>On time</v>
      </c>
      <c r="E1312" s="2" t="str">
        <f t="shared" si="100"/>
        <v>EileenKiefer</v>
      </c>
      <c r="F1312" s="1" t="s">
        <v>3736</v>
      </c>
      <c r="G1312" s="1" t="s">
        <v>3177</v>
      </c>
      <c r="H1312" s="1" t="str">
        <f t="shared" si="101"/>
        <v>United States</v>
      </c>
      <c r="I1312" s="1" t="str">
        <f t="shared" si="102"/>
        <v>Santa Ana</v>
      </c>
      <c r="J1312" s="1" t="str">
        <f t="shared" si="103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4"/>
        <v>On time</v>
      </c>
      <c r="E1313" s="2" t="str">
        <f t="shared" si="100"/>
        <v>BillDonatelli</v>
      </c>
      <c r="F1313" s="1" t="s">
        <v>3376</v>
      </c>
      <c r="G1313" s="1" t="s">
        <v>3131</v>
      </c>
      <c r="H1313" s="1" t="str">
        <f t="shared" si="101"/>
        <v>United States</v>
      </c>
      <c r="I1313" s="1" t="str">
        <f t="shared" si="102"/>
        <v>Los Angeles</v>
      </c>
      <c r="J1313" s="1" t="str">
        <f t="shared" si="103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4"/>
        <v>On time</v>
      </c>
      <c r="E1314" s="2" t="str">
        <f t="shared" si="100"/>
        <v>BenFerrer</v>
      </c>
      <c r="F1314" s="1" t="s">
        <v>3462</v>
      </c>
      <c r="G1314" s="1" t="s">
        <v>3134</v>
      </c>
      <c r="H1314" s="1" t="str">
        <f t="shared" si="101"/>
        <v>United States</v>
      </c>
      <c r="I1314" s="1" t="str">
        <f t="shared" si="102"/>
        <v>San Francisco</v>
      </c>
      <c r="J1314" s="1" t="str">
        <f t="shared" si="103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4"/>
        <v>On time</v>
      </c>
      <c r="E1315" s="2" t="str">
        <f t="shared" si="100"/>
        <v>HeatherKirkland</v>
      </c>
      <c r="F1315" s="1" t="s">
        <v>3580</v>
      </c>
      <c r="G1315" s="1" t="s">
        <v>3251</v>
      </c>
      <c r="H1315" s="1" t="str">
        <f t="shared" si="101"/>
        <v>United States</v>
      </c>
      <c r="I1315" s="1" t="str">
        <f t="shared" si="102"/>
        <v>Boise</v>
      </c>
      <c r="J1315" s="1" t="str">
        <f t="shared" si="103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4"/>
        <v>On time</v>
      </c>
      <c r="E1316" s="2" t="str">
        <f t="shared" si="100"/>
        <v>HeatherKirkland</v>
      </c>
      <c r="F1316" s="1" t="s">
        <v>3580</v>
      </c>
      <c r="G1316" s="1" t="s">
        <v>3251</v>
      </c>
      <c r="H1316" s="1" t="str">
        <f t="shared" si="101"/>
        <v>United States</v>
      </c>
      <c r="I1316" s="1" t="str">
        <f t="shared" si="102"/>
        <v>Boise</v>
      </c>
      <c r="J1316" s="1" t="str">
        <f t="shared" si="103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4"/>
        <v>On time</v>
      </c>
      <c r="E1317" s="2" t="str">
        <f t="shared" si="100"/>
        <v>BruceGeld</v>
      </c>
      <c r="F1317" s="1" t="s">
        <v>3737</v>
      </c>
      <c r="G1317" s="1" t="s">
        <v>3149</v>
      </c>
      <c r="H1317" s="1" t="str">
        <f t="shared" si="101"/>
        <v>United States</v>
      </c>
      <c r="I1317" s="1" t="str">
        <f t="shared" si="102"/>
        <v>San Diego</v>
      </c>
      <c r="J1317" s="1" t="str">
        <f t="shared" si="103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4"/>
        <v>On time</v>
      </c>
      <c r="E1318" s="2" t="str">
        <f t="shared" si="100"/>
        <v>ClytieKelty</v>
      </c>
      <c r="F1318" s="1" t="s">
        <v>3568</v>
      </c>
      <c r="G1318" s="1" t="s">
        <v>3131</v>
      </c>
      <c r="H1318" s="1" t="str">
        <f t="shared" si="101"/>
        <v>United States</v>
      </c>
      <c r="I1318" s="1" t="str">
        <f t="shared" si="102"/>
        <v>Los Angeles</v>
      </c>
      <c r="J1318" s="1" t="str">
        <f t="shared" si="103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4"/>
        <v>Delay</v>
      </c>
      <c r="E1319" s="2" t="str">
        <f t="shared" si="100"/>
        <v>AnnBlume</v>
      </c>
      <c r="F1319" s="1" t="s">
        <v>3479</v>
      </c>
      <c r="G1319" s="1" t="s">
        <v>3131</v>
      </c>
      <c r="H1319" s="1" t="str">
        <f t="shared" si="101"/>
        <v>United States</v>
      </c>
      <c r="I1319" s="1" t="str">
        <f t="shared" si="102"/>
        <v>Los Angeles</v>
      </c>
      <c r="J1319" s="1" t="str">
        <f t="shared" si="103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4"/>
        <v>On time</v>
      </c>
      <c r="E1320" s="2" t="str">
        <f t="shared" si="100"/>
        <v>NickCrebassa</v>
      </c>
      <c r="F1320" s="1" t="s">
        <v>3738</v>
      </c>
      <c r="G1320" s="1" t="s">
        <v>3134</v>
      </c>
      <c r="H1320" s="1" t="str">
        <f t="shared" si="101"/>
        <v>United States</v>
      </c>
      <c r="I1320" s="1" t="str">
        <f t="shared" si="102"/>
        <v>San Francisco</v>
      </c>
      <c r="J1320" s="1" t="str">
        <f t="shared" si="103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4"/>
        <v>On time</v>
      </c>
      <c r="E1321" s="2" t="str">
        <f t="shared" si="100"/>
        <v>NickCrebassa</v>
      </c>
      <c r="F1321" s="1" t="s">
        <v>3738</v>
      </c>
      <c r="G1321" s="1" t="s">
        <v>3134</v>
      </c>
      <c r="H1321" s="1" t="str">
        <f t="shared" si="101"/>
        <v>United States</v>
      </c>
      <c r="I1321" s="1" t="str">
        <f t="shared" si="102"/>
        <v>San Francisco</v>
      </c>
      <c r="J1321" s="1" t="str">
        <f t="shared" si="103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4"/>
        <v>On time</v>
      </c>
      <c r="E1322" s="2" t="str">
        <f t="shared" si="100"/>
        <v>TomBoeckenhauer</v>
      </c>
      <c r="F1322" s="1" t="s">
        <v>3502</v>
      </c>
      <c r="G1322" s="1" t="s">
        <v>3132</v>
      </c>
      <c r="H1322" s="1" t="str">
        <f t="shared" si="101"/>
        <v>United States</v>
      </c>
      <c r="I1322" s="1" t="str">
        <f t="shared" si="102"/>
        <v>Seattle</v>
      </c>
      <c r="J1322" s="1" t="str">
        <f t="shared" si="103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4"/>
        <v>On time</v>
      </c>
      <c r="E1323" s="2" t="str">
        <f t="shared" si="100"/>
        <v>TomBoeckenhauer</v>
      </c>
      <c r="F1323" s="1" t="s">
        <v>3502</v>
      </c>
      <c r="G1323" s="1" t="s">
        <v>3132</v>
      </c>
      <c r="H1323" s="1" t="str">
        <f t="shared" si="101"/>
        <v>United States</v>
      </c>
      <c r="I1323" s="1" t="str">
        <f t="shared" si="102"/>
        <v>Seattle</v>
      </c>
      <c r="J1323" s="1" t="str">
        <f t="shared" si="103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4"/>
        <v>On time</v>
      </c>
      <c r="E1324" s="2" t="str">
        <f t="shared" si="100"/>
        <v>TomBoeckenhauer</v>
      </c>
      <c r="F1324" s="1" t="s">
        <v>3502</v>
      </c>
      <c r="G1324" s="1" t="s">
        <v>3132</v>
      </c>
      <c r="H1324" s="1" t="str">
        <f t="shared" si="101"/>
        <v>United States</v>
      </c>
      <c r="I1324" s="1" t="str">
        <f t="shared" si="102"/>
        <v>Seattle</v>
      </c>
      <c r="J1324" s="1" t="str">
        <f t="shared" si="103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4"/>
        <v>On time</v>
      </c>
      <c r="E1325" s="2" t="str">
        <f t="shared" si="100"/>
        <v>TomBoeckenhauer</v>
      </c>
      <c r="F1325" s="1" t="s">
        <v>3502</v>
      </c>
      <c r="G1325" s="1" t="s">
        <v>3132</v>
      </c>
      <c r="H1325" s="1" t="str">
        <f t="shared" si="101"/>
        <v>United States</v>
      </c>
      <c r="I1325" s="1" t="str">
        <f t="shared" si="102"/>
        <v>Seattle</v>
      </c>
      <c r="J1325" s="1" t="str">
        <f t="shared" si="103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4"/>
        <v>On time</v>
      </c>
      <c r="E1326" s="2" t="str">
        <f t="shared" si="100"/>
        <v>TomBoeckenhauer</v>
      </c>
      <c r="F1326" s="1" t="s">
        <v>3502</v>
      </c>
      <c r="G1326" s="1" t="s">
        <v>3132</v>
      </c>
      <c r="H1326" s="1" t="str">
        <f t="shared" si="101"/>
        <v>United States</v>
      </c>
      <c r="I1326" s="1" t="str">
        <f t="shared" si="102"/>
        <v>Seattle</v>
      </c>
      <c r="J1326" s="1" t="str">
        <f t="shared" si="103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4"/>
        <v>On time</v>
      </c>
      <c r="E1327" s="2" t="str">
        <f t="shared" si="100"/>
        <v>StevenRoelle</v>
      </c>
      <c r="F1327" s="1" t="s">
        <v>3739</v>
      </c>
      <c r="G1327" s="1" t="s">
        <v>3132</v>
      </c>
      <c r="H1327" s="1" t="str">
        <f t="shared" si="101"/>
        <v>United States</v>
      </c>
      <c r="I1327" s="1" t="str">
        <f t="shared" si="102"/>
        <v>Seattle</v>
      </c>
      <c r="J1327" s="1" t="str">
        <f t="shared" si="103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4"/>
        <v>Delay</v>
      </c>
      <c r="E1328" s="2" t="str">
        <f t="shared" si="100"/>
        <v>MariaZettner</v>
      </c>
      <c r="F1328" s="1" t="s">
        <v>3591</v>
      </c>
      <c r="G1328" s="1" t="s">
        <v>3132</v>
      </c>
      <c r="H1328" s="1" t="str">
        <f t="shared" si="101"/>
        <v>United States</v>
      </c>
      <c r="I1328" s="1" t="str">
        <f t="shared" si="102"/>
        <v>Seattle</v>
      </c>
      <c r="J1328" s="1" t="str">
        <f t="shared" si="103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4"/>
        <v>On time</v>
      </c>
      <c r="E1329" s="2" t="str">
        <f t="shared" si="100"/>
        <v>MichelleArnett</v>
      </c>
      <c r="F1329" s="1" t="s">
        <v>3740</v>
      </c>
      <c r="G1329" s="1" t="s">
        <v>3131</v>
      </c>
      <c r="H1329" s="1" t="str">
        <f t="shared" si="101"/>
        <v>United States</v>
      </c>
      <c r="I1329" s="1" t="str">
        <f t="shared" si="102"/>
        <v>Los Angeles</v>
      </c>
      <c r="J1329" s="1" t="str">
        <f t="shared" si="103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4"/>
        <v>Delay</v>
      </c>
      <c r="E1330" s="2" t="str">
        <f t="shared" si="100"/>
        <v>MichelleArnett</v>
      </c>
      <c r="F1330" s="1" t="s">
        <v>3740</v>
      </c>
      <c r="G1330" s="1" t="s">
        <v>3131</v>
      </c>
      <c r="H1330" s="1" t="str">
        <f t="shared" si="101"/>
        <v>United States</v>
      </c>
      <c r="I1330" s="1" t="str">
        <f t="shared" si="102"/>
        <v>Los Angeles</v>
      </c>
      <c r="J1330" s="1" t="str">
        <f t="shared" si="103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4"/>
        <v>Delay</v>
      </c>
      <c r="E1331" s="2" t="str">
        <f t="shared" si="100"/>
        <v>JonathanDoherty</v>
      </c>
      <c r="F1331" s="1" t="s">
        <v>3716</v>
      </c>
      <c r="G1331" s="1" t="s">
        <v>3131</v>
      </c>
      <c r="H1331" s="1" t="str">
        <f t="shared" si="101"/>
        <v>United States</v>
      </c>
      <c r="I1331" s="1" t="str">
        <f t="shared" si="102"/>
        <v>Los Angeles</v>
      </c>
      <c r="J1331" s="1" t="str">
        <f t="shared" si="103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4"/>
        <v>On time</v>
      </c>
      <c r="E1332" s="2" t="str">
        <f t="shared" si="100"/>
        <v>KenBlack</v>
      </c>
      <c r="F1332" s="1" t="s">
        <v>3741</v>
      </c>
      <c r="G1332" s="1" t="s">
        <v>3209</v>
      </c>
      <c r="H1332" s="1" t="str">
        <f t="shared" si="101"/>
        <v>United States</v>
      </c>
      <c r="I1332" s="1" t="str">
        <f t="shared" si="102"/>
        <v>Medford</v>
      </c>
      <c r="J1332" s="1" t="str">
        <f t="shared" si="103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4"/>
        <v>Delay</v>
      </c>
      <c r="E1333" s="2" t="str">
        <f t="shared" si="100"/>
        <v>MuhammedMacIntyre</v>
      </c>
      <c r="F1333" s="1" t="s">
        <v>3742</v>
      </c>
      <c r="G1333" s="1" t="s">
        <v>3132</v>
      </c>
      <c r="H1333" s="1" t="str">
        <f t="shared" si="101"/>
        <v>United States</v>
      </c>
      <c r="I1333" s="1" t="str">
        <f t="shared" si="102"/>
        <v>Seattle</v>
      </c>
      <c r="J1333" s="1" t="str">
        <f t="shared" si="103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4"/>
        <v>On time</v>
      </c>
      <c r="E1334" s="2" t="str">
        <f t="shared" si="100"/>
        <v>AnneMcFarland</v>
      </c>
      <c r="F1334" s="1" t="s">
        <v>3616</v>
      </c>
      <c r="G1334" s="1" t="s">
        <v>3132</v>
      </c>
      <c r="H1334" s="1" t="str">
        <f t="shared" si="101"/>
        <v>United States</v>
      </c>
      <c r="I1334" s="1" t="str">
        <f t="shared" si="102"/>
        <v>Seattle</v>
      </c>
      <c r="J1334" s="1" t="str">
        <f t="shared" si="103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4"/>
        <v>On time</v>
      </c>
      <c r="E1335" s="2" t="str">
        <f t="shared" si="100"/>
        <v>SarahFoster</v>
      </c>
      <c r="F1335" s="1" t="s">
        <v>3383</v>
      </c>
      <c r="G1335" s="1" t="s">
        <v>3234</v>
      </c>
      <c r="H1335" s="1" t="str">
        <f t="shared" si="101"/>
        <v>United States</v>
      </c>
      <c r="I1335" s="1" t="str">
        <f t="shared" si="102"/>
        <v>Murray</v>
      </c>
      <c r="J1335" s="1" t="str">
        <f t="shared" si="103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4"/>
        <v>On time</v>
      </c>
      <c r="E1336" s="2" t="str">
        <f t="shared" si="100"/>
        <v>SarahFoster</v>
      </c>
      <c r="F1336" s="1" t="s">
        <v>3383</v>
      </c>
      <c r="G1336" s="1" t="s">
        <v>3234</v>
      </c>
      <c r="H1336" s="1" t="str">
        <f t="shared" si="101"/>
        <v>United States</v>
      </c>
      <c r="I1336" s="1" t="str">
        <f t="shared" si="102"/>
        <v>Murray</v>
      </c>
      <c r="J1336" s="1" t="str">
        <f t="shared" si="103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4"/>
        <v>On time</v>
      </c>
      <c r="E1337" s="2" t="str">
        <f t="shared" si="100"/>
        <v>AndrewGjertsen</v>
      </c>
      <c r="F1337" s="1" t="s">
        <v>3743</v>
      </c>
      <c r="G1337" s="1" t="s">
        <v>3132</v>
      </c>
      <c r="H1337" s="1" t="str">
        <f t="shared" si="101"/>
        <v>United States</v>
      </c>
      <c r="I1337" s="1" t="str">
        <f t="shared" si="102"/>
        <v>Seattle</v>
      </c>
      <c r="J1337" s="1" t="str">
        <f t="shared" si="103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4"/>
        <v>Delay</v>
      </c>
      <c r="E1338" s="2" t="str">
        <f t="shared" si="100"/>
        <v>NicoleFjeld</v>
      </c>
      <c r="F1338" s="1" t="s">
        <v>3744</v>
      </c>
      <c r="G1338" s="1" t="s">
        <v>3132</v>
      </c>
      <c r="H1338" s="1" t="str">
        <f t="shared" si="101"/>
        <v>United States</v>
      </c>
      <c r="I1338" s="1" t="str">
        <f t="shared" si="102"/>
        <v>Seattle</v>
      </c>
      <c r="J1338" s="1" t="str">
        <f t="shared" si="103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4"/>
        <v>On time</v>
      </c>
      <c r="E1339" s="2" t="str">
        <f t="shared" si="100"/>
        <v>AlyssaTate</v>
      </c>
      <c r="F1339" s="1" t="s">
        <v>3458</v>
      </c>
      <c r="G1339" s="1" t="s">
        <v>3131</v>
      </c>
      <c r="H1339" s="1" t="str">
        <f t="shared" si="101"/>
        <v>United States</v>
      </c>
      <c r="I1339" s="1" t="str">
        <f t="shared" si="102"/>
        <v>Los Angeles</v>
      </c>
      <c r="J1339" s="1" t="str">
        <f t="shared" si="103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4"/>
        <v>On time</v>
      </c>
      <c r="E1340" s="2" t="str">
        <f t="shared" si="100"/>
        <v>AlyssaTate</v>
      </c>
      <c r="F1340" s="1" t="s">
        <v>3458</v>
      </c>
      <c r="G1340" s="1" t="s">
        <v>3131</v>
      </c>
      <c r="H1340" s="1" t="str">
        <f t="shared" si="101"/>
        <v>United States</v>
      </c>
      <c r="I1340" s="1" t="str">
        <f t="shared" si="102"/>
        <v>Los Angeles</v>
      </c>
      <c r="J1340" s="1" t="str">
        <f t="shared" si="103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4"/>
        <v>On time</v>
      </c>
      <c r="E1341" s="2" t="str">
        <f t="shared" si="100"/>
        <v>AlyssaTate</v>
      </c>
      <c r="F1341" s="1" t="s">
        <v>3458</v>
      </c>
      <c r="G1341" s="1" t="s">
        <v>3131</v>
      </c>
      <c r="H1341" s="1" t="str">
        <f t="shared" si="101"/>
        <v>United States</v>
      </c>
      <c r="I1341" s="1" t="str">
        <f t="shared" si="102"/>
        <v>Los Angeles</v>
      </c>
      <c r="J1341" s="1" t="str">
        <f t="shared" si="103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4"/>
        <v>On time</v>
      </c>
      <c r="E1342" s="2" t="str">
        <f t="shared" si="100"/>
        <v>DavidWiener</v>
      </c>
      <c r="F1342" s="1" t="s">
        <v>3745</v>
      </c>
      <c r="G1342" s="1" t="s">
        <v>3206</v>
      </c>
      <c r="H1342" s="1" t="str">
        <f t="shared" si="101"/>
        <v>United States</v>
      </c>
      <c r="I1342" s="1" t="str">
        <f t="shared" si="102"/>
        <v>Redmond</v>
      </c>
      <c r="J1342" s="1" t="str">
        <f t="shared" si="103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4"/>
        <v>Delay</v>
      </c>
      <c r="E1343" s="2" t="str">
        <f t="shared" si="100"/>
        <v>MariaBertelson</v>
      </c>
      <c r="F1343" s="1" t="s">
        <v>3492</v>
      </c>
      <c r="G1343" s="1" t="s">
        <v>3252</v>
      </c>
      <c r="H1343" s="1" t="str">
        <f t="shared" si="101"/>
        <v>United States</v>
      </c>
      <c r="I1343" s="1" t="str">
        <f t="shared" si="102"/>
        <v>Citrus Heights</v>
      </c>
      <c r="J1343" s="1" t="str">
        <f t="shared" si="103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4"/>
        <v>Delay</v>
      </c>
      <c r="E1344" s="2" t="str">
        <f t="shared" si="100"/>
        <v>TiffanyHouse</v>
      </c>
      <c r="F1344" s="1" t="s">
        <v>3746</v>
      </c>
      <c r="G1344" s="1" t="s">
        <v>3131</v>
      </c>
      <c r="H1344" s="1" t="str">
        <f t="shared" si="101"/>
        <v>United States</v>
      </c>
      <c r="I1344" s="1" t="str">
        <f t="shared" si="102"/>
        <v>Los Angeles</v>
      </c>
      <c r="J1344" s="1" t="str">
        <f t="shared" si="103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4"/>
        <v>Delay</v>
      </c>
      <c r="E1345" s="2" t="str">
        <f t="shared" si="100"/>
        <v>AngeleHood</v>
      </c>
      <c r="F1345" s="1" t="s">
        <v>3747</v>
      </c>
      <c r="G1345" s="1" t="s">
        <v>3132</v>
      </c>
      <c r="H1345" s="1" t="str">
        <f t="shared" si="101"/>
        <v>United States</v>
      </c>
      <c r="I1345" s="1" t="str">
        <f t="shared" si="102"/>
        <v>Seattle</v>
      </c>
      <c r="J1345" s="1" t="str">
        <f t="shared" si="103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4"/>
        <v>On time</v>
      </c>
      <c r="E1346" s="2" t="str">
        <f t="shared" si="100"/>
        <v>AngeleHood</v>
      </c>
      <c r="F1346" s="1" t="s">
        <v>3747</v>
      </c>
      <c r="G1346" s="1" t="s">
        <v>3132</v>
      </c>
      <c r="H1346" s="1" t="str">
        <f t="shared" si="101"/>
        <v>United States</v>
      </c>
      <c r="I1346" s="1" t="str">
        <f t="shared" si="102"/>
        <v>Seattle</v>
      </c>
      <c r="J1346" s="1" t="str">
        <f t="shared" si="103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si="104"/>
        <v>On time</v>
      </c>
      <c r="E1347" s="2" t="str">
        <f t="shared" ref="E1347:E1410" si="105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6">TRIM(MID(SUBSTITUTE($G1347, ",", REPT(" ", 100)), 1, 100))</f>
        <v>United States</v>
      </c>
      <c r="I1347" s="1" t="str">
        <f t="shared" ref="I1347:I1410" si="107">TRIM(MID(SUBSTITUTE($G1347, ",", REPT(" ", 100)), 101, 100))</f>
        <v>Los Angeles</v>
      </c>
      <c r="J1347" s="1" t="str">
        <f t="shared" ref="J1347:J1410" si="108">TRIM(MID(SUBSTITUTE($G1347, ",", REPT(" ", 100)), 201, 100))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4"/>
        <v>On time</v>
      </c>
      <c r="E1348" s="2" t="str">
        <f t="shared" si="105"/>
        <v>ChrisSelesnick</v>
      </c>
      <c r="F1348" s="1" t="s">
        <v>3748</v>
      </c>
      <c r="G1348" s="1" t="s">
        <v>3131</v>
      </c>
      <c r="H1348" s="1" t="str">
        <f t="shared" si="106"/>
        <v>United States</v>
      </c>
      <c r="I1348" s="1" t="str">
        <f t="shared" si="107"/>
        <v>Los Angeles</v>
      </c>
      <c r="J1348" s="1" t="str">
        <f t="shared" si="108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ref="D1349:D1412" si="109">IF(DATEDIF(B1348, C1348, "d") &gt; 4, "Delay", "On time")</f>
        <v>On time</v>
      </c>
      <c r="E1349" s="2" t="str">
        <f t="shared" si="105"/>
        <v>WilliamBrown</v>
      </c>
      <c r="F1349" s="1" t="s">
        <v>3574</v>
      </c>
      <c r="G1349" s="1" t="s">
        <v>3131</v>
      </c>
      <c r="H1349" s="1" t="str">
        <f t="shared" si="106"/>
        <v>United States</v>
      </c>
      <c r="I1349" s="1" t="str">
        <f t="shared" si="107"/>
        <v>Los Angeles</v>
      </c>
      <c r="J1349" s="1" t="str">
        <f t="shared" si="108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9"/>
        <v>Delay</v>
      </c>
      <c r="E1350" s="2" t="str">
        <f t="shared" si="105"/>
        <v>WilliamBrown</v>
      </c>
      <c r="F1350" s="1" t="s">
        <v>3574</v>
      </c>
      <c r="G1350" s="1" t="s">
        <v>3131</v>
      </c>
      <c r="H1350" s="1" t="str">
        <f t="shared" si="106"/>
        <v>United States</v>
      </c>
      <c r="I1350" s="1" t="str">
        <f t="shared" si="107"/>
        <v>Los Angeles</v>
      </c>
      <c r="J1350" s="1" t="str">
        <f t="shared" si="108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9"/>
        <v>Delay</v>
      </c>
      <c r="E1351" s="2" t="str">
        <f t="shared" si="105"/>
        <v>WilliamBrown</v>
      </c>
      <c r="F1351" s="1" t="s">
        <v>3574</v>
      </c>
      <c r="G1351" s="1" t="s">
        <v>3131</v>
      </c>
      <c r="H1351" s="1" t="str">
        <f t="shared" si="106"/>
        <v>United States</v>
      </c>
      <c r="I1351" s="1" t="str">
        <f t="shared" si="107"/>
        <v>Los Angeles</v>
      </c>
      <c r="J1351" s="1" t="str">
        <f t="shared" si="108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9"/>
        <v>Delay</v>
      </c>
      <c r="E1352" s="2" t="str">
        <f t="shared" si="105"/>
        <v>WilliamBrown</v>
      </c>
      <c r="F1352" s="1" t="s">
        <v>3574</v>
      </c>
      <c r="G1352" s="1" t="s">
        <v>3131</v>
      </c>
      <c r="H1352" s="1" t="str">
        <f t="shared" si="106"/>
        <v>United States</v>
      </c>
      <c r="I1352" s="1" t="str">
        <f t="shared" si="107"/>
        <v>Los Angeles</v>
      </c>
      <c r="J1352" s="1" t="str">
        <f t="shared" si="108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9"/>
        <v>Delay</v>
      </c>
      <c r="E1353" s="2" t="str">
        <f t="shared" si="105"/>
        <v>WilliamBrown</v>
      </c>
      <c r="F1353" s="1" t="s">
        <v>3574</v>
      </c>
      <c r="G1353" s="1" t="s">
        <v>3131</v>
      </c>
      <c r="H1353" s="1" t="str">
        <f t="shared" si="106"/>
        <v>United States</v>
      </c>
      <c r="I1353" s="1" t="str">
        <f t="shared" si="107"/>
        <v>Los Angeles</v>
      </c>
      <c r="J1353" s="1" t="str">
        <f t="shared" si="108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9"/>
        <v>Delay</v>
      </c>
      <c r="E1354" s="2" t="str">
        <f t="shared" si="105"/>
        <v>AlanBarnes</v>
      </c>
      <c r="F1354" s="1" t="s">
        <v>3396</v>
      </c>
      <c r="G1354" s="1" t="s">
        <v>3131</v>
      </c>
      <c r="H1354" s="1" t="str">
        <f t="shared" si="106"/>
        <v>United States</v>
      </c>
      <c r="I1354" s="1" t="str">
        <f t="shared" si="107"/>
        <v>Los Angeles</v>
      </c>
      <c r="J1354" s="1" t="str">
        <f t="shared" si="108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9"/>
        <v>Delay</v>
      </c>
      <c r="E1355" s="2" t="str">
        <f t="shared" si="105"/>
        <v>AlanBarnes</v>
      </c>
      <c r="F1355" s="1" t="s">
        <v>3396</v>
      </c>
      <c r="G1355" s="1" t="s">
        <v>3131</v>
      </c>
      <c r="H1355" s="1" t="str">
        <f t="shared" si="106"/>
        <v>United States</v>
      </c>
      <c r="I1355" s="1" t="str">
        <f t="shared" si="107"/>
        <v>Los Angeles</v>
      </c>
      <c r="J1355" s="1" t="str">
        <f t="shared" si="108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9"/>
        <v>Delay</v>
      </c>
      <c r="E1356" s="2" t="str">
        <f t="shared" si="105"/>
        <v>AlanBarnes</v>
      </c>
      <c r="F1356" s="1" t="s">
        <v>3396</v>
      </c>
      <c r="G1356" s="1" t="s">
        <v>3131</v>
      </c>
      <c r="H1356" s="1" t="str">
        <f t="shared" si="106"/>
        <v>United States</v>
      </c>
      <c r="I1356" s="1" t="str">
        <f t="shared" si="107"/>
        <v>Los Angeles</v>
      </c>
      <c r="J1356" s="1" t="str">
        <f t="shared" si="108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9"/>
        <v>Delay</v>
      </c>
      <c r="E1357" s="2" t="str">
        <f t="shared" si="105"/>
        <v>HelenAndreada</v>
      </c>
      <c r="F1357" s="1" t="s">
        <v>3321</v>
      </c>
      <c r="G1357" s="1" t="s">
        <v>3134</v>
      </c>
      <c r="H1357" s="1" t="str">
        <f t="shared" si="106"/>
        <v>United States</v>
      </c>
      <c r="I1357" s="1" t="str">
        <f t="shared" si="107"/>
        <v>San Francisco</v>
      </c>
      <c r="J1357" s="1" t="str">
        <f t="shared" si="108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9"/>
        <v>Delay</v>
      </c>
      <c r="E1358" s="2" t="str">
        <f t="shared" si="105"/>
        <v>ShuiTom</v>
      </c>
      <c r="F1358" s="1" t="s">
        <v>3749</v>
      </c>
      <c r="G1358" s="1" t="s">
        <v>3226</v>
      </c>
      <c r="H1358" s="1" t="str">
        <f t="shared" si="106"/>
        <v>United States</v>
      </c>
      <c r="I1358" s="1" t="str">
        <f t="shared" si="107"/>
        <v>Albuquerque</v>
      </c>
      <c r="J1358" s="1" t="str">
        <f t="shared" si="108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9"/>
        <v>Delay</v>
      </c>
      <c r="E1359" s="2" t="str">
        <f t="shared" si="105"/>
        <v>ShuiTom</v>
      </c>
      <c r="F1359" s="1" t="s">
        <v>3749</v>
      </c>
      <c r="G1359" s="1" t="s">
        <v>3226</v>
      </c>
      <c r="H1359" s="1" t="str">
        <f t="shared" si="106"/>
        <v>United States</v>
      </c>
      <c r="I1359" s="1" t="str">
        <f t="shared" si="107"/>
        <v>Albuquerque</v>
      </c>
      <c r="J1359" s="1" t="str">
        <f t="shared" si="108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9"/>
        <v>Delay</v>
      </c>
      <c r="E1360" s="2" t="str">
        <f t="shared" si="105"/>
        <v>SungShariari</v>
      </c>
      <c r="F1360" s="1" t="s">
        <v>3750</v>
      </c>
      <c r="G1360" s="1" t="s">
        <v>3253</v>
      </c>
      <c r="H1360" s="1" t="str">
        <f t="shared" si="106"/>
        <v>United States</v>
      </c>
      <c r="I1360" s="1" t="str">
        <f t="shared" si="107"/>
        <v>Redmond</v>
      </c>
      <c r="J1360" s="1" t="str">
        <f t="shared" si="108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9"/>
        <v>Delay</v>
      </c>
      <c r="E1361" s="2" t="str">
        <f t="shared" si="105"/>
        <v>SungShariari</v>
      </c>
      <c r="F1361" s="1" t="s">
        <v>3750</v>
      </c>
      <c r="G1361" s="1" t="s">
        <v>3253</v>
      </c>
      <c r="H1361" s="1" t="str">
        <f t="shared" si="106"/>
        <v>United States</v>
      </c>
      <c r="I1361" s="1" t="str">
        <f t="shared" si="107"/>
        <v>Redmond</v>
      </c>
      <c r="J1361" s="1" t="str">
        <f t="shared" si="108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9"/>
        <v>Delay</v>
      </c>
      <c r="E1362" s="2" t="str">
        <f t="shared" si="105"/>
        <v>GaryZandusky</v>
      </c>
      <c r="F1362" s="1" t="s">
        <v>3402</v>
      </c>
      <c r="G1362" s="1" t="s">
        <v>3254</v>
      </c>
      <c r="H1362" s="1" t="str">
        <f t="shared" si="106"/>
        <v>United States</v>
      </c>
      <c r="I1362" s="1" t="str">
        <f t="shared" si="107"/>
        <v>Bullhead City</v>
      </c>
      <c r="J1362" s="1" t="str">
        <f t="shared" si="108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9"/>
        <v>On time</v>
      </c>
      <c r="E1363" s="2" t="str">
        <f t="shared" si="105"/>
        <v>GaryZandusky</v>
      </c>
      <c r="F1363" s="1" t="s">
        <v>3402</v>
      </c>
      <c r="G1363" s="1" t="s">
        <v>3254</v>
      </c>
      <c r="H1363" s="1" t="str">
        <f t="shared" si="106"/>
        <v>United States</v>
      </c>
      <c r="I1363" s="1" t="str">
        <f t="shared" si="107"/>
        <v>Bullhead City</v>
      </c>
      <c r="J1363" s="1" t="str">
        <f t="shared" si="108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9"/>
        <v>On time</v>
      </c>
      <c r="E1364" s="2" t="str">
        <f t="shared" si="105"/>
        <v>SteveNguyen</v>
      </c>
      <c r="F1364" s="1" t="s">
        <v>3729</v>
      </c>
      <c r="G1364" s="1" t="s">
        <v>3131</v>
      </c>
      <c r="H1364" s="1" t="str">
        <f t="shared" si="106"/>
        <v>United States</v>
      </c>
      <c r="I1364" s="1" t="str">
        <f t="shared" si="107"/>
        <v>Los Angeles</v>
      </c>
      <c r="J1364" s="1" t="str">
        <f t="shared" si="108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9"/>
        <v>On time</v>
      </c>
      <c r="E1365" s="2" t="str">
        <f t="shared" si="105"/>
        <v>SteveNguyen</v>
      </c>
      <c r="F1365" s="1" t="s">
        <v>3729</v>
      </c>
      <c r="G1365" s="1" t="s">
        <v>3131</v>
      </c>
      <c r="H1365" s="1" t="str">
        <f t="shared" si="106"/>
        <v>United States</v>
      </c>
      <c r="I1365" s="1" t="str">
        <f t="shared" si="107"/>
        <v>Los Angeles</v>
      </c>
      <c r="J1365" s="1" t="str">
        <f t="shared" si="108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9"/>
        <v>On time</v>
      </c>
      <c r="E1366" s="2" t="str">
        <f t="shared" si="105"/>
        <v>NatalieDeCherney</v>
      </c>
      <c r="F1366" s="1" t="s">
        <v>3654</v>
      </c>
      <c r="G1366" s="1" t="s">
        <v>3134</v>
      </c>
      <c r="H1366" s="1" t="str">
        <f t="shared" si="106"/>
        <v>United States</v>
      </c>
      <c r="I1366" s="1" t="str">
        <f t="shared" si="107"/>
        <v>San Francisco</v>
      </c>
      <c r="J1366" s="1" t="str">
        <f t="shared" si="108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9"/>
        <v>On time</v>
      </c>
      <c r="E1367" s="2" t="str">
        <f t="shared" si="105"/>
        <v>NatalieDeCherney</v>
      </c>
      <c r="F1367" s="1" t="s">
        <v>3654</v>
      </c>
      <c r="G1367" s="1" t="s">
        <v>3134</v>
      </c>
      <c r="H1367" s="1" t="str">
        <f t="shared" si="106"/>
        <v>United States</v>
      </c>
      <c r="I1367" s="1" t="str">
        <f t="shared" si="107"/>
        <v>San Francisco</v>
      </c>
      <c r="J1367" s="1" t="str">
        <f t="shared" si="108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9"/>
        <v>On time</v>
      </c>
      <c r="E1368" s="2" t="str">
        <f t="shared" si="105"/>
        <v>NatalieDeCherney</v>
      </c>
      <c r="F1368" s="1" t="s">
        <v>3654</v>
      </c>
      <c r="G1368" s="1" t="s">
        <v>3134</v>
      </c>
      <c r="H1368" s="1" t="str">
        <f t="shared" si="106"/>
        <v>United States</v>
      </c>
      <c r="I1368" s="1" t="str">
        <f t="shared" si="107"/>
        <v>San Francisco</v>
      </c>
      <c r="J1368" s="1" t="str">
        <f t="shared" si="108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9"/>
        <v>On time</v>
      </c>
      <c r="E1369" s="2" t="str">
        <f t="shared" si="105"/>
        <v>NatalieDeCherney</v>
      </c>
      <c r="F1369" s="1" t="s">
        <v>3654</v>
      </c>
      <c r="G1369" s="1" t="s">
        <v>3134</v>
      </c>
      <c r="H1369" s="1" t="str">
        <f t="shared" si="106"/>
        <v>United States</v>
      </c>
      <c r="I1369" s="1" t="str">
        <f t="shared" si="107"/>
        <v>San Francisco</v>
      </c>
      <c r="J1369" s="1" t="str">
        <f t="shared" si="108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9"/>
        <v>On time</v>
      </c>
      <c r="E1370" s="2" t="str">
        <f t="shared" si="105"/>
        <v>MarkVanHuff</v>
      </c>
      <c r="F1370" s="1" t="s">
        <v>3751</v>
      </c>
      <c r="G1370" s="1" t="s">
        <v>3166</v>
      </c>
      <c r="H1370" s="1" t="str">
        <f t="shared" si="106"/>
        <v>United States</v>
      </c>
      <c r="I1370" s="1" t="str">
        <f t="shared" si="107"/>
        <v>Mesa</v>
      </c>
      <c r="J1370" s="1" t="str">
        <f t="shared" si="108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9"/>
        <v>Delay</v>
      </c>
      <c r="E1371" s="2" t="str">
        <f t="shared" si="105"/>
        <v>MarkVanHuff</v>
      </c>
      <c r="F1371" s="1" t="s">
        <v>3751</v>
      </c>
      <c r="G1371" s="1" t="s">
        <v>3166</v>
      </c>
      <c r="H1371" s="1" t="str">
        <f t="shared" si="106"/>
        <v>United States</v>
      </c>
      <c r="I1371" s="1" t="str">
        <f t="shared" si="107"/>
        <v>Mesa</v>
      </c>
      <c r="J1371" s="1" t="str">
        <f t="shared" si="108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9"/>
        <v>Delay</v>
      </c>
      <c r="E1372" s="2" t="str">
        <f t="shared" si="105"/>
        <v>AlexGrayson</v>
      </c>
      <c r="F1372" s="1" t="s">
        <v>3752</v>
      </c>
      <c r="G1372" s="1" t="s">
        <v>3218</v>
      </c>
      <c r="H1372" s="1" t="str">
        <f t="shared" si="106"/>
        <v>United States</v>
      </c>
      <c r="I1372" s="1" t="str">
        <f t="shared" si="107"/>
        <v>Stockton</v>
      </c>
      <c r="J1372" s="1" t="str">
        <f t="shared" si="108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9"/>
        <v>On time</v>
      </c>
      <c r="E1373" s="2" t="str">
        <f t="shared" si="105"/>
        <v>AlexGrayson</v>
      </c>
      <c r="F1373" s="1" t="s">
        <v>3752</v>
      </c>
      <c r="G1373" s="1" t="s">
        <v>3218</v>
      </c>
      <c r="H1373" s="1" t="str">
        <f t="shared" si="106"/>
        <v>United States</v>
      </c>
      <c r="I1373" s="1" t="str">
        <f t="shared" si="107"/>
        <v>Stockton</v>
      </c>
      <c r="J1373" s="1" t="str">
        <f t="shared" si="108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9"/>
        <v>On time</v>
      </c>
      <c r="E1374" s="2" t="str">
        <f t="shared" si="105"/>
        <v>BethThompson</v>
      </c>
      <c r="F1374" s="1" t="s">
        <v>3485</v>
      </c>
      <c r="G1374" s="1" t="s">
        <v>3255</v>
      </c>
      <c r="H1374" s="1" t="str">
        <f t="shared" si="106"/>
        <v>United States</v>
      </c>
      <c r="I1374" s="1" t="str">
        <f t="shared" si="107"/>
        <v>San Gabriel</v>
      </c>
      <c r="J1374" s="1" t="str">
        <f t="shared" si="108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9"/>
        <v>Delay</v>
      </c>
      <c r="E1375" s="2" t="str">
        <f t="shared" si="105"/>
        <v>BethThompson</v>
      </c>
      <c r="F1375" s="1" t="s">
        <v>3485</v>
      </c>
      <c r="G1375" s="1" t="s">
        <v>3255</v>
      </c>
      <c r="H1375" s="1" t="str">
        <f t="shared" si="106"/>
        <v>United States</v>
      </c>
      <c r="I1375" s="1" t="str">
        <f t="shared" si="107"/>
        <v>San Gabriel</v>
      </c>
      <c r="J1375" s="1" t="str">
        <f t="shared" si="108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9"/>
        <v>Delay</v>
      </c>
      <c r="E1376" s="2" t="str">
        <f t="shared" si="105"/>
        <v>BethThompson</v>
      </c>
      <c r="F1376" s="1" t="s">
        <v>3485</v>
      </c>
      <c r="G1376" s="1" t="s">
        <v>3255</v>
      </c>
      <c r="H1376" s="1" t="str">
        <f t="shared" si="106"/>
        <v>United States</v>
      </c>
      <c r="I1376" s="1" t="str">
        <f t="shared" si="107"/>
        <v>San Gabriel</v>
      </c>
      <c r="J1376" s="1" t="str">
        <f t="shared" si="108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9"/>
        <v>Delay</v>
      </c>
      <c r="E1377" s="2" t="str">
        <f t="shared" si="105"/>
        <v>TrudyBrown</v>
      </c>
      <c r="F1377" s="1" t="s">
        <v>3753</v>
      </c>
      <c r="G1377" s="1" t="s">
        <v>3134</v>
      </c>
      <c r="H1377" s="1" t="str">
        <f t="shared" si="106"/>
        <v>United States</v>
      </c>
      <c r="I1377" s="1" t="str">
        <f t="shared" si="107"/>
        <v>San Francisco</v>
      </c>
      <c r="J1377" s="1" t="str">
        <f t="shared" si="108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9"/>
        <v>Delay</v>
      </c>
      <c r="E1378" s="2" t="str">
        <f t="shared" si="105"/>
        <v>TrudyBrown</v>
      </c>
      <c r="F1378" s="1" t="s">
        <v>3753</v>
      </c>
      <c r="G1378" s="1" t="s">
        <v>3134</v>
      </c>
      <c r="H1378" s="1" t="str">
        <f t="shared" si="106"/>
        <v>United States</v>
      </c>
      <c r="I1378" s="1" t="str">
        <f t="shared" si="107"/>
        <v>San Francisco</v>
      </c>
      <c r="J1378" s="1" t="str">
        <f t="shared" si="108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9"/>
        <v>Delay</v>
      </c>
      <c r="E1379" s="2" t="str">
        <f t="shared" si="105"/>
        <v>BartPistole</v>
      </c>
      <c r="F1379" s="1" t="s">
        <v>3754</v>
      </c>
      <c r="G1379" s="1" t="s">
        <v>3134</v>
      </c>
      <c r="H1379" s="1" t="str">
        <f t="shared" si="106"/>
        <v>United States</v>
      </c>
      <c r="I1379" s="1" t="str">
        <f t="shared" si="107"/>
        <v>San Francisco</v>
      </c>
      <c r="J1379" s="1" t="str">
        <f t="shared" si="108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9"/>
        <v>Delay</v>
      </c>
      <c r="E1380" s="2" t="str">
        <f t="shared" si="105"/>
        <v>BartPistole</v>
      </c>
      <c r="F1380" s="1" t="s">
        <v>3754</v>
      </c>
      <c r="G1380" s="1" t="s">
        <v>3134</v>
      </c>
      <c r="H1380" s="1" t="str">
        <f t="shared" si="106"/>
        <v>United States</v>
      </c>
      <c r="I1380" s="1" t="str">
        <f t="shared" si="107"/>
        <v>San Francisco</v>
      </c>
      <c r="J1380" s="1" t="str">
        <f t="shared" si="108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9"/>
        <v>Delay</v>
      </c>
      <c r="E1381" s="2" t="str">
        <f t="shared" si="105"/>
        <v>AnnaHÃ¤berlin</v>
      </c>
      <c r="F1381" s="1" t="s">
        <v>3755</v>
      </c>
      <c r="G1381" s="1" t="s">
        <v>3149</v>
      </c>
      <c r="H1381" s="1" t="str">
        <f t="shared" si="106"/>
        <v>United States</v>
      </c>
      <c r="I1381" s="1" t="str">
        <f t="shared" si="107"/>
        <v>San Diego</v>
      </c>
      <c r="J1381" s="1" t="str">
        <f t="shared" si="108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9"/>
        <v>On time</v>
      </c>
      <c r="E1382" s="2" t="str">
        <f t="shared" si="105"/>
        <v>RoyCollins</v>
      </c>
      <c r="F1382" s="1" t="s">
        <v>3472</v>
      </c>
      <c r="G1382" s="1" t="s">
        <v>3152</v>
      </c>
      <c r="H1382" s="1" t="str">
        <f t="shared" si="106"/>
        <v>United States</v>
      </c>
      <c r="I1382" s="1" t="str">
        <f t="shared" si="107"/>
        <v>Colorado Springs</v>
      </c>
      <c r="J1382" s="1" t="str">
        <f t="shared" si="108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9"/>
        <v>On time</v>
      </c>
      <c r="E1383" s="2" t="str">
        <f t="shared" si="105"/>
        <v>SteveNguyen</v>
      </c>
      <c r="F1383" s="1" t="s">
        <v>3729</v>
      </c>
      <c r="G1383" s="1" t="s">
        <v>3131</v>
      </c>
      <c r="H1383" s="1" t="str">
        <f t="shared" si="106"/>
        <v>United States</v>
      </c>
      <c r="I1383" s="1" t="str">
        <f t="shared" si="107"/>
        <v>Los Angeles</v>
      </c>
      <c r="J1383" s="1" t="str">
        <f t="shared" si="108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9"/>
        <v>Delay</v>
      </c>
      <c r="E1384" s="2" t="str">
        <f t="shared" si="105"/>
        <v>SteveNguyen</v>
      </c>
      <c r="F1384" s="1" t="s">
        <v>3729</v>
      </c>
      <c r="G1384" s="1" t="s">
        <v>3131</v>
      </c>
      <c r="H1384" s="1" t="str">
        <f t="shared" si="106"/>
        <v>United States</v>
      </c>
      <c r="I1384" s="1" t="str">
        <f t="shared" si="107"/>
        <v>Los Angeles</v>
      </c>
      <c r="J1384" s="1" t="str">
        <f t="shared" si="108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9"/>
        <v>Delay</v>
      </c>
      <c r="E1385" s="2" t="str">
        <f t="shared" si="105"/>
        <v>AlanHwang</v>
      </c>
      <c r="F1385" s="1" t="s">
        <v>3338</v>
      </c>
      <c r="G1385" s="1" t="s">
        <v>3134</v>
      </c>
      <c r="H1385" s="1" t="str">
        <f t="shared" si="106"/>
        <v>United States</v>
      </c>
      <c r="I1385" s="1" t="str">
        <f t="shared" si="107"/>
        <v>San Francisco</v>
      </c>
      <c r="J1385" s="1" t="str">
        <f t="shared" si="108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9"/>
        <v>Delay</v>
      </c>
      <c r="E1386" s="2" t="str">
        <f t="shared" si="105"/>
        <v>AlanHwang</v>
      </c>
      <c r="F1386" s="1" t="s">
        <v>3338</v>
      </c>
      <c r="G1386" s="1" t="s">
        <v>3134</v>
      </c>
      <c r="H1386" s="1" t="str">
        <f t="shared" si="106"/>
        <v>United States</v>
      </c>
      <c r="I1386" s="1" t="str">
        <f t="shared" si="107"/>
        <v>San Francisco</v>
      </c>
      <c r="J1386" s="1" t="str">
        <f t="shared" si="108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9"/>
        <v>Delay</v>
      </c>
      <c r="E1387" s="2" t="str">
        <f t="shared" si="105"/>
        <v>DavidWiener</v>
      </c>
      <c r="F1387" s="1" t="s">
        <v>3745</v>
      </c>
      <c r="G1387" s="1" t="s">
        <v>3226</v>
      </c>
      <c r="H1387" s="1" t="str">
        <f t="shared" si="106"/>
        <v>United States</v>
      </c>
      <c r="I1387" s="1" t="str">
        <f t="shared" si="107"/>
        <v>Albuquerque</v>
      </c>
      <c r="J1387" s="1" t="str">
        <f t="shared" si="108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9"/>
        <v>Delay</v>
      </c>
      <c r="E1388" s="2" t="str">
        <f t="shared" si="105"/>
        <v>LoganHaushalter</v>
      </c>
      <c r="F1388" s="1" t="s">
        <v>3336</v>
      </c>
      <c r="G1388" s="1" t="s">
        <v>3131</v>
      </c>
      <c r="H1388" s="1" t="str">
        <f t="shared" si="106"/>
        <v>United States</v>
      </c>
      <c r="I1388" s="1" t="str">
        <f t="shared" si="107"/>
        <v>Los Angeles</v>
      </c>
      <c r="J1388" s="1" t="str">
        <f t="shared" si="108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9"/>
        <v>On time</v>
      </c>
      <c r="E1389" s="2" t="str">
        <f t="shared" si="105"/>
        <v>LoganHaushalter</v>
      </c>
      <c r="F1389" s="1" t="s">
        <v>3336</v>
      </c>
      <c r="G1389" s="1" t="s">
        <v>3131</v>
      </c>
      <c r="H1389" s="1" t="str">
        <f t="shared" si="106"/>
        <v>United States</v>
      </c>
      <c r="I1389" s="1" t="str">
        <f t="shared" si="107"/>
        <v>Los Angeles</v>
      </c>
      <c r="J1389" s="1" t="str">
        <f t="shared" si="108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9"/>
        <v>On time</v>
      </c>
      <c r="E1390" s="2" t="str">
        <f t="shared" si="105"/>
        <v>LoganHaushalter</v>
      </c>
      <c r="F1390" s="1" t="s">
        <v>3336</v>
      </c>
      <c r="G1390" s="1" t="s">
        <v>3131</v>
      </c>
      <c r="H1390" s="1" t="str">
        <f t="shared" si="106"/>
        <v>United States</v>
      </c>
      <c r="I1390" s="1" t="str">
        <f t="shared" si="107"/>
        <v>Los Angeles</v>
      </c>
      <c r="J1390" s="1" t="str">
        <f t="shared" si="108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9"/>
        <v>On time</v>
      </c>
      <c r="E1391" s="2" t="str">
        <f t="shared" si="105"/>
        <v>AnnaAndreadi</v>
      </c>
      <c r="F1391" s="1" t="s">
        <v>3756</v>
      </c>
      <c r="G1391" s="1" t="s">
        <v>3134</v>
      </c>
      <c r="H1391" s="1" t="str">
        <f t="shared" si="106"/>
        <v>United States</v>
      </c>
      <c r="I1391" s="1" t="str">
        <f t="shared" si="107"/>
        <v>San Francisco</v>
      </c>
      <c r="J1391" s="1" t="str">
        <f t="shared" si="108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9"/>
        <v>On time</v>
      </c>
      <c r="E1392" s="2" t="str">
        <f t="shared" si="105"/>
        <v>AnnaAndreadi</v>
      </c>
      <c r="F1392" s="1" t="s">
        <v>3756</v>
      </c>
      <c r="G1392" s="1" t="s">
        <v>3134</v>
      </c>
      <c r="H1392" s="1" t="str">
        <f t="shared" si="106"/>
        <v>United States</v>
      </c>
      <c r="I1392" s="1" t="str">
        <f t="shared" si="107"/>
        <v>San Francisco</v>
      </c>
      <c r="J1392" s="1" t="str">
        <f t="shared" si="108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9"/>
        <v>On time</v>
      </c>
      <c r="E1393" s="2" t="str">
        <f t="shared" si="105"/>
        <v>AnnaAndreadi</v>
      </c>
      <c r="F1393" s="1" t="s">
        <v>3756</v>
      </c>
      <c r="G1393" s="1" t="s">
        <v>3134</v>
      </c>
      <c r="H1393" s="1" t="str">
        <f t="shared" si="106"/>
        <v>United States</v>
      </c>
      <c r="I1393" s="1" t="str">
        <f t="shared" si="107"/>
        <v>San Francisco</v>
      </c>
      <c r="J1393" s="1" t="str">
        <f t="shared" si="108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9"/>
        <v>On time</v>
      </c>
      <c r="E1394" s="2" t="str">
        <f t="shared" si="105"/>
        <v>AnnaAndreadi</v>
      </c>
      <c r="F1394" s="1" t="s">
        <v>3756</v>
      </c>
      <c r="G1394" s="1" t="s">
        <v>3134</v>
      </c>
      <c r="H1394" s="1" t="str">
        <f t="shared" si="106"/>
        <v>United States</v>
      </c>
      <c r="I1394" s="1" t="str">
        <f t="shared" si="107"/>
        <v>San Francisco</v>
      </c>
      <c r="J1394" s="1" t="str">
        <f t="shared" si="108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9"/>
        <v>On time</v>
      </c>
      <c r="E1395" s="2" t="str">
        <f t="shared" si="105"/>
        <v>AnnSteele</v>
      </c>
      <c r="F1395" s="1" t="s">
        <v>3757</v>
      </c>
      <c r="G1395" s="1" t="s">
        <v>3134</v>
      </c>
      <c r="H1395" s="1" t="str">
        <f t="shared" si="106"/>
        <v>United States</v>
      </c>
      <c r="I1395" s="1" t="str">
        <f t="shared" si="107"/>
        <v>San Francisco</v>
      </c>
      <c r="J1395" s="1" t="str">
        <f t="shared" si="108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9"/>
        <v>Delay</v>
      </c>
      <c r="E1396" s="2" t="str">
        <f t="shared" si="105"/>
        <v>AnnSteele</v>
      </c>
      <c r="F1396" s="1" t="s">
        <v>3757</v>
      </c>
      <c r="G1396" s="1" t="s">
        <v>3134</v>
      </c>
      <c r="H1396" s="1" t="str">
        <f t="shared" si="106"/>
        <v>United States</v>
      </c>
      <c r="I1396" s="1" t="str">
        <f t="shared" si="107"/>
        <v>San Francisco</v>
      </c>
      <c r="J1396" s="1" t="str">
        <f t="shared" si="108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9"/>
        <v>Delay</v>
      </c>
      <c r="E1397" s="2" t="str">
        <f t="shared" si="105"/>
        <v>MattCollins</v>
      </c>
      <c r="F1397" s="1" t="s">
        <v>3539</v>
      </c>
      <c r="G1397" s="1" t="s">
        <v>3143</v>
      </c>
      <c r="H1397" s="1" t="str">
        <f t="shared" si="106"/>
        <v>United States</v>
      </c>
      <c r="I1397" s="1" t="str">
        <f t="shared" si="107"/>
        <v>San Jose</v>
      </c>
      <c r="J1397" s="1" t="str">
        <f t="shared" si="108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9"/>
        <v>Delay</v>
      </c>
      <c r="E1398" s="2" t="str">
        <f t="shared" si="105"/>
        <v>SanjitEngle</v>
      </c>
      <c r="F1398" s="1" t="s">
        <v>3639</v>
      </c>
      <c r="G1398" s="1" t="s">
        <v>3146</v>
      </c>
      <c r="H1398" s="1" t="str">
        <f t="shared" si="106"/>
        <v>United States</v>
      </c>
      <c r="I1398" s="1" t="str">
        <f t="shared" si="107"/>
        <v>Denver</v>
      </c>
      <c r="J1398" s="1" t="str">
        <f t="shared" si="108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9"/>
        <v>Delay</v>
      </c>
      <c r="E1399" s="2" t="str">
        <f t="shared" si="105"/>
        <v>DarrinSayre</v>
      </c>
      <c r="F1399" s="1" t="s">
        <v>3401</v>
      </c>
      <c r="G1399" s="1" t="s">
        <v>3138</v>
      </c>
      <c r="H1399" s="1" t="str">
        <f t="shared" si="106"/>
        <v>United States</v>
      </c>
      <c r="I1399" s="1" t="str">
        <f t="shared" si="107"/>
        <v>Aurora</v>
      </c>
      <c r="J1399" s="1" t="str">
        <f t="shared" si="108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9"/>
        <v>On time</v>
      </c>
      <c r="E1400" s="2" t="str">
        <f t="shared" si="105"/>
        <v>DarrinSayre</v>
      </c>
      <c r="F1400" s="1" t="s">
        <v>3401</v>
      </c>
      <c r="G1400" s="1" t="s">
        <v>3138</v>
      </c>
      <c r="H1400" s="1" t="str">
        <f t="shared" si="106"/>
        <v>United States</v>
      </c>
      <c r="I1400" s="1" t="str">
        <f t="shared" si="107"/>
        <v>Aurora</v>
      </c>
      <c r="J1400" s="1" t="str">
        <f t="shared" si="108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9"/>
        <v>On time</v>
      </c>
      <c r="E1401" s="2" t="str">
        <f t="shared" si="105"/>
        <v>DarrinSayre</v>
      </c>
      <c r="F1401" s="1" t="s">
        <v>3401</v>
      </c>
      <c r="G1401" s="1" t="s">
        <v>3138</v>
      </c>
      <c r="H1401" s="1" t="str">
        <f t="shared" si="106"/>
        <v>United States</v>
      </c>
      <c r="I1401" s="1" t="str">
        <f t="shared" si="107"/>
        <v>Aurora</v>
      </c>
      <c r="J1401" s="1" t="str">
        <f t="shared" si="108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9"/>
        <v>On time</v>
      </c>
      <c r="E1402" s="2" t="str">
        <f t="shared" si="105"/>
        <v>DarrinSayre</v>
      </c>
      <c r="F1402" s="1" t="s">
        <v>3401</v>
      </c>
      <c r="G1402" s="1" t="s">
        <v>3138</v>
      </c>
      <c r="H1402" s="1" t="str">
        <f t="shared" si="106"/>
        <v>United States</v>
      </c>
      <c r="I1402" s="1" t="str">
        <f t="shared" si="107"/>
        <v>Aurora</v>
      </c>
      <c r="J1402" s="1" t="str">
        <f t="shared" si="108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9"/>
        <v>On time</v>
      </c>
      <c r="E1403" s="2" t="str">
        <f t="shared" si="105"/>
        <v>DarrinSayre</v>
      </c>
      <c r="F1403" s="1" t="s">
        <v>3401</v>
      </c>
      <c r="G1403" s="1" t="s">
        <v>3138</v>
      </c>
      <c r="H1403" s="1" t="str">
        <f t="shared" si="106"/>
        <v>United States</v>
      </c>
      <c r="I1403" s="1" t="str">
        <f t="shared" si="107"/>
        <v>Aurora</v>
      </c>
      <c r="J1403" s="1" t="str">
        <f t="shared" si="108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9"/>
        <v>On time</v>
      </c>
      <c r="E1404" s="2" t="str">
        <f t="shared" si="105"/>
        <v>DarrinSayre</v>
      </c>
      <c r="F1404" s="1" t="s">
        <v>3401</v>
      </c>
      <c r="G1404" s="1" t="s">
        <v>3138</v>
      </c>
      <c r="H1404" s="1" t="str">
        <f t="shared" si="106"/>
        <v>United States</v>
      </c>
      <c r="I1404" s="1" t="str">
        <f t="shared" si="107"/>
        <v>Aurora</v>
      </c>
      <c r="J1404" s="1" t="str">
        <f t="shared" si="108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9"/>
        <v>On time</v>
      </c>
      <c r="E1405" s="2" t="str">
        <f t="shared" si="105"/>
        <v>NoelStaavos</v>
      </c>
      <c r="F1405" s="1" t="s">
        <v>3450</v>
      </c>
      <c r="G1405" s="1" t="s">
        <v>3251</v>
      </c>
      <c r="H1405" s="1" t="str">
        <f t="shared" si="106"/>
        <v>United States</v>
      </c>
      <c r="I1405" s="1" t="str">
        <f t="shared" si="107"/>
        <v>Boise</v>
      </c>
      <c r="J1405" s="1" t="str">
        <f t="shared" si="108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9"/>
        <v>On time</v>
      </c>
      <c r="E1406" s="2" t="str">
        <f t="shared" si="105"/>
        <v>XylonaPreis</v>
      </c>
      <c r="F1406" s="1" t="s">
        <v>3366</v>
      </c>
      <c r="G1406" s="1" t="s">
        <v>3131</v>
      </c>
      <c r="H1406" s="1" t="str">
        <f t="shared" si="106"/>
        <v>United States</v>
      </c>
      <c r="I1406" s="1" t="str">
        <f t="shared" si="107"/>
        <v>Los Angeles</v>
      </c>
      <c r="J1406" s="1" t="str">
        <f t="shared" si="108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9"/>
        <v>Delay</v>
      </c>
      <c r="E1407" s="2" t="str">
        <f t="shared" si="105"/>
        <v>XylonaPreis</v>
      </c>
      <c r="F1407" s="1" t="s">
        <v>3366</v>
      </c>
      <c r="G1407" s="1" t="s">
        <v>3131</v>
      </c>
      <c r="H1407" s="1" t="str">
        <f t="shared" si="106"/>
        <v>United States</v>
      </c>
      <c r="I1407" s="1" t="str">
        <f t="shared" si="107"/>
        <v>Los Angeles</v>
      </c>
      <c r="J1407" s="1" t="str">
        <f t="shared" si="108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9"/>
        <v>Delay</v>
      </c>
      <c r="E1408" s="2" t="str">
        <f t="shared" si="105"/>
        <v>XylonaPreis</v>
      </c>
      <c r="F1408" s="1" t="s">
        <v>3366</v>
      </c>
      <c r="G1408" s="1" t="s">
        <v>3131</v>
      </c>
      <c r="H1408" s="1" t="str">
        <f t="shared" si="106"/>
        <v>United States</v>
      </c>
      <c r="I1408" s="1" t="str">
        <f t="shared" si="107"/>
        <v>Los Angeles</v>
      </c>
      <c r="J1408" s="1" t="str">
        <f t="shared" si="108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9"/>
        <v>Delay</v>
      </c>
      <c r="E1409" s="2" t="str">
        <f t="shared" si="105"/>
        <v>XylonaPreis</v>
      </c>
      <c r="F1409" s="1" t="s">
        <v>3366</v>
      </c>
      <c r="G1409" s="1" t="s">
        <v>3131</v>
      </c>
      <c r="H1409" s="1" t="str">
        <f t="shared" si="106"/>
        <v>United States</v>
      </c>
      <c r="I1409" s="1" t="str">
        <f t="shared" si="107"/>
        <v>Los Angeles</v>
      </c>
      <c r="J1409" s="1" t="str">
        <f t="shared" si="108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9"/>
        <v>Delay</v>
      </c>
      <c r="E1410" s="2" t="str">
        <f t="shared" si="105"/>
        <v>XylonaPreis</v>
      </c>
      <c r="F1410" s="1" t="s">
        <v>3366</v>
      </c>
      <c r="G1410" s="1" t="s">
        <v>3131</v>
      </c>
      <c r="H1410" s="1" t="str">
        <f t="shared" si="106"/>
        <v>United States</v>
      </c>
      <c r="I1410" s="1" t="str">
        <f t="shared" si="107"/>
        <v>Los Angeles</v>
      </c>
      <c r="J1410" s="1" t="str">
        <f t="shared" si="108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si="109"/>
        <v>Delay</v>
      </c>
      <c r="E1411" s="2" t="str">
        <f t="shared" ref="E1411:E1474" si="110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1">TRIM(MID(SUBSTITUTE($G1411, ",", REPT(" ", 100)), 1, 100))</f>
        <v>United States</v>
      </c>
      <c r="I1411" s="1" t="str">
        <f t="shared" ref="I1411:I1474" si="112">TRIM(MID(SUBSTITUTE($G1411, ",", REPT(" ", 100)), 101, 100))</f>
        <v>Los Angeles</v>
      </c>
      <c r="J1411" s="1" t="str">
        <f t="shared" ref="J1411:J1474" si="113">TRIM(MID(SUBSTITUTE($G1411, ",", REPT(" ", 100)), 201, 100))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09"/>
        <v>Delay</v>
      </c>
      <c r="E1412" s="2" t="str">
        <f t="shared" si="110"/>
        <v>XylonaPreis</v>
      </c>
      <c r="F1412" s="1" t="s">
        <v>3366</v>
      </c>
      <c r="G1412" s="1" t="s">
        <v>3131</v>
      </c>
      <c r="H1412" s="1" t="str">
        <f t="shared" si="111"/>
        <v>United States</v>
      </c>
      <c r="I1412" s="1" t="str">
        <f t="shared" si="112"/>
        <v>Los Angeles</v>
      </c>
      <c r="J1412" s="1" t="str">
        <f t="shared" si="113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ref="D1413:D1476" si="114">IF(DATEDIF(B1412, C1412, "d") &gt; 4, "Delay", "On time")</f>
        <v>Delay</v>
      </c>
      <c r="E1413" s="2" t="str">
        <f t="shared" si="110"/>
        <v>JanetMartin</v>
      </c>
      <c r="F1413" s="1" t="s">
        <v>3758</v>
      </c>
      <c r="G1413" s="1" t="s">
        <v>3131</v>
      </c>
      <c r="H1413" s="1" t="str">
        <f t="shared" si="111"/>
        <v>United States</v>
      </c>
      <c r="I1413" s="1" t="str">
        <f t="shared" si="112"/>
        <v>Los Angeles</v>
      </c>
      <c r="J1413" s="1" t="str">
        <f t="shared" si="113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4"/>
        <v>Delay</v>
      </c>
      <c r="E1414" s="2" t="str">
        <f t="shared" si="110"/>
        <v>CraigCarreira</v>
      </c>
      <c r="F1414" s="1" t="s">
        <v>3553</v>
      </c>
      <c r="G1414" s="1" t="s">
        <v>3131</v>
      </c>
      <c r="H1414" s="1" t="str">
        <f t="shared" si="111"/>
        <v>United States</v>
      </c>
      <c r="I1414" s="1" t="str">
        <f t="shared" si="112"/>
        <v>Los Angeles</v>
      </c>
      <c r="J1414" s="1" t="str">
        <f t="shared" si="113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4"/>
        <v>Delay</v>
      </c>
      <c r="E1415" s="2" t="str">
        <f t="shared" si="110"/>
        <v>CraigCarreira</v>
      </c>
      <c r="F1415" s="1" t="s">
        <v>3553</v>
      </c>
      <c r="G1415" s="1" t="s">
        <v>3131</v>
      </c>
      <c r="H1415" s="1" t="str">
        <f t="shared" si="111"/>
        <v>United States</v>
      </c>
      <c r="I1415" s="1" t="str">
        <f t="shared" si="112"/>
        <v>Los Angeles</v>
      </c>
      <c r="J1415" s="1" t="str">
        <f t="shared" si="113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4"/>
        <v>Delay</v>
      </c>
      <c r="E1416" s="2" t="str">
        <f t="shared" si="110"/>
        <v>GeorgiaRosenberg</v>
      </c>
      <c r="F1416" s="1" t="s">
        <v>3759</v>
      </c>
      <c r="G1416" s="1" t="s">
        <v>3134</v>
      </c>
      <c r="H1416" s="1" t="str">
        <f t="shared" si="111"/>
        <v>United States</v>
      </c>
      <c r="I1416" s="1" t="str">
        <f t="shared" si="112"/>
        <v>San Francisco</v>
      </c>
      <c r="J1416" s="1" t="str">
        <f t="shared" si="113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4"/>
        <v>Delay</v>
      </c>
      <c r="E1417" s="2" t="str">
        <f t="shared" si="110"/>
        <v>FiliaMcAdams</v>
      </c>
      <c r="F1417" s="1" t="s">
        <v>3543</v>
      </c>
      <c r="G1417" s="1" t="s">
        <v>3235</v>
      </c>
      <c r="H1417" s="1" t="str">
        <f t="shared" si="111"/>
        <v>United States</v>
      </c>
      <c r="I1417" s="1" t="str">
        <f t="shared" si="112"/>
        <v>Bakersfield</v>
      </c>
      <c r="J1417" s="1" t="str">
        <f t="shared" si="113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4"/>
        <v>Delay</v>
      </c>
      <c r="E1418" s="2" t="str">
        <f t="shared" si="110"/>
        <v>FiliaMcAdams</v>
      </c>
      <c r="F1418" s="1" t="s">
        <v>3543</v>
      </c>
      <c r="G1418" s="1" t="s">
        <v>3235</v>
      </c>
      <c r="H1418" s="1" t="str">
        <f t="shared" si="111"/>
        <v>United States</v>
      </c>
      <c r="I1418" s="1" t="str">
        <f t="shared" si="112"/>
        <v>Bakersfield</v>
      </c>
      <c r="J1418" s="1" t="str">
        <f t="shared" si="113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4"/>
        <v>Delay</v>
      </c>
      <c r="E1419" s="2" t="str">
        <f t="shared" si="110"/>
        <v>BenFerrer</v>
      </c>
      <c r="F1419" s="1" t="s">
        <v>3462</v>
      </c>
      <c r="G1419" s="1" t="s">
        <v>3131</v>
      </c>
      <c r="H1419" s="1" t="str">
        <f t="shared" si="111"/>
        <v>United States</v>
      </c>
      <c r="I1419" s="1" t="str">
        <f t="shared" si="112"/>
        <v>Los Angeles</v>
      </c>
      <c r="J1419" s="1" t="str">
        <f t="shared" si="113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4"/>
        <v>Delay</v>
      </c>
      <c r="E1420" s="2" t="str">
        <f t="shared" si="110"/>
        <v>BenFerrer</v>
      </c>
      <c r="F1420" s="1" t="s">
        <v>3462</v>
      </c>
      <c r="G1420" s="1" t="s">
        <v>3131</v>
      </c>
      <c r="H1420" s="1" t="str">
        <f t="shared" si="111"/>
        <v>United States</v>
      </c>
      <c r="I1420" s="1" t="str">
        <f t="shared" si="112"/>
        <v>Los Angeles</v>
      </c>
      <c r="J1420" s="1" t="str">
        <f t="shared" si="113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4"/>
        <v>Delay</v>
      </c>
      <c r="E1421" s="2" t="str">
        <f t="shared" si="110"/>
        <v>BenFerrer</v>
      </c>
      <c r="F1421" s="1" t="s">
        <v>3462</v>
      </c>
      <c r="G1421" s="1" t="s">
        <v>3131</v>
      </c>
      <c r="H1421" s="1" t="str">
        <f t="shared" si="111"/>
        <v>United States</v>
      </c>
      <c r="I1421" s="1" t="str">
        <f t="shared" si="112"/>
        <v>Los Angeles</v>
      </c>
      <c r="J1421" s="1" t="str">
        <f t="shared" si="113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4"/>
        <v>Delay</v>
      </c>
      <c r="E1422" s="2" t="str">
        <f t="shared" si="110"/>
        <v>BenFerrer</v>
      </c>
      <c r="F1422" s="1" t="s">
        <v>3462</v>
      </c>
      <c r="G1422" s="1" t="s">
        <v>3131</v>
      </c>
      <c r="H1422" s="1" t="str">
        <f t="shared" si="111"/>
        <v>United States</v>
      </c>
      <c r="I1422" s="1" t="str">
        <f t="shared" si="112"/>
        <v>Los Angeles</v>
      </c>
      <c r="J1422" s="1" t="str">
        <f t="shared" si="113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4"/>
        <v>Delay</v>
      </c>
      <c r="E1423" s="2" t="str">
        <f t="shared" si="110"/>
        <v>BenFerrer</v>
      </c>
      <c r="F1423" s="1" t="s">
        <v>3462</v>
      </c>
      <c r="G1423" s="1" t="s">
        <v>3131</v>
      </c>
      <c r="H1423" s="1" t="str">
        <f t="shared" si="111"/>
        <v>United States</v>
      </c>
      <c r="I1423" s="1" t="str">
        <f t="shared" si="112"/>
        <v>Los Angeles</v>
      </c>
      <c r="J1423" s="1" t="str">
        <f t="shared" si="113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4"/>
        <v>Delay</v>
      </c>
      <c r="E1424" s="2" t="str">
        <f t="shared" si="110"/>
        <v>BenFerrer</v>
      </c>
      <c r="F1424" s="1" t="s">
        <v>3462</v>
      </c>
      <c r="G1424" s="1" t="s">
        <v>3131</v>
      </c>
      <c r="H1424" s="1" t="str">
        <f t="shared" si="111"/>
        <v>United States</v>
      </c>
      <c r="I1424" s="1" t="str">
        <f t="shared" si="112"/>
        <v>Los Angeles</v>
      </c>
      <c r="J1424" s="1" t="str">
        <f t="shared" si="113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4"/>
        <v>Delay</v>
      </c>
      <c r="E1425" s="2" t="str">
        <f t="shared" si="110"/>
        <v>VivekSundaresam</v>
      </c>
      <c r="F1425" s="1" t="s">
        <v>3760</v>
      </c>
      <c r="G1425" s="1" t="s">
        <v>3131</v>
      </c>
      <c r="H1425" s="1" t="str">
        <f t="shared" si="111"/>
        <v>United States</v>
      </c>
      <c r="I1425" s="1" t="str">
        <f t="shared" si="112"/>
        <v>Los Angeles</v>
      </c>
      <c r="J1425" s="1" t="str">
        <f t="shared" si="113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4"/>
        <v>Delay</v>
      </c>
      <c r="E1426" s="2" t="str">
        <f t="shared" si="110"/>
        <v>LizPreis</v>
      </c>
      <c r="F1426" s="1" t="s">
        <v>3761</v>
      </c>
      <c r="G1426" s="1" t="s">
        <v>3139</v>
      </c>
      <c r="H1426" s="1" t="str">
        <f t="shared" si="111"/>
        <v>United States</v>
      </c>
      <c r="I1426" s="1" t="str">
        <f t="shared" si="112"/>
        <v>Phoenix</v>
      </c>
      <c r="J1426" s="1" t="str">
        <f t="shared" si="113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4"/>
        <v>On time</v>
      </c>
      <c r="E1427" s="2" t="str">
        <f t="shared" si="110"/>
        <v>RobBeeghly</v>
      </c>
      <c r="F1427" s="1" t="s">
        <v>3762</v>
      </c>
      <c r="G1427" s="1" t="s">
        <v>3132</v>
      </c>
      <c r="H1427" s="1" t="str">
        <f t="shared" si="111"/>
        <v>United States</v>
      </c>
      <c r="I1427" s="1" t="str">
        <f t="shared" si="112"/>
        <v>Seattle</v>
      </c>
      <c r="J1427" s="1" t="str">
        <f t="shared" si="113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4"/>
        <v>Delay</v>
      </c>
      <c r="E1428" s="2" t="str">
        <f t="shared" si="110"/>
        <v>RobBeeghly</v>
      </c>
      <c r="F1428" s="1" t="s">
        <v>3762</v>
      </c>
      <c r="G1428" s="1" t="s">
        <v>3132</v>
      </c>
      <c r="H1428" s="1" t="str">
        <f t="shared" si="111"/>
        <v>United States</v>
      </c>
      <c r="I1428" s="1" t="str">
        <f t="shared" si="112"/>
        <v>Seattle</v>
      </c>
      <c r="J1428" s="1" t="str">
        <f t="shared" si="113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4"/>
        <v>Delay</v>
      </c>
      <c r="E1429" s="2" t="str">
        <f t="shared" si="110"/>
        <v>JuliaWest</v>
      </c>
      <c r="F1429" s="1" t="s">
        <v>3763</v>
      </c>
      <c r="G1429" s="1" t="s">
        <v>3134</v>
      </c>
      <c r="H1429" s="1" t="str">
        <f t="shared" si="111"/>
        <v>United States</v>
      </c>
      <c r="I1429" s="1" t="str">
        <f t="shared" si="112"/>
        <v>San Francisco</v>
      </c>
      <c r="J1429" s="1" t="str">
        <f t="shared" si="113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4"/>
        <v>Delay</v>
      </c>
      <c r="E1430" s="2" t="str">
        <f t="shared" si="110"/>
        <v>BartPistole</v>
      </c>
      <c r="F1430" s="1" t="s">
        <v>3754</v>
      </c>
      <c r="G1430" s="1" t="s">
        <v>3161</v>
      </c>
      <c r="H1430" s="1" t="str">
        <f t="shared" si="111"/>
        <v>United States</v>
      </c>
      <c r="I1430" s="1" t="str">
        <f t="shared" si="112"/>
        <v>Louisville</v>
      </c>
      <c r="J1430" s="1" t="str">
        <f t="shared" si="113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4"/>
        <v>Delay</v>
      </c>
      <c r="E1431" s="2" t="str">
        <f t="shared" si="110"/>
        <v>TanjaNorvell</v>
      </c>
      <c r="F1431" s="1" t="s">
        <v>3364</v>
      </c>
      <c r="G1431" s="1" t="s">
        <v>3220</v>
      </c>
      <c r="H1431" s="1" t="str">
        <f t="shared" si="111"/>
        <v>United States</v>
      </c>
      <c r="I1431" s="1" t="str">
        <f t="shared" si="112"/>
        <v>Manteca</v>
      </c>
      <c r="J1431" s="1" t="str">
        <f t="shared" si="113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4"/>
        <v>On time</v>
      </c>
      <c r="E1432" s="2" t="str">
        <f t="shared" si="110"/>
        <v>TanjaNorvell</v>
      </c>
      <c r="F1432" s="1" t="s">
        <v>3364</v>
      </c>
      <c r="G1432" s="1" t="s">
        <v>3220</v>
      </c>
      <c r="H1432" s="1" t="str">
        <f t="shared" si="111"/>
        <v>United States</v>
      </c>
      <c r="I1432" s="1" t="str">
        <f t="shared" si="112"/>
        <v>Manteca</v>
      </c>
      <c r="J1432" s="1" t="str">
        <f t="shared" si="113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4"/>
        <v>On time</v>
      </c>
      <c r="E1433" s="2" t="str">
        <f t="shared" si="110"/>
        <v>MikeCaudle</v>
      </c>
      <c r="F1433" s="1" t="s">
        <v>3764</v>
      </c>
      <c r="G1433" s="1" t="s">
        <v>3131</v>
      </c>
      <c r="H1433" s="1" t="str">
        <f t="shared" si="111"/>
        <v>United States</v>
      </c>
      <c r="I1433" s="1" t="str">
        <f t="shared" si="112"/>
        <v>Los Angeles</v>
      </c>
      <c r="J1433" s="1" t="str">
        <f t="shared" si="113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4"/>
        <v>Delay</v>
      </c>
      <c r="E1434" s="2" t="str">
        <f t="shared" si="110"/>
        <v>VickyFreymann</v>
      </c>
      <c r="F1434" s="1" t="s">
        <v>3709</v>
      </c>
      <c r="G1434" s="1" t="s">
        <v>3132</v>
      </c>
      <c r="H1434" s="1" t="str">
        <f t="shared" si="111"/>
        <v>United States</v>
      </c>
      <c r="I1434" s="1" t="str">
        <f t="shared" si="112"/>
        <v>Seattle</v>
      </c>
      <c r="J1434" s="1" t="str">
        <f t="shared" si="113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4"/>
        <v>On time</v>
      </c>
      <c r="E1435" s="2" t="str">
        <f t="shared" si="110"/>
        <v>VickyFreymann</v>
      </c>
      <c r="F1435" s="1" t="s">
        <v>3709</v>
      </c>
      <c r="G1435" s="1" t="s">
        <v>3132</v>
      </c>
      <c r="H1435" s="1" t="str">
        <f t="shared" si="111"/>
        <v>United States</v>
      </c>
      <c r="I1435" s="1" t="str">
        <f t="shared" si="112"/>
        <v>Seattle</v>
      </c>
      <c r="J1435" s="1" t="str">
        <f t="shared" si="113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4"/>
        <v>On time</v>
      </c>
      <c r="E1436" s="2" t="str">
        <f t="shared" si="110"/>
        <v>VickyFreymann</v>
      </c>
      <c r="F1436" s="1" t="s">
        <v>3709</v>
      </c>
      <c r="G1436" s="1" t="s">
        <v>3132</v>
      </c>
      <c r="H1436" s="1" t="str">
        <f t="shared" si="111"/>
        <v>United States</v>
      </c>
      <c r="I1436" s="1" t="str">
        <f t="shared" si="112"/>
        <v>Seattle</v>
      </c>
      <c r="J1436" s="1" t="str">
        <f t="shared" si="113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4"/>
        <v>On time</v>
      </c>
      <c r="E1437" s="2" t="str">
        <f t="shared" si="110"/>
        <v>VickyFreymann</v>
      </c>
      <c r="F1437" s="1" t="s">
        <v>3709</v>
      </c>
      <c r="G1437" s="1" t="s">
        <v>3132</v>
      </c>
      <c r="H1437" s="1" t="str">
        <f t="shared" si="111"/>
        <v>United States</v>
      </c>
      <c r="I1437" s="1" t="str">
        <f t="shared" si="112"/>
        <v>Seattle</v>
      </c>
      <c r="J1437" s="1" t="str">
        <f t="shared" si="113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4"/>
        <v>On time</v>
      </c>
      <c r="E1438" s="2" t="str">
        <f t="shared" si="110"/>
        <v>GraceKelly</v>
      </c>
      <c r="F1438" s="1" t="s">
        <v>3346</v>
      </c>
      <c r="G1438" s="1" t="s">
        <v>3131</v>
      </c>
      <c r="H1438" s="1" t="str">
        <f t="shared" si="111"/>
        <v>United States</v>
      </c>
      <c r="I1438" s="1" t="str">
        <f t="shared" si="112"/>
        <v>Los Angeles</v>
      </c>
      <c r="J1438" s="1" t="str">
        <f t="shared" si="113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4"/>
        <v>On time</v>
      </c>
      <c r="E1439" s="2" t="str">
        <f t="shared" si="110"/>
        <v>JeremyFarry</v>
      </c>
      <c r="F1439" s="1" t="s">
        <v>3380</v>
      </c>
      <c r="G1439" s="1" t="s">
        <v>3134</v>
      </c>
      <c r="H1439" s="1" t="str">
        <f t="shared" si="111"/>
        <v>United States</v>
      </c>
      <c r="I1439" s="1" t="str">
        <f t="shared" si="112"/>
        <v>San Francisco</v>
      </c>
      <c r="J1439" s="1" t="str">
        <f t="shared" si="113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4"/>
        <v>Delay</v>
      </c>
      <c r="E1440" s="2" t="str">
        <f t="shared" si="110"/>
        <v>JeremyFarry</v>
      </c>
      <c r="F1440" s="1" t="s">
        <v>3380</v>
      </c>
      <c r="G1440" s="1" t="s">
        <v>3134</v>
      </c>
      <c r="H1440" s="1" t="str">
        <f t="shared" si="111"/>
        <v>United States</v>
      </c>
      <c r="I1440" s="1" t="str">
        <f t="shared" si="112"/>
        <v>San Francisco</v>
      </c>
      <c r="J1440" s="1" t="str">
        <f t="shared" si="113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4"/>
        <v>Delay</v>
      </c>
      <c r="E1441" s="2" t="str">
        <f t="shared" si="110"/>
        <v>NatalieDeCherney</v>
      </c>
      <c r="F1441" s="1" t="s">
        <v>3654</v>
      </c>
      <c r="G1441" s="1" t="s">
        <v>3196</v>
      </c>
      <c r="H1441" s="1" t="str">
        <f t="shared" si="111"/>
        <v>United States</v>
      </c>
      <c r="I1441" s="1" t="str">
        <f t="shared" si="112"/>
        <v>Glendale</v>
      </c>
      <c r="J1441" s="1" t="str">
        <f t="shared" si="113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4"/>
        <v>Delay</v>
      </c>
      <c r="E1442" s="2" t="str">
        <f t="shared" si="110"/>
        <v>HarryMarie</v>
      </c>
      <c r="F1442" s="1" t="s">
        <v>3614</v>
      </c>
      <c r="G1442" s="1" t="s">
        <v>3131</v>
      </c>
      <c r="H1442" s="1" t="str">
        <f t="shared" si="111"/>
        <v>United States</v>
      </c>
      <c r="I1442" s="1" t="str">
        <f t="shared" si="112"/>
        <v>Los Angeles</v>
      </c>
      <c r="J1442" s="1" t="str">
        <f t="shared" si="113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4"/>
        <v>Delay</v>
      </c>
      <c r="E1443" s="2" t="str">
        <f t="shared" si="110"/>
        <v>HarryMarie</v>
      </c>
      <c r="F1443" s="1" t="s">
        <v>3614</v>
      </c>
      <c r="G1443" s="1" t="s">
        <v>3131</v>
      </c>
      <c r="H1443" s="1" t="str">
        <f t="shared" si="111"/>
        <v>United States</v>
      </c>
      <c r="I1443" s="1" t="str">
        <f t="shared" si="112"/>
        <v>Los Angeles</v>
      </c>
      <c r="J1443" s="1" t="str">
        <f t="shared" si="113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4"/>
        <v>Delay</v>
      </c>
      <c r="E1444" s="2" t="str">
        <f t="shared" si="110"/>
        <v>HarryMarie</v>
      </c>
      <c r="F1444" s="1" t="s">
        <v>3614</v>
      </c>
      <c r="G1444" s="1" t="s">
        <v>3131</v>
      </c>
      <c r="H1444" s="1" t="str">
        <f t="shared" si="111"/>
        <v>United States</v>
      </c>
      <c r="I1444" s="1" t="str">
        <f t="shared" si="112"/>
        <v>Los Angeles</v>
      </c>
      <c r="J1444" s="1" t="str">
        <f t="shared" si="113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4"/>
        <v>Delay</v>
      </c>
      <c r="E1445" s="2" t="str">
        <f t="shared" si="110"/>
        <v>DarioMedina</v>
      </c>
      <c r="F1445" s="1" t="s">
        <v>3702</v>
      </c>
      <c r="G1445" s="1" t="s">
        <v>3166</v>
      </c>
      <c r="H1445" s="1" t="str">
        <f t="shared" si="111"/>
        <v>United States</v>
      </c>
      <c r="I1445" s="1" t="str">
        <f t="shared" si="112"/>
        <v>Mesa</v>
      </c>
      <c r="J1445" s="1" t="str">
        <f t="shared" si="113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4"/>
        <v>Delay</v>
      </c>
      <c r="E1446" s="2" t="str">
        <f t="shared" si="110"/>
        <v>NicoleFjeld</v>
      </c>
      <c r="F1446" s="1" t="s">
        <v>3744</v>
      </c>
      <c r="G1446" s="1" t="s">
        <v>3143</v>
      </c>
      <c r="H1446" s="1" t="str">
        <f t="shared" si="111"/>
        <v>United States</v>
      </c>
      <c r="I1446" s="1" t="str">
        <f t="shared" si="112"/>
        <v>San Jose</v>
      </c>
      <c r="J1446" s="1" t="str">
        <f t="shared" si="113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4"/>
        <v>On time</v>
      </c>
      <c r="E1447" s="2" t="str">
        <f t="shared" si="110"/>
        <v>AlejandroBallentine</v>
      </c>
      <c r="F1447" s="1" t="s">
        <v>3638</v>
      </c>
      <c r="G1447" s="1" t="s">
        <v>3131</v>
      </c>
      <c r="H1447" s="1" t="str">
        <f t="shared" si="111"/>
        <v>United States</v>
      </c>
      <c r="I1447" s="1" t="str">
        <f t="shared" si="112"/>
        <v>Los Angeles</v>
      </c>
      <c r="J1447" s="1" t="str">
        <f t="shared" si="113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4"/>
        <v>On time</v>
      </c>
      <c r="E1448" s="2" t="str">
        <f t="shared" si="110"/>
        <v>SanjitEngle</v>
      </c>
      <c r="F1448" s="1" t="s">
        <v>3639</v>
      </c>
      <c r="G1448" s="1" t="s">
        <v>3256</v>
      </c>
      <c r="H1448" s="1" t="str">
        <f t="shared" si="111"/>
        <v>United States</v>
      </c>
      <c r="I1448" s="1" t="str">
        <f t="shared" si="112"/>
        <v>Lewiston</v>
      </c>
      <c r="J1448" s="1" t="str">
        <f t="shared" si="113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4"/>
        <v>Delay</v>
      </c>
      <c r="E1449" s="2" t="str">
        <f t="shared" si="110"/>
        <v>TomStivers</v>
      </c>
      <c r="F1449" s="1" t="s">
        <v>3765</v>
      </c>
      <c r="G1449" s="1" t="s">
        <v>3131</v>
      </c>
      <c r="H1449" s="1" t="str">
        <f t="shared" si="111"/>
        <v>United States</v>
      </c>
      <c r="I1449" s="1" t="str">
        <f t="shared" si="112"/>
        <v>Los Angeles</v>
      </c>
      <c r="J1449" s="1" t="str">
        <f t="shared" si="113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4"/>
        <v>On time</v>
      </c>
      <c r="E1450" s="2" t="str">
        <f t="shared" si="110"/>
        <v>NancyLomonaco</v>
      </c>
      <c r="F1450" s="1" t="s">
        <v>3633</v>
      </c>
      <c r="G1450" s="1" t="s">
        <v>3257</v>
      </c>
      <c r="H1450" s="1" t="str">
        <f t="shared" si="111"/>
        <v>United States</v>
      </c>
      <c r="I1450" s="1" t="str">
        <f t="shared" si="112"/>
        <v>Danville</v>
      </c>
      <c r="J1450" s="1" t="str">
        <f t="shared" si="113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4"/>
        <v>On time</v>
      </c>
      <c r="E1451" s="2" t="str">
        <f t="shared" si="110"/>
        <v>NancyLomonaco</v>
      </c>
      <c r="F1451" s="1" t="s">
        <v>3633</v>
      </c>
      <c r="G1451" s="1" t="s">
        <v>3257</v>
      </c>
      <c r="H1451" s="1" t="str">
        <f t="shared" si="111"/>
        <v>United States</v>
      </c>
      <c r="I1451" s="1" t="str">
        <f t="shared" si="112"/>
        <v>Danville</v>
      </c>
      <c r="J1451" s="1" t="str">
        <f t="shared" si="113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4"/>
        <v>On time</v>
      </c>
      <c r="E1452" s="2" t="str">
        <f t="shared" si="110"/>
        <v>NancyLomonaco</v>
      </c>
      <c r="F1452" s="1" t="s">
        <v>3633</v>
      </c>
      <c r="G1452" s="1" t="s">
        <v>3257</v>
      </c>
      <c r="H1452" s="1" t="str">
        <f t="shared" si="111"/>
        <v>United States</v>
      </c>
      <c r="I1452" s="1" t="str">
        <f t="shared" si="112"/>
        <v>Danville</v>
      </c>
      <c r="J1452" s="1" t="str">
        <f t="shared" si="113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4"/>
        <v>On time</v>
      </c>
      <c r="E1453" s="2" t="str">
        <f t="shared" si="110"/>
        <v>NancyLomonaco</v>
      </c>
      <c r="F1453" s="1" t="s">
        <v>3633</v>
      </c>
      <c r="G1453" s="1" t="s">
        <v>3257</v>
      </c>
      <c r="H1453" s="1" t="str">
        <f t="shared" si="111"/>
        <v>United States</v>
      </c>
      <c r="I1453" s="1" t="str">
        <f t="shared" si="112"/>
        <v>Danville</v>
      </c>
      <c r="J1453" s="1" t="str">
        <f t="shared" si="113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4"/>
        <v>On time</v>
      </c>
      <c r="E1454" s="2" t="str">
        <f t="shared" si="110"/>
        <v>NancyLomonaco</v>
      </c>
      <c r="F1454" s="1" t="s">
        <v>3633</v>
      </c>
      <c r="G1454" s="1" t="s">
        <v>3257</v>
      </c>
      <c r="H1454" s="1" t="str">
        <f t="shared" si="111"/>
        <v>United States</v>
      </c>
      <c r="I1454" s="1" t="str">
        <f t="shared" si="112"/>
        <v>Danville</v>
      </c>
      <c r="J1454" s="1" t="str">
        <f t="shared" si="113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4"/>
        <v>On time</v>
      </c>
      <c r="E1455" s="2" t="str">
        <f t="shared" si="110"/>
        <v>NancyLomonaco</v>
      </c>
      <c r="F1455" s="1" t="s">
        <v>3633</v>
      </c>
      <c r="G1455" s="1" t="s">
        <v>3257</v>
      </c>
      <c r="H1455" s="1" t="str">
        <f t="shared" si="111"/>
        <v>United States</v>
      </c>
      <c r="I1455" s="1" t="str">
        <f t="shared" si="112"/>
        <v>Danville</v>
      </c>
      <c r="J1455" s="1" t="str">
        <f t="shared" si="113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4"/>
        <v>On time</v>
      </c>
      <c r="E1456" s="2" t="str">
        <f t="shared" si="110"/>
        <v>MikeCaudle</v>
      </c>
      <c r="F1456" s="1" t="s">
        <v>3764</v>
      </c>
      <c r="G1456" s="1" t="s">
        <v>3131</v>
      </c>
      <c r="H1456" s="1" t="str">
        <f t="shared" si="111"/>
        <v>United States</v>
      </c>
      <c r="I1456" s="1" t="str">
        <f t="shared" si="112"/>
        <v>Los Angeles</v>
      </c>
      <c r="J1456" s="1" t="str">
        <f t="shared" si="113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4"/>
        <v>Delay</v>
      </c>
      <c r="E1457" s="2" t="str">
        <f t="shared" si="110"/>
        <v>MikeCaudle</v>
      </c>
      <c r="F1457" s="1" t="s">
        <v>3764</v>
      </c>
      <c r="G1457" s="1" t="s">
        <v>3131</v>
      </c>
      <c r="H1457" s="1" t="str">
        <f t="shared" si="111"/>
        <v>United States</v>
      </c>
      <c r="I1457" s="1" t="str">
        <f t="shared" si="112"/>
        <v>Los Angeles</v>
      </c>
      <c r="J1457" s="1" t="str">
        <f t="shared" si="113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4"/>
        <v>Delay</v>
      </c>
      <c r="E1458" s="2" t="str">
        <f t="shared" si="110"/>
        <v>MikeCaudle</v>
      </c>
      <c r="F1458" s="1" t="s">
        <v>3764</v>
      </c>
      <c r="G1458" s="1" t="s">
        <v>3131</v>
      </c>
      <c r="H1458" s="1" t="str">
        <f t="shared" si="111"/>
        <v>United States</v>
      </c>
      <c r="I1458" s="1" t="str">
        <f t="shared" si="112"/>
        <v>Los Angeles</v>
      </c>
      <c r="J1458" s="1" t="str">
        <f t="shared" si="113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4"/>
        <v>Delay</v>
      </c>
      <c r="E1459" s="2" t="str">
        <f t="shared" si="110"/>
        <v>MikeCaudle</v>
      </c>
      <c r="F1459" s="1" t="s">
        <v>3764</v>
      </c>
      <c r="G1459" s="1" t="s">
        <v>3131</v>
      </c>
      <c r="H1459" s="1" t="str">
        <f t="shared" si="111"/>
        <v>United States</v>
      </c>
      <c r="I1459" s="1" t="str">
        <f t="shared" si="112"/>
        <v>Los Angeles</v>
      </c>
      <c r="J1459" s="1" t="str">
        <f t="shared" si="113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4"/>
        <v>Delay</v>
      </c>
      <c r="E1460" s="2" t="str">
        <f t="shared" si="110"/>
        <v>MikeCaudle</v>
      </c>
      <c r="F1460" s="1" t="s">
        <v>3764</v>
      </c>
      <c r="G1460" s="1" t="s">
        <v>3131</v>
      </c>
      <c r="H1460" s="1" t="str">
        <f t="shared" si="111"/>
        <v>United States</v>
      </c>
      <c r="I1460" s="1" t="str">
        <f t="shared" si="112"/>
        <v>Los Angeles</v>
      </c>
      <c r="J1460" s="1" t="str">
        <f t="shared" si="113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4"/>
        <v>Delay</v>
      </c>
      <c r="E1461" s="2" t="str">
        <f t="shared" si="110"/>
        <v>MikeCaudle</v>
      </c>
      <c r="F1461" s="1" t="s">
        <v>3764</v>
      </c>
      <c r="G1461" s="1" t="s">
        <v>3131</v>
      </c>
      <c r="H1461" s="1" t="str">
        <f t="shared" si="111"/>
        <v>United States</v>
      </c>
      <c r="I1461" s="1" t="str">
        <f t="shared" si="112"/>
        <v>Los Angeles</v>
      </c>
      <c r="J1461" s="1" t="str">
        <f t="shared" si="113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4"/>
        <v>Delay</v>
      </c>
      <c r="E1462" s="2" t="str">
        <f t="shared" si="110"/>
        <v>JoelEaton</v>
      </c>
      <c r="F1462" s="1" t="s">
        <v>3361</v>
      </c>
      <c r="G1462" s="1" t="s">
        <v>3182</v>
      </c>
      <c r="H1462" s="1" t="str">
        <f t="shared" si="111"/>
        <v>United States</v>
      </c>
      <c r="I1462" s="1" t="str">
        <f t="shared" si="112"/>
        <v>Oceanside</v>
      </c>
      <c r="J1462" s="1" t="str">
        <f t="shared" si="113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4"/>
        <v>Delay</v>
      </c>
      <c r="E1463" s="2" t="str">
        <f t="shared" si="110"/>
        <v>RobertMarley</v>
      </c>
      <c r="F1463" s="1" t="s">
        <v>3766</v>
      </c>
      <c r="G1463" s="1" t="s">
        <v>3131</v>
      </c>
      <c r="H1463" s="1" t="str">
        <f t="shared" si="111"/>
        <v>United States</v>
      </c>
      <c r="I1463" s="1" t="str">
        <f t="shared" si="112"/>
        <v>Los Angeles</v>
      </c>
      <c r="J1463" s="1" t="str">
        <f t="shared" si="113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4"/>
        <v>On time</v>
      </c>
      <c r="E1464" s="2" t="str">
        <f t="shared" si="110"/>
        <v>RobertMarley</v>
      </c>
      <c r="F1464" s="1" t="s">
        <v>3766</v>
      </c>
      <c r="G1464" s="1" t="s">
        <v>3131</v>
      </c>
      <c r="H1464" s="1" t="str">
        <f t="shared" si="111"/>
        <v>United States</v>
      </c>
      <c r="I1464" s="1" t="str">
        <f t="shared" si="112"/>
        <v>Los Angeles</v>
      </c>
      <c r="J1464" s="1" t="str">
        <f t="shared" si="113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4"/>
        <v>On time</v>
      </c>
      <c r="E1465" s="2" t="str">
        <f t="shared" si="110"/>
        <v>BruceDegenhardt</v>
      </c>
      <c r="F1465" s="1" t="s">
        <v>3767</v>
      </c>
      <c r="G1465" s="1" t="s">
        <v>3134</v>
      </c>
      <c r="H1465" s="1" t="str">
        <f t="shared" si="111"/>
        <v>United States</v>
      </c>
      <c r="I1465" s="1" t="str">
        <f t="shared" si="112"/>
        <v>San Francisco</v>
      </c>
      <c r="J1465" s="1" t="str">
        <f t="shared" si="113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4"/>
        <v>Delay</v>
      </c>
      <c r="E1466" s="2" t="str">
        <f t="shared" si="110"/>
        <v>BruceDegenhardt</v>
      </c>
      <c r="F1466" s="1" t="s">
        <v>3767</v>
      </c>
      <c r="G1466" s="1" t="s">
        <v>3134</v>
      </c>
      <c r="H1466" s="1" t="str">
        <f t="shared" si="111"/>
        <v>United States</v>
      </c>
      <c r="I1466" s="1" t="str">
        <f t="shared" si="112"/>
        <v>San Francisco</v>
      </c>
      <c r="J1466" s="1" t="str">
        <f t="shared" si="113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4"/>
        <v>Delay</v>
      </c>
      <c r="E1467" s="2" t="str">
        <f t="shared" si="110"/>
        <v>DavidSmith</v>
      </c>
      <c r="F1467" s="1" t="s">
        <v>3768</v>
      </c>
      <c r="G1467" s="1" t="s">
        <v>3134</v>
      </c>
      <c r="H1467" s="1" t="str">
        <f t="shared" si="111"/>
        <v>United States</v>
      </c>
      <c r="I1467" s="1" t="str">
        <f t="shared" si="112"/>
        <v>San Francisco</v>
      </c>
      <c r="J1467" s="1" t="str">
        <f t="shared" si="113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4"/>
        <v>Delay</v>
      </c>
      <c r="E1468" s="2" t="str">
        <f t="shared" si="110"/>
        <v>DavidSmith</v>
      </c>
      <c r="F1468" s="1" t="s">
        <v>3768</v>
      </c>
      <c r="G1468" s="1" t="s">
        <v>3134</v>
      </c>
      <c r="H1468" s="1" t="str">
        <f t="shared" si="111"/>
        <v>United States</v>
      </c>
      <c r="I1468" s="1" t="str">
        <f t="shared" si="112"/>
        <v>San Francisco</v>
      </c>
      <c r="J1468" s="1" t="str">
        <f t="shared" si="113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4"/>
        <v>Delay</v>
      </c>
      <c r="E1469" s="2" t="str">
        <f t="shared" si="110"/>
        <v>BillStewart</v>
      </c>
      <c r="F1469" s="1" t="s">
        <v>3769</v>
      </c>
      <c r="G1469" s="1" t="s">
        <v>3134</v>
      </c>
      <c r="H1469" s="1" t="str">
        <f t="shared" si="111"/>
        <v>United States</v>
      </c>
      <c r="I1469" s="1" t="str">
        <f t="shared" si="112"/>
        <v>San Francisco</v>
      </c>
      <c r="J1469" s="1" t="str">
        <f t="shared" si="113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4"/>
        <v>Delay</v>
      </c>
      <c r="E1470" s="2" t="str">
        <f t="shared" si="110"/>
        <v>ArthurPrichep</v>
      </c>
      <c r="F1470" s="1" t="s">
        <v>3455</v>
      </c>
      <c r="G1470" s="1" t="s">
        <v>3131</v>
      </c>
      <c r="H1470" s="1" t="str">
        <f t="shared" si="111"/>
        <v>United States</v>
      </c>
      <c r="I1470" s="1" t="str">
        <f t="shared" si="112"/>
        <v>Los Angeles</v>
      </c>
      <c r="J1470" s="1" t="str">
        <f t="shared" si="113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4"/>
        <v>On time</v>
      </c>
      <c r="E1471" s="2" t="str">
        <f t="shared" si="110"/>
        <v>ArthurPrichep</v>
      </c>
      <c r="F1471" s="1" t="s">
        <v>3455</v>
      </c>
      <c r="G1471" s="1" t="s">
        <v>3131</v>
      </c>
      <c r="H1471" s="1" t="str">
        <f t="shared" si="111"/>
        <v>United States</v>
      </c>
      <c r="I1471" s="1" t="str">
        <f t="shared" si="112"/>
        <v>Los Angeles</v>
      </c>
      <c r="J1471" s="1" t="str">
        <f t="shared" si="113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4"/>
        <v>On time</v>
      </c>
      <c r="E1472" s="2" t="str">
        <f t="shared" si="110"/>
        <v>ArthurPrichep</v>
      </c>
      <c r="F1472" s="1" t="s">
        <v>3455</v>
      </c>
      <c r="G1472" s="1" t="s">
        <v>3131</v>
      </c>
      <c r="H1472" s="1" t="str">
        <f t="shared" si="111"/>
        <v>United States</v>
      </c>
      <c r="I1472" s="1" t="str">
        <f t="shared" si="112"/>
        <v>Los Angeles</v>
      </c>
      <c r="J1472" s="1" t="str">
        <f t="shared" si="113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4"/>
        <v>On time</v>
      </c>
      <c r="E1473" s="2" t="str">
        <f t="shared" si="110"/>
        <v>HelenAbelman</v>
      </c>
      <c r="F1473" s="1" t="s">
        <v>3770</v>
      </c>
      <c r="G1473" s="1" t="s">
        <v>3223</v>
      </c>
      <c r="H1473" s="1" t="str">
        <f t="shared" si="111"/>
        <v>United States</v>
      </c>
      <c r="I1473" s="1" t="str">
        <f t="shared" si="112"/>
        <v>Fort Collins</v>
      </c>
      <c r="J1473" s="1" t="str">
        <f t="shared" si="113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4"/>
        <v>On time</v>
      </c>
      <c r="E1474" s="2" t="str">
        <f t="shared" si="110"/>
        <v>HelenAbelman</v>
      </c>
      <c r="F1474" s="1" t="s">
        <v>3770</v>
      </c>
      <c r="G1474" s="1" t="s">
        <v>3223</v>
      </c>
      <c r="H1474" s="1" t="str">
        <f t="shared" si="111"/>
        <v>United States</v>
      </c>
      <c r="I1474" s="1" t="str">
        <f t="shared" si="112"/>
        <v>Fort Collins</v>
      </c>
      <c r="J1474" s="1" t="str">
        <f t="shared" si="113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si="114"/>
        <v>On time</v>
      </c>
      <c r="E1475" s="2" t="str">
        <f t="shared" ref="E1475:E1538" si="115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6">TRIM(MID(SUBSTITUTE($G1475, ",", REPT(" ", 100)), 1, 100))</f>
        <v>United States</v>
      </c>
      <c r="I1475" s="1" t="str">
        <f t="shared" ref="I1475:I1538" si="117">TRIM(MID(SUBSTITUTE($G1475, ",", REPT(" ", 100)), 101, 100))</f>
        <v>Seattle</v>
      </c>
      <c r="J1475" s="1" t="str">
        <f t="shared" ref="J1475:J1538" si="118">TRIM(MID(SUBSTITUTE($G1475, ",", REPT(" ", 100)), 201, 100))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4"/>
        <v>On time</v>
      </c>
      <c r="E1476" s="2" t="str">
        <f t="shared" si="115"/>
        <v>Corey-Lock</v>
      </c>
      <c r="F1476" s="1" t="s">
        <v>3771</v>
      </c>
      <c r="G1476" s="1" t="s">
        <v>3132</v>
      </c>
      <c r="H1476" s="1" t="str">
        <f t="shared" si="116"/>
        <v>United States</v>
      </c>
      <c r="I1476" s="1" t="str">
        <f t="shared" si="117"/>
        <v>Seattle</v>
      </c>
      <c r="J1476" s="1" t="str">
        <f t="shared" si="118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ref="D1477:D1540" si="119">IF(DATEDIF(B1476, C1476, "d") &gt; 4, "Delay", "On time")</f>
        <v>On time</v>
      </c>
      <c r="E1477" s="2" t="str">
        <f t="shared" si="115"/>
        <v>KenBlack</v>
      </c>
      <c r="F1477" s="1" t="s">
        <v>3741</v>
      </c>
      <c r="G1477" s="1" t="s">
        <v>3132</v>
      </c>
      <c r="H1477" s="1" t="str">
        <f t="shared" si="116"/>
        <v>United States</v>
      </c>
      <c r="I1477" s="1" t="str">
        <f t="shared" si="117"/>
        <v>Seattle</v>
      </c>
      <c r="J1477" s="1" t="str">
        <f t="shared" si="118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9"/>
        <v>Delay</v>
      </c>
      <c r="E1478" s="2" t="str">
        <f t="shared" si="115"/>
        <v>KenBlack</v>
      </c>
      <c r="F1478" s="1" t="s">
        <v>3741</v>
      </c>
      <c r="G1478" s="1" t="s">
        <v>3132</v>
      </c>
      <c r="H1478" s="1" t="str">
        <f t="shared" si="116"/>
        <v>United States</v>
      </c>
      <c r="I1478" s="1" t="str">
        <f t="shared" si="117"/>
        <v>Seattle</v>
      </c>
      <c r="J1478" s="1" t="str">
        <f t="shared" si="118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9"/>
        <v>Delay</v>
      </c>
      <c r="E1479" s="2" t="str">
        <f t="shared" si="115"/>
        <v>AdrianHane</v>
      </c>
      <c r="F1479" s="1" t="s">
        <v>3571</v>
      </c>
      <c r="G1479" s="1" t="s">
        <v>3134</v>
      </c>
      <c r="H1479" s="1" t="str">
        <f t="shared" si="116"/>
        <v>United States</v>
      </c>
      <c r="I1479" s="1" t="str">
        <f t="shared" si="117"/>
        <v>San Francisco</v>
      </c>
      <c r="J1479" s="1" t="str">
        <f t="shared" si="118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9"/>
        <v>On time</v>
      </c>
      <c r="E1480" s="2" t="str">
        <f t="shared" si="115"/>
        <v>AdrianHane</v>
      </c>
      <c r="F1480" s="1" t="s">
        <v>3571</v>
      </c>
      <c r="G1480" s="1" t="s">
        <v>3134</v>
      </c>
      <c r="H1480" s="1" t="str">
        <f t="shared" si="116"/>
        <v>United States</v>
      </c>
      <c r="I1480" s="1" t="str">
        <f t="shared" si="117"/>
        <v>San Francisco</v>
      </c>
      <c r="J1480" s="1" t="str">
        <f t="shared" si="118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9"/>
        <v>On time</v>
      </c>
      <c r="E1481" s="2" t="str">
        <f t="shared" si="115"/>
        <v>KeanThornton</v>
      </c>
      <c r="F1481" s="1" t="s">
        <v>3570</v>
      </c>
      <c r="G1481" s="1" t="s">
        <v>3134</v>
      </c>
      <c r="H1481" s="1" t="str">
        <f t="shared" si="116"/>
        <v>United States</v>
      </c>
      <c r="I1481" s="1" t="str">
        <f t="shared" si="117"/>
        <v>San Francisco</v>
      </c>
      <c r="J1481" s="1" t="str">
        <f t="shared" si="118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9"/>
        <v>On time</v>
      </c>
      <c r="E1482" s="2" t="str">
        <f t="shared" si="115"/>
        <v>KenBlack</v>
      </c>
      <c r="F1482" s="1" t="s">
        <v>3741</v>
      </c>
      <c r="G1482" s="1" t="s">
        <v>3132</v>
      </c>
      <c r="H1482" s="1" t="str">
        <f t="shared" si="116"/>
        <v>United States</v>
      </c>
      <c r="I1482" s="1" t="str">
        <f t="shared" si="117"/>
        <v>Seattle</v>
      </c>
      <c r="J1482" s="1" t="str">
        <f t="shared" si="118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9"/>
        <v>Delay</v>
      </c>
      <c r="E1483" s="2" t="str">
        <f t="shared" si="115"/>
        <v>KenBlack</v>
      </c>
      <c r="F1483" s="1" t="s">
        <v>3741</v>
      </c>
      <c r="G1483" s="1" t="s">
        <v>3132</v>
      </c>
      <c r="H1483" s="1" t="str">
        <f t="shared" si="116"/>
        <v>United States</v>
      </c>
      <c r="I1483" s="1" t="str">
        <f t="shared" si="117"/>
        <v>Seattle</v>
      </c>
      <c r="J1483" s="1" t="str">
        <f t="shared" si="118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9"/>
        <v>Delay</v>
      </c>
      <c r="E1484" s="2" t="str">
        <f t="shared" si="115"/>
        <v>JasonFortune-</v>
      </c>
      <c r="F1484" s="1" t="s">
        <v>3629</v>
      </c>
      <c r="G1484" s="1" t="s">
        <v>3258</v>
      </c>
      <c r="H1484" s="1" t="str">
        <f t="shared" si="116"/>
        <v>United States</v>
      </c>
      <c r="I1484" s="1" t="str">
        <f t="shared" si="117"/>
        <v>Logan</v>
      </c>
      <c r="J1484" s="1" t="str">
        <f t="shared" si="118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9"/>
        <v>Delay</v>
      </c>
      <c r="E1485" s="2" t="str">
        <f t="shared" si="115"/>
        <v>JasonFortune-</v>
      </c>
      <c r="F1485" s="1" t="s">
        <v>3629</v>
      </c>
      <c r="G1485" s="1" t="s">
        <v>3258</v>
      </c>
      <c r="H1485" s="1" t="str">
        <f t="shared" si="116"/>
        <v>United States</v>
      </c>
      <c r="I1485" s="1" t="str">
        <f t="shared" si="117"/>
        <v>Logan</v>
      </c>
      <c r="J1485" s="1" t="str">
        <f t="shared" si="118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9"/>
        <v>Delay</v>
      </c>
      <c r="E1486" s="2" t="str">
        <f t="shared" si="115"/>
        <v>JasonFortune-</v>
      </c>
      <c r="F1486" s="1" t="s">
        <v>3629</v>
      </c>
      <c r="G1486" s="1" t="s">
        <v>3258</v>
      </c>
      <c r="H1486" s="1" t="str">
        <f t="shared" si="116"/>
        <v>United States</v>
      </c>
      <c r="I1486" s="1" t="str">
        <f t="shared" si="117"/>
        <v>Logan</v>
      </c>
      <c r="J1486" s="1" t="str">
        <f t="shared" si="118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9"/>
        <v>Delay</v>
      </c>
      <c r="E1487" s="2" t="str">
        <f t="shared" si="115"/>
        <v>JasonFortune-</v>
      </c>
      <c r="F1487" s="1" t="s">
        <v>3629</v>
      </c>
      <c r="G1487" s="1" t="s">
        <v>3258</v>
      </c>
      <c r="H1487" s="1" t="str">
        <f t="shared" si="116"/>
        <v>United States</v>
      </c>
      <c r="I1487" s="1" t="str">
        <f t="shared" si="117"/>
        <v>Logan</v>
      </c>
      <c r="J1487" s="1" t="str">
        <f t="shared" si="118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9"/>
        <v>Delay</v>
      </c>
      <c r="E1488" s="2" t="str">
        <f t="shared" si="115"/>
        <v>JasonFortune-</v>
      </c>
      <c r="F1488" s="1" t="s">
        <v>3629</v>
      </c>
      <c r="G1488" s="1" t="s">
        <v>3258</v>
      </c>
      <c r="H1488" s="1" t="str">
        <f t="shared" si="116"/>
        <v>United States</v>
      </c>
      <c r="I1488" s="1" t="str">
        <f t="shared" si="117"/>
        <v>Logan</v>
      </c>
      <c r="J1488" s="1" t="str">
        <f t="shared" si="118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9"/>
        <v>Delay</v>
      </c>
      <c r="E1489" s="2" t="str">
        <f t="shared" si="115"/>
        <v>CarolTriggs</v>
      </c>
      <c r="F1489" s="1" t="s">
        <v>3636</v>
      </c>
      <c r="G1489" s="1" t="s">
        <v>3157</v>
      </c>
      <c r="H1489" s="1" t="str">
        <f t="shared" si="116"/>
        <v>United States</v>
      </c>
      <c r="I1489" s="1" t="str">
        <f t="shared" si="117"/>
        <v>Tucson</v>
      </c>
      <c r="J1489" s="1" t="str">
        <f t="shared" si="118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9"/>
        <v>On time</v>
      </c>
      <c r="E1490" s="2" t="str">
        <f t="shared" si="115"/>
        <v>CarolTriggs</v>
      </c>
      <c r="F1490" s="1" t="s">
        <v>3636</v>
      </c>
      <c r="G1490" s="1" t="s">
        <v>3157</v>
      </c>
      <c r="H1490" s="1" t="str">
        <f t="shared" si="116"/>
        <v>United States</v>
      </c>
      <c r="I1490" s="1" t="str">
        <f t="shared" si="117"/>
        <v>Tucson</v>
      </c>
      <c r="J1490" s="1" t="str">
        <f t="shared" si="118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9"/>
        <v>On time</v>
      </c>
      <c r="E1491" s="2" t="str">
        <f t="shared" si="115"/>
        <v>CarolTriggs</v>
      </c>
      <c r="F1491" s="1" t="s">
        <v>3636</v>
      </c>
      <c r="G1491" s="1" t="s">
        <v>3157</v>
      </c>
      <c r="H1491" s="1" t="str">
        <f t="shared" si="116"/>
        <v>United States</v>
      </c>
      <c r="I1491" s="1" t="str">
        <f t="shared" si="117"/>
        <v>Tucson</v>
      </c>
      <c r="J1491" s="1" t="str">
        <f t="shared" si="118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9"/>
        <v>On time</v>
      </c>
      <c r="E1492" s="2" t="str">
        <f t="shared" si="115"/>
        <v>CarolTriggs</v>
      </c>
      <c r="F1492" s="1" t="s">
        <v>3636</v>
      </c>
      <c r="G1492" s="1" t="s">
        <v>3157</v>
      </c>
      <c r="H1492" s="1" t="str">
        <f t="shared" si="116"/>
        <v>United States</v>
      </c>
      <c r="I1492" s="1" t="str">
        <f t="shared" si="117"/>
        <v>Tucson</v>
      </c>
      <c r="J1492" s="1" t="str">
        <f t="shared" si="118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9"/>
        <v>On time</v>
      </c>
      <c r="E1493" s="2" t="str">
        <f t="shared" si="115"/>
        <v>CarolTriggs</v>
      </c>
      <c r="F1493" s="1" t="s">
        <v>3636</v>
      </c>
      <c r="G1493" s="1" t="s">
        <v>3157</v>
      </c>
      <c r="H1493" s="1" t="str">
        <f t="shared" si="116"/>
        <v>United States</v>
      </c>
      <c r="I1493" s="1" t="str">
        <f t="shared" si="117"/>
        <v>Tucson</v>
      </c>
      <c r="J1493" s="1" t="str">
        <f t="shared" si="118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9"/>
        <v>On time</v>
      </c>
      <c r="E1494" s="2" t="str">
        <f t="shared" si="115"/>
        <v>WilliamBrown</v>
      </c>
      <c r="F1494" s="1" t="s">
        <v>3574</v>
      </c>
      <c r="G1494" s="1" t="s">
        <v>3131</v>
      </c>
      <c r="H1494" s="1" t="str">
        <f t="shared" si="116"/>
        <v>United States</v>
      </c>
      <c r="I1494" s="1" t="str">
        <f t="shared" si="117"/>
        <v>Los Angeles</v>
      </c>
      <c r="J1494" s="1" t="str">
        <f t="shared" si="118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9"/>
        <v>On time</v>
      </c>
      <c r="E1495" s="2" t="str">
        <f t="shared" si="115"/>
        <v>WilliamBrown</v>
      </c>
      <c r="F1495" s="1" t="s">
        <v>3574</v>
      </c>
      <c r="G1495" s="1" t="s">
        <v>3131</v>
      </c>
      <c r="H1495" s="1" t="str">
        <f t="shared" si="116"/>
        <v>United States</v>
      </c>
      <c r="I1495" s="1" t="str">
        <f t="shared" si="117"/>
        <v>Los Angeles</v>
      </c>
      <c r="J1495" s="1" t="str">
        <f t="shared" si="118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9"/>
        <v>On time</v>
      </c>
      <c r="E1496" s="2" t="str">
        <f t="shared" si="115"/>
        <v>WilliamBrown</v>
      </c>
      <c r="F1496" s="1" t="s">
        <v>3574</v>
      </c>
      <c r="G1496" s="1" t="s">
        <v>3131</v>
      </c>
      <c r="H1496" s="1" t="str">
        <f t="shared" si="116"/>
        <v>United States</v>
      </c>
      <c r="I1496" s="1" t="str">
        <f t="shared" si="117"/>
        <v>Los Angeles</v>
      </c>
      <c r="J1496" s="1" t="str">
        <f t="shared" si="118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9"/>
        <v>On time</v>
      </c>
      <c r="E1497" s="2" t="str">
        <f t="shared" si="115"/>
        <v>WilliamBrown</v>
      </c>
      <c r="F1497" s="1" t="s">
        <v>3574</v>
      </c>
      <c r="G1497" s="1" t="s">
        <v>3131</v>
      </c>
      <c r="H1497" s="1" t="str">
        <f t="shared" si="116"/>
        <v>United States</v>
      </c>
      <c r="I1497" s="1" t="str">
        <f t="shared" si="117"/>
        <v>Los Angeles</v>
      </c>
      <c r="J1497" s="1" t="str">
        <f t="shared" si="118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9"/>
        <v>On time</v>
      </c>
      <c r="E1498" s="2" t="str">
        <f t="shared" si="115"/>
        <v>AdrianBarton</v>
      </c>
      <c r="F1498" s="1" t="s">
        <v>3484</v>
      </c>
      <c r="G1498" s="1" t="s">
        <v>3137</v>
      </c>
      <c r="H1498" s="1" t="str">
        <f t="shared" si="116"/>
        <v>United States</v>
      </c>
      <c r="I1498" s="1" t="str">
        <f t="shared" si="117"/>
        <v>Portland</v>
      </c>
      <c r="J1498" s="1" t="str">
        <f t="shared" si="118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9"/>
        <v>On time</v>
      </c>
      <c r="E1499" s="2" t="str">
        <f t="shared" si="115"/>
        <v>LarryTron</v>
      </c>
      <c r="F1499" s="1" t="s">
        <v>3457</v>
      </c>
      <c r="G1499" s="1" t="s">
        <v>3161</v>
      </c>
      <c r="H1499" s="1" t="str">
        <f t="shared" si="116"/>
        <v>United States</v>
      </c>
      <c r="I1499" s="1" t="str">
        <f t="shared" si="117"/>
        <v>Louisville</v>
      </c>
      <c r="J1499" s="1" t="str">
        <f t="shared" si="118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9"/>
        <v>On time</v>
      </c>
      <c r="E1500" s="2" t="str">
        <f t="shared" si="115"/>
        <v>CorinnaMitchell</v>
      </c>
      <c r="F1500" s="1" t="s">
        <v>3496</v>
      </c>
      <c r="G1500" s="1" t="s">
        <v>3132</v>
      </c>
      <c r="H1500" s="1" t="str">
        <f t="shared" si="116"/>
        <v>United States</v>
      </c>
      <c r="I1500" s="1" t="str">
        <f t="shared" si="117"/>
        <v>Seattle</v>
      </c>
      <c r="J1500" s="1" t="str">
        <f t="shared" si="118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9"/>
        <v>On time</v>
      </c>
      <c r="E1501" s="2" t="str">
        <f t="shared" si="115"/>
        <v>DennyJoy</v>
      </c>
      <c r="F1501" s="1" t="s">
        <v>3772</v>
      </c>
      <c r="G1501" s="1" t="s">
        <v>3134</v>
      </c>
      <c r="H1501" s="1" t="str">
        <f t="shared" si="116"/>
        <v>United States</v>
      </c>
      <c r="I1501" s="1" t="str">
        <f t="shared" si="117"/>
        <v>San Francisco</v>
      </c>
      <c r="J1501" s="1" t="str">
        <f t="shared" si="118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9"/>
        <v>On time</v>
      </c>
      <c r="E1502" s="2" t="str">
        <f t="shared" si="115"/>
        <v>DeanraEno</v>
      </c>
      <c r="F1502" s="1" t="s">
        <v>3773</v>
      </c>
      <c r="G1502" s="1" t="s">
        <v>3131</v>
      </c>
      <c r="H1502" s="1" t="str">
        <f t="shared" si="116"/>
        <v>United States</v>
      </c>
      <c r="I1502" s="1" t="str">
        <f t="shared" si="117"/>
        <v>Los Angeles</v>
      </c>
      <c r="J1502" s="1" t="str">
        <f t="shared" si="118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9"/>
        <v>On time</v>
      </c>
      <c r="E1503" s="2" t="str">
        <f t="shared" si="115"/>
        <v>DeanraEno</v>
      </c>
      <c r="F1503" s="1" t="s">
        <v>3773</v>
      </c>
      <c r="G1503" s="1" t="s">
        <v>3131</v>
      </c>
      <c r="H1503" s="1" t="str">
        <f t="shared" si="116"/>
        <v>United States</v>
      </c>
      <c r="I1503" s="1" t="str">
        <f t="shared" si="117"/>
        <v>Los Angeles</v>
      </c>
      <c r="J1503" s="1" t="str">
        <f t="shared" si="118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9"/>
        <v>On time</v>
      </c>
      <c r="E1504" s="2" t="str">
        <f t="shared" si="115"/>
        <v>ChristineKargatis</v>
      </c>
      <c r="F1504" s="1" t="s">
        <v>3399</v>
      </c>
      <c r="G1504" s="1" t="s">
        <v>3132</v>
      </c>
      <c r="H1504" s="1" t="str">
        <f t="shared" si="116"/>
        <v>United States</v>
      </c>
      <c r="I1504" s="1" t="str">
        <f t="shared" si="117"/>
        <v>Seattle</v>
      </c>
      <c r="J1504" s="1" t="str">
        <f t="shared" si="118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9"/>
        <v>Delay</v>
      </c>
      <c r="E1505" s="2" t="str">
        <f t="shared" si="115"/>
        <v>LenaHernandez</v>
      </c>
      <c r="F1505" s="1" t="s">
        <v>3774</v>
      </c>
      <c r="G1505" s="1" t="s">
        <v>3134</v>
      </c>
      <c r="H1505" s="1" t="str">
        <f t="shared" si="116"/>
        <v>United States</v>
      </c>
      <c r="I1505" s="1" t="str">
        <f t="shared" si="117"/>
        <v>San Francisco</v>
      </c>
      <c r="J1505" s="1" t="str">
        <f t="shared" si="118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9"/>
        <v>Delay</v>
      </c>
      <c r="E1506" s="2" t="str">
        <f t="shared" si="115"/>
        <v>RichardBierner</v>
      </c>
      <c r="F1506" s="1" t="s">
        <v>3775</v>
      </c>
      <c r="G1506" s="1" t="s">
        <v>3149</v>
      </c>
      <c r="H1506" s="1" t="str">
        <f t="shared" si="116"/>
        <v>United States</v>
      </c>
      <c r="I1506" s="1" t="str">
        <f t="shared" si="117"/>
        <v>San Diego</v>
      </c>
      <c r="J1506" s="1" t="str">
        <f t="shared" si="118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9"/>
        <v>On time</v>
      </c>
      <c r="E1507" s="2" t="str">
        <f t="shared" si="115"/>
        <v>RichardBierner</v>
      </c>
      <c r="F1507" s="1" t="s">
        <v>3775</v>
      </c>
      <c r="G1507" s="1" t="s">
        <v>3149</v>
      </c>
      <c r="H1507" s="1" t="str">
        <f t="shared" si="116"/>
        <v>United States</v>
      </c>
      <c r="I1507" s="1" t="str">
        <f t="shared" si="117"/>
        <v>San Diego</v>
      </c>
      <c r="J1507" s="1" t="str">
        <f t="shared" si="118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9"/>
        <v>On time</v>
      </c>
      <c r="E1508" s="2" t="str">
        <f t="shared" si="115"/>
        <v>RichardBierner</v>
      </c>
      <c r="F1508" s="1" t="s">
        <v>3775</v>
      </c>
      <c r="G1508" s="1" t="s">
        <v>3149</v>
      </c>
      <c r="H1508" s="1" t="str">
        <f t="shared" si="116"/>
        <v>United States</v>
      </c>
      <c r="I1508" s="1" t="str">
        <f t="shared" si="117"/>
        <v>San Diego</v>
      </c>
      <c r="J1508" s="1" t="str">
        <f t="shared" si="118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9"/>
        <v>On time</v>
      </c>
      <c r="E1509" s="2" t="str">
        <f t="shared" si="115"/>
        <v>RichardBierner</v>
      </c>
      <c r="F1509" s="1" t="s">
        <v>3775</v>
      </c>
      <c r="G1509" s="1" t="s">
        <v>3149</v>
      </c>
      <c r="H1509" s="1" t="str">
        <f t="shared" si="116"/>
        <v>United States</v>
      </c>
      <c r="I1509" s="1" t="str">
        <f t="shared" si="117"/>
        <v>San Diego</v>
      </c>
      <c r="J1509" s="1" t="str">
        <f t="shared" si="118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9"/>
        <v>On time</v>
      </c>
      <c r="E1510" s="2" t="str">
        <f t="shared" si="115"/>
        <v>GuyThornton</v>
      </c>
      <c r="F1510" s="1" t="s">
        <v>3705</v>
      </c>
      <c r="G1510" s="1" t="s">
        <v>3154</v>
      </c>
      <c r="H1510" s="1" t="str">
        <f t="shared" si="116"/>
        <v>United States</v>
      </c>
      <c r="I1510" s="1" t="str">
        <f t="shared" si="117"/>
        <v>Long Beach</v>
      </c>
      <c r="J1510" s="1" t="str">
        <f t="shared" si="118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9"/>
        <v>Delay</v>
      </c>
      <c r="E1511" s="2" t="str">
        <f t="shared" si="115"/>
        <v>GuyThornton</v>
      </c>
      <c r="F1511" s="1" t="s">
        <v>3705</v>
      </c>
      <c r="G1511" s="1" t="s">
        <v>3154</v>
      </c>
      <c r="H1511" s="1" t="str">
        <f t="shared" si="116"/>
        <v>United States</v>
      </c>
      <c r="I1511" s="1" t="str">
        <f t="shared" si="117"/>
        <v>Long Beach</v>
      </c>
      <c r="J1511" s="1" t="str">
        <f t="shared" si="118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9"/>
        <v>Delay</v>
      </c>
      <c r="E1512" s="2" t="str">
        <f t="shared" si="115"/>
        <v>ChristineSundaresam</v>
      </c>
      <c r="F1512" s="1" t="s">
        <v>3776</v>
      </c>
      <c r="G1512" s="1" t="s">
        <v>3132</v>
      </c>
      <c r="H1512" s="1" t="str">
        <f t="shared" si="116"/>
        <v>United States</v>
      </c>
      <c r="I1512" s="1" t="str">
        <f t="shared" si="117"/>
        <v>Seattle</v>
      </c>
      <c r="J1512" s="1" t="str">
        <f t="shared" si="118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9"/>
        <v>On time</v>
      </c>
      <c r="E1513" s="2" t="str">
        <f t="shared" si="115"/>
        <v>ChristineSundaresam</v>
      </c>
      <c r="F1513" s="1" t="s">
        <v>3776</v>
      </c>
      <c r="G1513" s="1" t="s">
        <v>3132</v>
      </c>
      <c r="H1513" s="1" t="str">
        <f t="shared" si="116"/>
        <v>United States</v>
      </c>
      <c r="I1513" s="1" t="str">
        <f t="shared" si="117"/>
        <v>Seattle</v>
      </c>
      <c r="J1513" s="1" t="str">
        <f t="shared" si="118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9"/>
        <v>On time</v>
      </c>
      <c r="E1514" s="2" t="str">
        <f t="shared" si="115"/>
        <v>ChristineSundaresam</v>
      </c>
      <c r="F1514" s="1" t="s">
        <v>3776</v>
      </c>
      <c r="G1514" s="1" t="s">
        <v>3132</v>
      </c>
      <c r="H1514" s="1" t="str">
        <f t="shared" si="116"/>
        <v>United States</v>
      </c>
      <c r="I1514" s="1" t="str">
        <f t="shared" si="117"/>
        <v>Seattle</v>
      </c>
      <c r="J1514" s="1" t="str">
        <f t="shared" si="118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9"/>
        <v>On time</v>
      </c>
      <c r="E1515" s="2" t="str">
        <f t="shared" si="115"/>
        <v>TheresaSwint</v>
      </c>
      <c r="F1515" s="1" t="s">
        <v>3777</v>
      </c>
      <c r="G1515" s="1" t="s">
        <v>3134</v>
      </c>
      <c r="H1515" s="1" t="str">
        <f t="shared" si="116"/>
        <v>United States</v>
      </c>
      <c r="I1515" s="1" t="str">
        <f t="shared" si="117"/>
        <v>San Francisco</v>
      </c>
      <c r="J1515" s="1" t="str">
        <f t="shared" si="118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9"/>
        <v>On time</v>
      </c>
      <c r="E1516" s="2" t="str">
        <f t="shared" si="115"/>
        <v>TheresaSwint</v>
      </c>
      <c r="F1516" s="1" t="s">
        <v>3777</v>
      </c>
      <c r="G1516" s="1" t="s">
        <v>3134</v>
      </c>
      <c r="H1516" s="1" t="str">
        <f t="shared" si="116"/>
        <v>United States</v>
      </c>
      <c r="I1516" s="1" t="str">
        <f t="shared" si="117"/>
        <v>San Francisco</v>
      </c>
      <c r="J1516" s="1" t="str">
        <f t="shared" si="118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9"/>
        <v>On time</v>
      </c>
      <c r="E1517" s="2" t="str">
        <f t="shared" si="115"/>
        <v>BenjaminVenier</v>
      </c>
      <c r="F1517" s="1" t="s">
        <v>3778</v>
      </c>
      <c r="G1517" s="1" t="s">
        <v>3132</v>
      </c>
      <c r="H1517" s="1" t="str">
        <f t="shared" si="116"/>
        <v>United States</v>
      </c>
      <c r="I1517" s="1" t="str">
        <f t="shared" si="117"/>
        <v>Seattle</v>
      </c>
      <c r="J1517" s="1" t="str">
        <f t="shared" si="118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9"/>
        <v>On time</v>
      </c>
      <c r="E1518" s="2" t="str">
        <f t="shared" si="115"/>
        <v>DionisLloyd</v>
      </c>
      <c r="F1518" s="1" t="s">
        <v>3453</v>
      </c>
      <c r="G1518" s="1" t="s">
        <v>3208</v>
      </c>
      <c r="H1518" s="1" t="str">
        <f t="shared" si="116"/>
        <v>United States</v>
      </c>
      <c r="I1518" s="1" t="str">
        <f t="shared" si="117"/>
        <v>Spokane</v>
      </c>
      <c r="J1518" s="1" t="str">
        <f t="shared" si="118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9"/>
        <v>On time</v>
      </c>
      <c r="E1519" s="2" t="str">
        <f t="shared" si="115"/>
        <v>NickRadford</v>
      </c>
      <c r="F1519" s="1" t="s">
        <v>3779</v>
      </c>
      <c r="G1519" s="1" t="s">
        <v>3247</v>
      </c>
      <c r="H1519" s="1" t="str">
        <f t="shared" si="116"/>
        <v>United States</v>
      </c>
      <c r="I1519" s="1" t="str">
        <f t="shared" si="117"/>
        <v>Chula Vista</v>
      </c>
      <c r="J1519" s="1" t="str">
        <f t="shared" si="118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9"/>
        <v>On time</v>
      </c>
      <c r="E1520" s="2" t="str">
        <f t="shared" si="115"/>
        <v>PatrickGardner</v>
      </c>
      <c r="F1520" s="1" t="s">
        <v>3416</v>
      </c>
      <c r="G1520" s="1" t="s">
        <v>3134</v>
      </c>
      <c r="H1520" s="1" t="str">
        <f t="shared" si="116"/>
        <v>United States</v>
      </c>
      <c r="I1520" s="1" t="str">
        <f t="shared" si="117"/>
        <v>San Francisco</v>
      </c>
      <c r="J1520" s="1" t="str">
        <f t="shared" si="118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9"/>
        <v>On time</v>
      </c>
      <c r="E1521" s="2" t="str">
        <f t="shared" si="115"/>
        <v>ChuckClark</v>
      </c>
      <c r="F1521" s="1" t="s">
        <v>3468</v>
      </c>
      <c r="G1521" s="1" t="s">
        <v>3134</v>
      </c>
      <c r="H1521" s="1" t="str">
        <f t="shared" si="116"/>
        <v>United States</v>
      </c>
      <c r="I1521" s="1" t="str">
        <f t="shared" si="117"/>
        <v>San Francisco</v>
      </c>
      <c r="J1521" s="1" t="str">
        <f t="shared" si="118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9"/>
        <v>Delay</v>
      </c>
      <c r="E1522" s="2" t="str">
        <f t="shared" si="115"/>
        <v>ChuckClark</v>
      </c>
      <c r="F1522" s="1" t="s">
        <v>3468</v>
      </c>
      <c r="G1522" s="1" t="s">
        <v>3134</v>
      </c>
      <c r="H1522" s="1" t="str">
        <f t="shared" si="116"/>
        <v>United States</v>
      </c>
      <c r="I1522" s="1" t="str">
        <f t="shared" si="117"/>
        <v>San Francisco</v>
      </c>
      <c r="J1522" s="1" t="str">
        <f t="shared" si="118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9"/>
        <v>Delay</v>
      </c>
      <c r="E1523" s="2" t="str">
        <f t="shared" si="115"/>
        <v>AmyCox</v>
      </c>
      <c r="F1523" s="1" t="s">
        <v>3732</v>
      </c>
      <c r="G1523" s="1" t="s">
        <v>3259</v>
      </c>
      <c r="H1523" s="1" t="str">
        <f t="shared" si="116"/>
        <v>United States</v>
      </c>
      <c r="I1523" s="1" t="str">
        <f t="shared" si="117"/>
        <v>Avondale</v>
      </c>
      <c r="J1523" s="1" t="str">
        <f t="shared" si="118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9"/>
        <v>On time</v>
      </c>
      <c r="E1524" s="2" t="str">
        <f t="shared" si="115"/>
        <v>EileenKiefer</v>
      </c>
      <c r="F1524" s="1" t="s">
        <v>3736</v>
      </c>
      <c r="G1524" s="1" t="s">
        <v>3189</v>
      </c>
      <c r="H1524" s="1" t="str">
        <f t="shared" si="116"/>
        <v>United States</v>
      </c>
      <c r="I1524" s="1" t="str">
        <f t="shared" si="117"/>
        <v>Escondido</v>
      </c>
      <c r="J1524" s="1" t="str">
        <f t="shared" si="118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9"/>
        <v>Delay</v>
      </c>
      <c r="E1525" s="2" t="str">
        <f t="shared" si="115"/>
        <v>IreneMaddox</v>
      </c>
      <c r="F1525" s="1" t="s">
        <v>3303</v>
      </c>
      <c r="G1525" s="1" t="s">
        <v>3152</v>
      </c>
      <c r="H1525" s="1" t="str">
        <f t="shared" si="116"/>
        <v>United States</v>
      </c>
      <c r="I1525" s="1" t="str">
        <f t="shared" si="117"/>
        <v>Colorado Springs</v>
      </c>
      <c r="J1525" s="1" t="str">
        <f t="shared" si="118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9"/>
        <v>Delay</v>
      </c>
      <c r="E1526" s="2" t="str">
        <f t="shared" si="115"/>
        <v>IreneMaddox</v>
      </c>
      <c r="F1526" s="1" t="s">
        <v>3303</v>
      </c>
      <c r="G1526" s="1" t="s">
        <v>3152</v>
      </c>
      <c r="H1526" s="1" t="str">
        <f t="shared" si="116"/>
        <v>United States</v>
      </c>
      <c r="I1526" s="1" t="str">
        <f t="shared" si="117"/>
        <v>Colorado Springs</v>
      </c>
      <c r="J1526" s="1" t="str">
        <f t="shared" si="118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9"/>
        <v>Delay</v>
      </c>
      <c r="E1527" s="2" t="str">
        <f t="shared" si="115"/>
        <v>IreneMaddox</v>
      </c>
      <c r="F1527" s="1" t="s">
        <v>3303</v>
      </c>
      <c r="G1527" s="1" t="s">
        <v>3152</v>
      </c>
      <c r="H1527" s="1" t="str">
        <f t="shared" si="116"/>
        <v>United States</v>
      </c>
      <c r="I1527" s="1" t="str">
        <f t="shared" si="117"/>
        <v>Colorado Springs</v>
      </c>
      <c r="J1527" s="1" t="str">
        <f t="shared" si="118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9"/>
        <v>Delay</v>
      </c>
      <c r="E1528" s="2" t="str">
        <f t="shared" si="115"/>
        <v>IreneMaddox</v>
      </c>
      <c r="F1528" s="1" t="s">
        <v>3303</v>
      </c>
      <c r="G1528" s="1" t="s">
        <v>3152</v>
      </c>
      <c r="H1528" s="1" t="str">
        <f t="shared" si="116"/>
        <v>United States</v>
      </c>
      <c r="I1528" s="1" t="str">
        <f t="shared" si="117"/>
        <v>Colorado Springs</v>
      </c>
      <c r="J1528" s="1" t="str">
        <f t="shared" si="118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9"/>
        <v>Delay</v>
      </c>
      <c r="E1529" s="2" t="str">
        <f t="shared" si="115"/>
        <v>IreneMaddox</v>
      </c>
      <c r="F1529" s="1" t="s">
        <v>3303</v>
      </c>
      <c r="G1529" s="1" t="s">
        <v>3152</v>
      </c>
      <c r="H1529" s="1" t="str">
        <f t="shared" si="116"/>
        <v>United States</v>
      </c>
      <c r="I1529" s="1" t="str">
        <f t="shared" si="117"/>
        <v>Colorado Springs</v>
      </c>
      <c r="J1529" s="1" t="str">
        <f t="shared" si="118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9"/>
        <v>Delay</v>
      </c>
      <c r="E1530" s="2" t="str">
        <f t="shared" si="115"/>
        <v>IreneMaddox</v>
      </c>
      <c r="F1530" s="1" t="s">
        <v>3303</v>
      </c>
      <c r="G1530" s="1" t="s">
        <v>3152</v>
      </c>
      <c r="H1530" s="1" t="str">
        <f t="shared" si="116"/>
        <v>United States</v>
      </c>
      <c r="I1530" s="1" t="str">
        <f t="shared" si="117"/>
        <v>Colorado Springs</v>
      </c>
      <c r="J1530" s="1" t="str">
        <f t="shared" si="118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9"/>
        <v>Delay</v>
      </c>
      <c r="E1531" s="2" t="str">
        <f t="shared" si="115"/>
        <v>IreneMaddox</v>
      </c>
      <c r="F1531" s="1" t="s">
        <v>3303</v>
      </c>
      <c r="G1531" s="1" t="s">
        <v>3152</v>
      </c>
      <c r="H1531" s="1" t="str">
        <f t="shared" si="116"/>
        <v>United States</v>
      </c>
      <c r="I1531" s="1" t="str">
        <f t="shared" si="117"/>
        <v>Colorado Springs</v>
      </c>
      <c r="J1531" s="1" t="str">
        <f t="shared" si="118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9"/>
        <v>Delay</v>
      </c>
      <c r="E1532" s="2" t="str">
        <f t="shared" si="115"/>
        <v>IreneMaddox</v>
      </c>
      <c r="F1532" s="1" t="s">
        <v>3303</v>
      </c>
      <c r="G1532" s="1" t="s">
        <v>3152</v>
      </c>
      <c r="H1532" s="1" t="str">
        <f t="shared" si="116"/>
        <v>United States</v>
      </c>
      <c r="I1532" s="1" t="str">
        <f t="shared" si="117"/>
        <v>Colorado Springs</v>
      </c>
      <c r="J1532" s="1" t="str">
        <f t="shared" si="118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9"/>
        <v>Delay</v>
      </c>
      <c r="E1533" s="2" t="str">
        <f t="shared" si="115"/>
        <v>IreneMaddox</v>
      </c>
      <c r="F1533" s="1" t="s">
        <v>3303</v>
      </c>
      <c r="G1533" s="1" t="s">
        <v>3152</v>
      </c>
      <c r="H1533" s="1" t="str">
        <f t="shared" si="116"/>
        <v>United States</v>
      </c>
      <c r="I1533" s="1" t="str">
        <f t="shared" si="117"/>
        <v>Colorado Springs</v>
      </c>
      <c r="J1533" s="1" t="str">
        <f t="shared" si="118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9"/>
        <v>Delay</v>
      </c>
      <c r="E1534" s="2" t="str">
        <f t="shared" si="115"/>
        <v>MonicaFederle</v>
      </c>
      <c r="F1534" s="1" t="s">
        <v>3780</v>
      </c>
      <c r="G1534" s="1" t="s">
        <v>3131</v>
      </c>
      <c r="H1534" s="1" t="str">
        <f t="shared" si="116"/>
        <v>United States</v>
      </c>
      <c r="I1534" s="1" t="str">
        <f t="shared" si="117"/>
        <v>Los Angeles</v>
      </c>
      <c r="J1534" s="1" t="str">
        <f t="shared" si="118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9"/>
        <v>Delay</v>
      </c>
      <c r="E1535" s="2" t="str">
        <f t="shared" si="115"/>
        <v>NathanGelder</v>
      </c>
      <c r="F1535" s="1" t="s">
        <v>3781</v>
      </c>
      <c r="G1535" s="1" t="s">
        <v>3131</v>
      </c>
      <c r="H1535" s="1" t="str">
        <f t="shared" si="116"/>
        <v>United States</v>
      </c>
      <c r="I1535" s="1" t="str">
        <f t="shared" si="117"/>
        <v>Los Angeles</v>
      </c>
      <c r="J1535" s="1" t="str">
        <f t="shared" si="118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9"/>
        <v>On time</v>
      </c>
      <c r="E1536" s="2" t="str">
        <f t="shared" si="115"/>
        <v>NathanGelder</v>
      </c>
      <c r="F1536" s="1" t="s">
        <v>3781</v>
      </c>
      <c r="G1536" s="1" t="s">
        <v>3131</v>
      </c>
      <c r="H1536" s="1" t="str">
        <f t="shared" si="116"/>
        <v>United States</v>
      </c>
      <c r="I1536" s="1" t="str">
        <f t="shared" si="117"/>
        <v>Los Angeles</v>
      </c>
      <c r="J1536" s="1" t="str">
        <f t="shared" si="118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9"/>
        <v>On time</v>
      </c>
      <c r="E1537" s="2" t="str">
        <f t="shared" si="115"/>
        <v>NathanGelder</v>
      </c>
      <c r="F1537" s="1" t="s">
        <v>3781</v>
      </c>
      <c r="G1537" s="1" t="s">
        <v>3131</v>
      </c>
      <c r="H1537" s="1" t="str">
        <f t="shared" si="116"/>
        <v>United States</v>
      </c>
      <c r="I1537" s="1" t="str">
        <f t="shared" si="117"/>
        <v>Los Angeles</v>
      </c>
      <c r="J1537" s="1" t="str">
        <f t="shared" si="118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9"/>
        <v>On time</v>
      </c>
      <c r="E1538" s="2" t="str">
        <f t="shared" si="115"/>
        <v>TrudyBrown</v>
      </c>
      <c r="F1538" s="1" t="s">
        <v>3753</v>
      </c>
      <c r="G1538" s="1" t="s">
        <v>3131</v>
      </c>
      <c r="H1538" s="1" t="str">
        <f t="shared" si="116"/>
        <v>United States</v>
      </c>
      <c r="I1538" s="1" t="str">
        <f t="shared" si="117"/>
        <v>Los Angeles</v>
      </c>
      <c r="J1538" s="1" t="str">
        <f t="shared" si="118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si="119"/>
        <v>On time</v>
      </c>
      <c r="E1539" s="2" t="str">
        <f t="shared" ref="E1539:E1602" si="120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1">TRIM(MID(SUBSTITUTE($G1539, ",", REPT(" ", 100)), 1, 100))</f>
        <v>United States</v>
      </c>
      <c r="I1539" s="1" t="str">
        <f t="shared" ref="I1539:I1602" si="122">TRIM(MID(SUBSTITUTE($G1539, ",", REPT(" ", 100)), 101, 100))</f>
        <v>Yuma</v>
      </c>
      <c r="J1539" s="1" t="str">
        <f t="shared" ref="J1539:J1602" si="123">TRIM(MID(SUBSTITUTE($G1539, ",", REPT(" ", 100)), 201, 100))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19"/>
        <v>On time</v>
      </c>
      <c r="E1540" s="2" t="str">
        <f t="shared" si="120"/>
        <v>JimEpp</v>
      </c>
      <c r="F1540" s="1" t="s">
        <v>3782</v>
      </c>
      <c r="G1540" s="1" t="s">
        <v>3131</v>
      </c>
      <c r="H1540" s="1" t="str">
        <f t="shared" si="121"/>
        <v>United States</v>
      </c>
      <c r="I1540" s="1" t="str">
        <f t="shared" si="122"/>
        <v>Los Angeles</v>
      </c>
      <c r="J1540" s="1" t="str">
        <f t="shared" si="123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ref="D1541:D1604" si="124">IF(DATEDIF(B1540, C1540, "d") &gt; 4, "Delay", "On time")</f>
        <v>On time</v>
      </c>
      <c r="E1541" s="2" t="str">
        <f t="shared" si="120"/>
        <v>MikePelletier</v>
      </c>
      <c r="F1541" s="1" t="s">
        <v>3505</v>
      </c>
      <c r="G1541" s="1" t="s">
        <v>3134</v>
      </c>
      <c r="H1541" s="1" t="str">
        <f t="shared" si="121"/>
        <v>United States</v>
      </c>
      <c r="I1541" s="1" t="str">
        <f t="shared" si="122"/>
        <v>San Francisco</v>
      </c>
      <c r="J1541" s="1" t="str">
        <f t="shared" si="123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4"/>
        <v>Delay</v>
      </c>
      <c r="E1542" s="2" t="str">
        <f t="shared" si="120"/>
        <v>MikePelletier</v>
      </c>
      <c r="F1542" s="1" t="s">
        <v>3505</v>
      </c>
      <c r="G1542" s="1" t="s">
        <v>3134</v>
      </c>
      <c r="H1542" s="1" t="str">
        <f t="shared" si="121"/>
        <v>United States</v>
      </c>
      <c r="I1542" s="1" t="str">
        <f t="shared" si="122"/>
        <v>San Francisco</v>
      </c>
      <c r="J1542" s="1" t="str">
        <f t="shared" si="123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4"/>
        <v>Delay</v>
      </c>
      <c r="E1543" s="2" t="str">
        <f t="shared" si="120"/>
        <v>MikePelletier</v>
      </c>
      <c r="F1543" s="1" t="s">
        <v>3505</v>
      </c>
      <c r="G1543" s="1" t="s">
        <v>3134</v>
      </c>
      <c r="H1543" s="1" t="str">
        <f t="shared" si="121"/>
        <v>United States</v>
      </c>
      <c r="I1543" s="1" t="str">
        <f t="shared" si="122"/>
        <v>San Francisco</v>
      </c>
      <c r="J1543" s="1" t="str">
        <f t="shared" si="123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4"/>
        <v>Delay</v>
      </c>
      <c r="E1544" s="2" t="str">
        <f t="shared" si="120"/>
        <v>MaryZewe</v>
      </c>
      <c r="F1544" s="1" t="s">
        <v>3331</v>
      </c>
      <c r="G1544" s="1" t="s">
        <v>3131</v>
      </c>
      <c r="H1544" s="1" t="str">
        <f t="shared" si="121"/>
        <v>United States</v>
      </c>
      <c r="I1544" s="1" t="str">
        <f t="shared" si="122"/>
        <v>Los Angeles</v>
      </c>
      <c r="J1544" s="1" t="str">
        <f t="shared" si="123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4"/>
        <v>On time</v>
      </c>
      <c r="E1545" s="2" t="str">
        <f t="shared" si="120"/>
        <v>GraceKelly</v>
      </c>
      <c r="F1545" s="1" t="s">
        <v>3346</v>
      </c>
      <c r="G1545" s="1" t="s">
        <v>3169</v>
      </c>
      <c r="H1545" s="1" t="str">
        <f t="shared" si="121"/>
        <v>United States</v>
      </c>
      <c r="I1545" s="1" t="str">
        <f t="shared" si="122"/>
        <v>Salem</v>
      </c>
      <c r="J1545" s="1" t="str">
        <f t="shared" si="123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4"/>
        <v>On time</v>
      </c>
      <c r="E1546" s="2" t="str">
        <f t="shared" si="120"/>
        <v>GraceKelly</v>
      </c>
      <c r="F1546" s="1" t="s">
        <v>3346</v>
      </c>
      <c r="G1546" s="1" t="s">
        <v>3169</v>
      </c>
      <c r="H1546" s="1" t="str">
        <f t="shared" si="121"/>
        <v>United States</v>
      </c>
      <c r="I1546" s="1" t="str">
        <f t="shared" si="122"/>
        <v>Salem</v>
      </c>
      <c r="J1546" s="1" t="str">
        <f t="shared" si="123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4"/>
        <v>On time</v>
      </c>
      <c r="E1547" s="2" t="str">
        <f t="shared" si="120"/>
        <v>GraceKelly</v>
      </c>
      <c r="F1547" s="1" t="s">
        <v>3346</v>
      </c>
      <c r="G1547" s="1" t="s">
        <v>3169</v>
      </c>
      <c r="H1547" s="1" t="str">
        <f t="shared" si="121"/>
        <v>United States</v>
      </c>
      <c r="I1547" s="1" t="str">
        <f t="shared" si="122"/>
        <v>Salem</v>
      </c>
      <c r="J1547" s="1" t="str">
        <f t="shared" si="123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4"/>
        <v>On time</v>
      </c>
      <c r="E1548" s="2" t="str">
        <f t="shared" si="120"/>
        <v>MarcCrier</v>
      </c>
      <c r="F1548" s="1" t="s">
        <v>3561</v>
      </c>
      <c r="G1548" s="1" t="s">
        <v>3261</v>
      </c>
      <c r="H1548" s="1" t="str">
        <f t="shared" si="121"/>
        <v>United States</v>
      </c>
      <c r="I1548" s="1" t="str">
        <f t="shared" si="122"/>
        <v>Pasco</v>
      </c>
      <c r="J1548" s="1" t="str">
        <f t="shared" si="123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4"/>
        <v>Delay</v>
      </c>
      <c r="E1549" s="2" t="str">
        <f t="shared" si="120"/>
        <v>MarcCrier</v>
      </c>
      <c r="F1549" s="1" t="s">
        <v>3561</v>
      </c>
      <c r="G1549" s="1" t="s">
        <v>3261</v>
      </c>
      <c r="H1549" s="1" t="str">
        <f t="shared" si="121"/>
        <v>United States</v>
      </c>
      <c r="I1549" s="1" t="str">
        <f t="shared" si="122"/>
        <v>Pasco</v>
      </c>
      <c r="J1549" s="1" t="str">
        <f t="shared" si="123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4"/>
        <v>Delay</v>
      </c>
      <c r="E1550" s="2" t="str">
        <f t="shared" si="120"/>
        <v>MarcCrier</v>
      </c>
      <c r="F1550" s="1" t="s">
        <v>3561</v>
      </c>
      <c r="G1550" s="1" t="s">
        <v>3261</v>
      </c>
      <c r="H1550" s="1" t="str">
        <f t="shared" si="121"/>
        <v>United States</v>
      </c>
      <c r="I1550" s="1" t="str">
        <f t="shared" si="122"/>
        <v>Pasco</v>
      </c>
      <c r="J1550" s="1" t="str">
        <f t="shared" si="123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4"/>
        <v>Delay</v>
      </c>
      <c r="E1551" s="2" t="str">
        <f t="shared" si="120"/>
        <v>MarcCrier</v>
      </c>
      <c r="F1551" s="1" t="s">
        <v>3561</v>
      </c>
      <c r="G1551" s="1" t="s">
        <v>3261</v>
      </c>
      <c r="H1551" s="1" t="str">
        <f t="shared" si="121"/>
        <v>United States</v>
      </c>
      <c r="I1551" s="1" t="str">
        <f t="shared" si="122"/>
        <v>Pasco</v>
      </c>
      <c r="J1551" s="1" t="str">
        <f t="shared" si="123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4"/>
        <v>Delay</v>
      </c>
      <c r="E1552" s="2" t="str">
        <f t="shared" si="120"/>
        <v>LoganHaushalter</v>
      </c>
      <c r="F1552" s="1" t="s">
        <v>3336</v>
      </c>
      <c r="G1552" s="1" t="s">
        <v>3185</v>
      </c>
      <c r="H1552" s="1" t="str">
        <f t="shared" si="121"/>
        <v>United States</v>
      </c>
      <c r="I1552" s="1" t="str">
        <f t="shared" si="122"/>
        <v>Oakland</v>
      </c>
      <c r="J1552" s="1" t="str">
        <f t="shared" si="123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4"/>
        <v>On time</v>
      </c>
      <c r="E1553" s="2" t="str">
        <f t="shared" si="120"/>
        <v>LoganHaushalter</v>
      </c>
      <c r="F1553" s="1" t="s">
        <v>3336</v>
      </c>
      <c r="G1553" s="1" t="s">
        <v>3185</v>
      </c>
      <c r="H1553" s="1" t="str">
        <f t="shared" si="121"/>
        <v>United States</v>
      </c>
      <c r="I1553" s="1" t="str">
        <f t="shared" si="122"/>
        <v>Oakland</v>
      </c>
      <c r="J1553" s="1" t="str">
        <f t="shared" si="123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4"/>
        <v>On time</v>
      </c>
      <c r="E1554" s="2" t="str">
        <f t="shared" si="120"/>
        <v>LoganHaushalter</v>
      </c>
      <c r="F1554" s="1" t="s">
        <v>3336</v>
      </c>
      <c r="G1554" s="1" t="s">
        <v>3185</v>
      </c>
      <c r="H1554" s="1" t="str">
        <f t="shared" si="121"/>
        <v>United States</v>
      </c>
      <c r="I1554" s="1" t="str">
        <f t="shared" si="122"/>
        <v>Oakland</v>
      </c>
      <c r="J1554" s="1" t="str">
        <f t="shared" si="123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4"/>
        <v>On time</v>
      </c>
      <c r="E1555" s="2" t="str">
        <f t="shared" si="120"/>
        <v>PhilipBrown</v>
      </c>
      <c r="F1555" s="1" t="s">
        <v>3359</v>
      </c>
      <c r="G1555" s="1" t="s">
        <v>3131</v>
      </c>
      <c r="H1555" s="1" t="str">
        <f t="shared" si="121"/>
        <v>United States</v>
      </c>
      <c r="I1555" s="1" t="str">
        <f t="shared" si="122"/>
        <v>Los Angeles</v>
      </c>
      <c r="J1555" s="1" t="str">
        <f t="shared" si="123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4"/>
        <v>On time</v>
      </c>
      <c r="E1556" s="2" t="str">
        <f t="shared" si="120"/>
        <v>PhilipBrown</v>
      </c>
      <c r="F1556" s="1" t="s">
        <v>3359</v>
      </c>
      <c r="G1556" s="1" t="s">
        <v>3131</v>
      </c>
      <c r="H1556" s="1" t="str">
        <f t="shared" si="121"/>
        <v>United States</v>
      </c>
      <c r="I1556" s="1" t="str">
        <f t="shared" si="122"/>
        <v>Los Angeles</v>
      </c>
      <c r="J1556" s="1" t="str">
        <f t="shared" si="123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4"/>
        <v>On time</v>
      </c>
      <c r="E1557" s="2" t="str">
        <f t="shared" si="120"/>
        <v>PhilipBrown</v>
      </c>
      <c r="F1557" s="1" t="s">
        <v>3359</v>
      </c>
      <c r="G1557" s="1" t="s">
        <v>3131</v>
      </c>
      <c r="H1557" s="1" t="str">
        <f t="shared" si="121"/>
        <v>United States</v>
      </c>
      <c r="I1557" s="1" t="str">
        <f t="shared" si="122"/>
        <v>Los Angeles</v>
      </c>
      <c r="J1557" s="1" t="str">
        <f t="shared" si="123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4"/>
        <v>On time</v>
      </c>
      <c r="E1558" s="2" t="str">
        <f t="shared" si="120"/>
        <v>TedTrevino</v>
      </c>
      <c r="F1558" s="1" t="s">
        <v>3326</v>
      </c>
      <c r="G1558" s="1" t="s">
        <v>3132</v>
      </c>
      <c r="H1558" s="1" t="str">
        <f t="shared" si="121"/>
        <v>United States</v>
      </c>
      <c r="I1558" s="1" t="str">
        <f t="shared" si="122"/>
        <v>Seattle</v>
      </c>
      <c r="J1558" s="1" t="str">
        <f t="shared" si="123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4"/>
        <v>Delay</v>
      </c>
      <c r="E1559" s="2" t="str">
        <f t="shared" si="120"/>
        <v>TedTrevino</v>
      </c>
      <c r="F1559" s="1" t="s">
        <v>3326</v>
      </c>
      <c r="G1559" s="1" t="s">
        <v>3132</v>
      </c>
      <c r="H1559" s="1" t="str">
        <f t="shared" si="121"/>
        <v>United States</v>
      </c>
      <c r="I1559" s="1" t="str">
        <f t="shared" si="122"/>
        <v>Seattle</v>
      </c>
      <c r="J1559" s="1" t="str">
        <f t="shared" si="123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4"/>
        <v>Delay</v>
      </c>
      <c r="E1560" s="2" t="str">
        <f t="shared" si="120"/>
        <v>TedTrevino</v>
      </c>
      <c r="F1560" s="1" t="s">
        <v>3326</v>
      </c>
      <c r="G1560" s="1" t="s">
        <v>3132</v>
      </c>
      <c r="H1560" s="1" t="str">
        <f t="shared" si="121"/>
        <v>United States</v>
      </c>
      <c r="I1560" s="1" t="str">
        <f t="shared" si="122"/>
        <v>Seattle</v>
      </c>
      <c r="J1560" s="1" t="str">
        <f t="shared" si="123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4"/>
        <v>Delay</v>
      </c>
      <c r="E1561" s="2" t="str">
        <f t="shared" si="120"/>
        <v>TedTrevino</v>
      </c>
      <c r="F1561" s="1" t="s">
        <v>3326</v>
      </c>
      <c r="G1561" s="1" t="s">
        <v>3132</v>
      </c>
      <c r="H1561" s="1" t="str">
        <f t="shared" si="121"/>
        <v>United States</v>
      </c>
      <c r="I1561" s="1" t="str">
        <f t="shared" si="122"/>
        <v>Seattle</v>
      </c>
      <c r="J1561" s="1" t="str">
        <f t="shared" si="123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4"/>
        <v>Delay</v>
      </c>
      <c r="E1562" s="2" t="str">
        <f t="shared" si="120"/>
        <v>AlanHwang</v>
      </c>
      <c r="F1562" s="1" t="s">
        <v>3338</v>
      </c>
      <c r="G1562" s="1" t="s">
        <v>3167</v>
      </c>
      <c r="H1562" s="1" t="str">
        <f t="shared" si="121"/>
        <v>United States</v>
      </c>
      <c r="I1562" s="1" t="str">
        <f t="shared" si="122"/>
        <v>Anaheim</v>
      </c>
      <c r="J1562" s="1" t="str">
        <f t="shared" si="123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4"/>
        <v>Delay</v>
      </c>
      <c r="E1563" s="2" t="str">
        <f t="shared" si="120"/>
        <v>AlanHwang</v>
      </c>
      <c r="F1563" s="1" t="s">
        <v>3338</v>
      </c>
      <c r="G1563" s="1" t="s">
        <v>3167</v>
      </c>
      <c r="H1563" s="1" t="str">
        <f t="shared" si="121"/>
        <v>United States</v>
      </c>
      <c r="I1563" s="1" t="str">
        <f t="shared" si="122"/>
        <v>Anaheim</v>
      </c>
      <c r="J1563" s="1" t="str">
        <f t="shared" si="123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4"/>
        <v>Delay</v>
      </c>
      <c r="E1564" s="2" t="str">
        <f t="shared" si="120"/>
        <v>EdwardHooks</v>
      </c>
      <c r="F1564" s="1" t="s">
        <v>3783</v>
      </c>
      <c r="G1564" s="1" t="s">
        <v>3132</v>
      </c>
      <c r="H1564" s="1" t="str">
        <f t="shared" si="121"/>
        <v>United States</v>
      </c>
      <c r="I1564" s="1" t="str">
        <f t="shared" si="122"/>
        <v>Seattle</v>
      </c>
      <c r="J1564" s="1" t="str">
        <f t="shared" si="123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4"/>
        <v>Delay</v>
      </c>
      <c r="E1565" s="2" t="str">
        <f t="shared" si="120"/>
        <v>EdwardHooks</v>
      </c>
      <c r="F1565" s="1" t="s">
        <v>3783</v>
      </c>
      <c r="G1565" s="1" t="s">
        <v>3132</v>
      </c>
      <c r="H1565" s="1" t="str">
        <f t="shared" si="121"/>
        <v>United States</v>
      </c>
      <c r="I1565" s="1" t="str">
        <f t="shared" si="122"/>
        <v>Seattle</v>
      </c>
      <c r="J1565" s="1" t="str">
        <f t="shared" si="123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4"/>
        <v>Delay</v>
      </c>
      <c r="E1566" s="2" t="str">
        <f t="shared" si="120"/>
        <v>EdwardHooks</v>
      </c>
      <c r="F1566" s="1" t="s">
        <v>3783</v>
      </c>
      <c r="G1566" s="1" t="s">
        <v>3132</v>
      </c>
      <c r="H1566" s="1" t="str">
        <f t="shared" si="121"/>
        <v>United States</v>
      </c>
      <c r="I1566" s="1" t="str">
        <f t="shared" si="122"/>
        <v>Seattle</v>
      </c>
      <c r="J1566" s="1" t="str">
        <f t="shared" si="123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4"/>
        <v>Delay</v>
      </c>
      <c r="E1567" s="2" t="str">
        <f t="shared" si="120"/>
        <v>EdwardHooks</v>
      </c>
      <c r="F1567" s="1" t="s">
        <v>3783</v>
      </c>
      <c r="G1567" s="1" t="s">
        <v>3132</v>
      </c>
      <c r="H1567" s="1" t="str">
        <f t="shared" si="121"/>
        <v>United States</v>
      </c>
      <c r="I1567" s="1" t="str">
        <f t="shared" si="122"/>
        <v>Seattle</v>
      </c>
      <c r="J1567" s="1" t="str">
        <f t="shared" si="123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4"/>
        <v>Delay</v>
      </c>
      <c r="E1568" s="2" t="str">
        <f t="shared" si="120"/>
        <v>EdwardHooks</v>
      </c>
      <c r="F1568" s="1" t="s">
        <v>3783</v>
      </c>
      <c r="G1568" s="1" t="s">
        <v>3132</v>
      </c>
      <c r="H1568" s="1" t="str">
        <f t="shared" si="121"/>
        <v>United States</v>
      </c>
      <c r="I1568" s="1" t="str">
        <f t="shared" si="122"/>
        <v>Seattle</v>
      </c>
      <c r="J1568" s="1" t="str">
        <f t="shared" si="123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4"/>
        <v>Delay</v>
      </c>
      <c r="E1569" s="2" t="str">
        <f t="shared" si="120"/>
        <v>EdwardHooks</v>
      </c>
      <c r="F1569" s="1" t="s">
        <v>3783</v>
      </c>
      <c r="G1569" s="1" t="s">
        <v>3132</v>
      </c>
      <c r="H1569" s="1" t="str">
        <f t="shared" si="121"/>
        <v>United States</v>
      </c>
      <c r="I1569" s="1" t="str">
        <f t="shared" si="122"/>
        <v>Seattle</v>
      </c>
      <c r="J1569" s="1" t="str">
        <f t="shared" si="123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4"/>
        <v>Delay</v>
      </c>
      <c r="E1570" s="2" t="str">
        <f t="shared" si="120"/>
        <v>EdwardHooks</v>
      </c>
      <c r="F1570" s="1" t="s">
        <v>3783</v>
      </c>
      <c r="G1570" s="1" t="s">
        <v>3132</v>
      </c>
      <c r="H1570" s="1" t="str">
        <f t="shared" si="121"/>
        <v>United States</v>
      </c>
      <c r="I1570" s="1" t="str">
        <f t="shared" si="122"/>
        <v>Seattle</v>
      </c>
      <c r="J1570" s="1" t="str">
        <f t="shared" si="123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4"/>
        <v>Delay</v>
      </c>
      <c r="E1571" s="2" t="str">
        <f t="shared" si="120"/>
        <v>SheriGordon</v>
      </c>
      <c r="F1571" s="1" t="s">
        <v>3784</v>
      </c>
      <c r="G1571" s="1" t="s">
        <v>3238</v>
      </c>
      <c r="H1571" s="1" t="str">
        <f t="shared" si="121"/>
        <v>United States</v>
      </c>
      <c r="I1571" s="1" t="str">
        <f t="shared" si="122"/>
        <v>Gresham</v>
      </c>
      <c r="J1571" s="1" t="str">
        <f t="shared" si="123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4"/>
        <v>Delay</v>
      </c>
      <c r="E1572" s="2" t="str">
        <f t="shared" si="120"/>
        <v>ChristineAbelman</v>
      </c>
      <c r="F1572" s="1" t="s">
        <v>3785</v>
      </c>
      <c r="G1572" s="1" t="s">
        <v>3167</v>
      </c>
      <c r="H1572" s="1" t="str">
        <f t="shared" si="121"/>
        <v>United States</v>
      </c>
      <c r="I1572" s="1" t="str">
        <f t="shared" si="122"/>
        <v>Anaheim</v>
      </c>
      <c r="J1572" s="1" t="str">
        <f t="shared" si="123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4"/>
        <v>On time</v>
      </c>
      <c r="E1573" s="2" t="str">
        <f t="shared" si="120"/>
        <v>ChristineAbelman</v>
      </c>
      <c r="F1573" s="1" t="s">
        <v>3785</v>
      </c>
      <c r="G1573" s="1" t="s">
        <v>3167</v>
      </c>
      <c r="H1573" s="1" t="str">
        <f t="shared" si="121"/>
        <v>United States</v>
      </c>
      <c r="I1573" s="1" t="str">
        <f t="shared" si="122"/>
        <v>Anaheim</v>
      </c>
      <c r="J1573" s="1" t="str">
        <f t="shared" si="123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4"/>
        <v>On time</v>
      </c>
      <c r="E1574" s="2" t="str">
        <f t="shared" si="120"/>
        <v>MaxEngle</v>
      </c>
      <c r="F1574" s="1" t="s">
        <v>3392</v>
      </c>
      <c r="G1574" s="1" t="s">
        <v>3132</v>
      </c>
      <c r="H1574" s="1" t="str">
        <f t="shared" si="121"/>
        <v>United States</v>
      </c>
      <c r="I1574" s="1" t="str">
        <f t="shared" si="122"/>
        <v>Seattle</v>
      </c>
      <c r="J1574" s="1" t="str">
        <f t="shared" si="123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4"/>
        <v>On time</v>
      </c>
      <c r="E1575" s="2" t="str">
        <f t="shared" si="120"/>
        <v>MaxEngle</v>
      </c>
      <c r="F1575" s="1" t="s">
        <v>3392</v>
      </c>
      <c r="G1575" s="1" t="s">
        <v>3132</v>
      </c>
      <c r="H1575" s="1" t="str">
        <f t="shared" si="121"/>
        <v>United States</v>
      </c>
      <c r="I1575" s="1" t="str">
        <f t="shared" si="122"/>
        <v>Seattle</v>
      </c>
      <c r="J1575" s="1" t="str">
        <f t="shared" si="123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4"/>
        <v>On time</v>
      </c>
      <c r="E1576" s="2" t="str">
        <f t="shared" si="120"/>
        <v>FiliaMcAdams</v>
      </c>
      <c r="F1576" s="1" t="s">
        <v>3543</v>
      </c>
      <c r="G1576" s="1" t="s">
        <v>3132</v>
      </c>
      <c r="H1576" s="1" t="str">
        <f t="shared" si="121"/>
        <v>United States</v>
      </c>
      <c r="I1576" s="1" t="str">
        <f t="shared" si="122"/>
        <v>Seattle</v>
      </c>
      <c r="J1576" s="1" t="str">
        <f t="shared" si="123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4"/>
        <v>Delay</v>
      </c>
      <c r="E1577" s="2" t="str">
        <f t="shared" si="120"/>
        <v>ZuschussCarroll</v>
      </c>
      <c r="F1577" s="1" t="s">
        <v>3387</v>
      </c>
      <c r="G1577" s="1" t="s">
        <v>3138</v>
      </c>
      <c r="H1577" s="1" t="str">
        <f t="shared" si="121"/>
        <v>United States</v>
      </c>
      <c r="I1577" s="1" t="str">
        <f t="shared" si="122"/>
        <v>Aurora</v>
      </c>
      <c r="J1577" s="1" t="str">
        <f t="shared" si="123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4"/>
        <v>Delay</v>
      </c>
      <c r="E1578" s="2" t="str">
        <f t="shared" si="120"/>
        <v>ZuschussCarroll</v>
      </c>
      <c r="F1578" s="1" t="s">
        <v>3387</v>
      </c>
      <c r="G1578" s="1" t="s">
        <v>3138</v>
      </c>
      <c r="H1578" s="1" t="str">
        <f t="shared" si="121"/>
        <v>United States</v>
      </c>
      <c r="I1578" s="1" t="str">
        <f t="shared" si="122"/>
        <v>Aurora</v>
      </c>
      <c r="J1578" s="1" t="str">
        <f t="shared" si="123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4"/>
        <v>Delay</v>
      </c>
      <c r="E1579" s="2" t="str">
        <f t="shared" si="120"/>
        <v>ZuschussCarroll</v>
      </c>
      <c r="F1579" s="1" t="s">
        <v>3387</v>
      </c>
      <c r="G1579" s="1" t="s">
        <v>3138</v>
      </c>
      <c r="H1579" s="1" t="str">
        <f t="shared" si="121"/>
        <v>United States</v>
      </c>
      <c r="I1579" s="1" t="str">
        <f t="shared" si="122"/>
        <v>Aurora</v>
      </c>
      <c r="J1579" s="1" t="str">
        <f t="shared" si="123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4"/>
        <v>Delay</v>
      </c>
      <c r="E1580" s="2" t="str">
        <f t="shared" si="120"/>
        <v>KarenSeio</v>
      </c>
      <c r="F1580" s="1" t="s">
        <v>3786</v>
      </c>
      <c r="G1580" s="1" t="s">
        <v>3262</v>
      </c>
      <c r="H1580" s="1" t="str">
        <f t="shared" si="121"/>
        <v>United States</v>
      </c>
      <c r="I1580" s="1" t="str">
        <f t="shared" si="122"/>
        <v>Lehi</v>
      </c>
      <c r="J1580" s="1" t="str">
        <f t="shared" si="123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4"/>
        <v>Delay</v>
      </c>
      <c r="E1581" s="2" t="str">
        <f t="shared" si="120"/>
        <v>BrianDahlen</v>
      </c>
      <c r="F1581" s="1" t="s">
        <v>3787</v>
      </c>
      <c r="G1581" s="1" t="s">
        <v>3134</v>
      </c>
      <c r="H1581" s="1" t="str">
        <f t="shared" si="121"/>
        <v>United States</v>
      </c>
      <c r="I1581" s="1" t="str">
        <f t="shared" si="122"/>
        <v>San Francisco</v>
      </c>
      <c r="J1581" s="1" t="str">
        <f t="shared" si="123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4"/>
        <v>Delay</v>
      </c>
      <c r="E1582" s="2" t="str">
        <f t="shared" si="120"/>
        <v>BrianDahlen</v>
      </c>
      <c r="F1582" s="1" t="s">
        <v>3787</v>
      </c>
      <c r="G1582" s="1" t="s">
        <v>3134</v>
      </c>
      <c r="H1582" s="1" t="str">
        <f t="shared" si="121"/>
        <v>United States</v>
      </c>
      <c r="I1582" s="1" t="str">
        <f t="shared" si="122"/>
        <v>San Francisco</v>
      </c>
      <c r="J1582" s="1" t="str">
        <f t="shared" si="123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4"/>
        <v>Delay</v>
      </c>
      <c r="E1583" s="2" t="str">
        <f t="shared" si="120"/>
        <v>BrianDahlen</v>
      </c>
      <c r="F1583" s="1" t="s">
        <v>3787</v>
      </c>
      <c r="G1583" s="1" t="s">
        <v>3134</v>
      </c>
      <c r="H1583" s="1" t="str">
        <f t="shared" si="121"/>
        <v>United States</v>
      </c>
      <c r="I1583" s="1" t="str">
        <f t="shared" si="122"/>
        <v>San Francisco</v>
      </c>
      <c r="J1583" s="1" t="str">
        <f t="shared" si="123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4"/>
        <v>Delay</v>
      </c>
      <c r="E1584" s="2" t="str">
        <f t="shared" si="120"/>
        <v>JosephHolt</v>
      </c>
      <c r="F1584" s="1" t="s">
        <v>3363</v>
      </c>
      <c r="G1584" s="1" t="s">
        <v>3236</v>
      </c>
      <c r="H1584" s="1" t="str">
        <f t="shared" si="121"/>
        <v>United States</v>
      </c>
      <c r="I1584" s="1" t="str">
        <f t="shared" si="122"/>
        <v>Redondo Beach</v>
      </c>
      <c r="J1584" s="1" t="str">
        <f t="shared" si="123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4"/>
        <v>On time</v>
      </c>
      <c r="E1585" s="2" t="str">
        <f t="shared" si="120"/>
        <v>JosephHolt</v>
      </c>
      <c r="F1585" s="1" t="s">
        <v>3363</v>
      </c>
      <c r="G1585" s="1" t="s">
        <v>3236</v>
      </c>
      <c r="H1585" s="1" t="str">
        <f t="shared" si="121"/>
        <v>United States</v>
      </c>
      <c r="I1585" s="1" t="str">
        <f t="shared" si="122"/>
        <v>Redondo Beach</v>
      </c>
      <c r="J1585" s="1" t="str">
        <f t="shared" si="123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4"/>
        <v>On time</v>
      </c>
      <c r="E1586" s="2" t="str">
        <f t="shared" si="120"/>
        <v>JosephHolt</v>
      </c>
      <c r="F1586" s="1" t="s">
        <v>3363</v>
      </c>
      <c r="G1586" s="1" t="s">
        <v>3236</v>
      </c>
      <c r="H1586" s="1" t="str">
        <f t="shared" si="121"/>
        <v>United States</v>
      </c>
      <c r="I1586" s="1" t="str">
        <f t="shared" si="122"/>
        <v>Redondo Beach</v>
      </c>
      <c r="J1586" s="1" t="str">
        <f t="shared" si="123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4"/>
        <v>On time</v>
      </c>
      <c r="E1587" s="2" t="str">
        <f t="shared" si="120"/>
        <v>JoyDaniels</v>
      </c>
      <c r="F1587" s="1" t="s">
        <v>3788</v>
      </c>
      <c r="G1587" s="1" t="s">
        <v>3132</v>
      </c>
      <c r="H1587" s="1" t="str">
        <f t="shared" si="121"/>
        <v>United States</v>
      </c>
      <c r="I1587" s="1" t="str">
        <f t="shared" si="122"/>
        <v>Seattle</v>
      </c>
      <c r="J1587" s="1" t="str">
        <f t="shared" si="123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4"/>
        <v>Delay</v>
      </c>
      <c r="E1588" s="2" t="str">
        <f t="shared" si="120"/>
        <v>BillDonatelli</v>
      </c>
      <c r="F1588" s="1" t="s">
        <v>3376</v>
      </c>
      <c r="G1588" s="1" t="s">
        <v>3131</v>
      </c>
      <c r="H1588" s="1" t="str">
        <f t="shared" si="121"/>
        <v>United States</v>
      </c>
      <c r="I1588" s="1" t="str">
        <f t="shared" si="122"/>
        <v>Los Angeles</v>
      </c>
      <c r="J1588" s="1" t="str">
        <f t="shared" si="123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4"/>
        <v>Delay</v>
      </c>
      <c r="E1589" s="2" t="str">
        <f t="shared" si="120"/>
        <v>BillDonatelli</v>
      </c>
      <c r="F1589" s="1" t="s">
        <v>3376</v>
      </c>
      <c r="G1589" s="1" t="s">
        <v>3131</v>
      </c>
      <c r="H1589" s="1" t="str">
        <f t="shared" si="121"/>
        <v>United States</v>
      </c>
      <c r="I1589" s="1" t="str">
        <f t="shared" si="122"/>
        <v>Los Angeles</v>
      </c>
      <c r="J1589" s="1" t="str">
        <f t="shared" si="123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4"/>
        <v>Delay</v>
      </c>
      <c r="E1590" s="2" t="str">
        <f t="shared" si="120"/>
        <v>AlanSchoenberger</v>
      </c>
      <c r="F1590" s="1" t="s">
        <v>3631</v>
      </c>
      <c r="G1590" s="1" t="s">
        <v>3134</v>
      </c>
      <c r="H1590" s="1" t="str">
        <f t="shared" si="121"/>
        <v>United States</v>
      </c>
      <c r="I1590" s="1" t="str">
        <f t="shared" si="122"/>
        <v>San Francisco</v>
      </c>
      <c r="J1590" s="1" t="str">
        <f t="shared" si="123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4"/>
        <v>On time</v>
      </c>
      <c r="E1591" s="2" t="str">
        <f t="shared" si="120"/>
        <v>ThomasSeio</v>
      </c>
      <c r="F1591" s="1" t="s">
        <v>3683</v>
      </c>
      <c r="G1591" s="1" t="s">
        <v>3199</v>
      </c>
      <c r="H1591" s="1" t="str">
        <f t="shared" si="121"/>
        <v>United States</v>
      </c>
      <c r="I1591" s="1" t="str">
        <f t="shared" si="122"/>
        <v>North Las Vegas</v>
      </c>
      <c r="J1591" s="1" t="str">
        <f t="shared" si="123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4"/>
        <v>On time</v>
      </c>
      <c r="E1592" s="2" t="str">
        <f t="shared" si="120"/>
        <v>ThomasSeio</v>
      </c>
      <c r="F1592" s="1" t="s">
        <v>3683</v>
      </c>
      <c r="G1592" s="1" t="s">
        <v>3199</v>
      </c>
      <c r="H1592" s="1" t="str">
        <f t="shared" si="121"/>
        <v>United States</v>
      </c>
      <c r="I1592" s="1" t="str">
        <f t="shared" si="122"/>
        <v>North Las Vegas</v>
      </c>
      <c r="J1592" s="1" t="str">
        <f t="shared" si="123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4"/>
        <v>On time</v>
      </c>
      <c r="E1593" s="2" t="str">
        <f t="shared" si="120"/>
        <v>ThomasSeio</v>
      </c>
      <c r="F1593" s="1" t="s">
        <v>3683</v>
      </c>
      <c r="G1593" s="1" t="s">
        <v>3199</v>
      </c>
      <c r="H1593" s="1" t="str">
        <f t="shared" si="121"/>
        <v>United States</v>
      </c>
      <c r="I1593" s="1" t="str">
        <f t="shared" si="122"/>
        <v>North Las Vegas</v>
      </c>
      <c r="J1593" s="1" t="str">
        <f t="shared" si="123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4"/>
        <v>On time</v>
      </c>
      <c r="E1594" s="2" t="str">
        <f t="shared" si="120"/>
        <v>TracyCollins</v>
      </c>
      <c r="F1594" s="1" t="s">
        <v>3789</v>
      </c>
      <c r="G1594" s="1" t="s">
        <v>3131</v>
      </c>
      <c r="H1594" s="1" t="str">
        <f t="shared" si="121"/>
        <v>United States</v>
      </c>
      <c r="I1594" s="1" t="str">
        <f t="shared" si="122"/>
        <v>Los Angeles</v>
      </c>
      <c r="J1594" s="1" t="str">
        <f t="shared" si="123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4"/>
        <v>On time</v>
      </c>
      <c r="E1595" s="2" t="str">
        <f t="shared" si="120"/>
        <v>TracyCollins</v>
      </c>
      <c r="F1595" s="1" t="s">
        <v>3789</v>
      </c>
      <c r="G1595" s="1" t="s">
        <v>3131</v>
      </c>
      <c r="H1595" s="1" t="str">
        <f t="shared" si="121"/>
        <v>United States</v>
      </c>
      <c r="I1595" s="1" t="str">
        <f t="shared" si="122"/>
        <v>Los Angeles</v>
      </c>
      <c r="J1595" s="1" t="str">
        <f t="shared" si="123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4"/>
        <v>On time</v>
      </c>
      <c r="E1596" s="2" t="str">
        <f t="shared" si="120"/>
        <v>AaronBergman</v>
      </c>
      <c r="F1596" s="1" t="s">
        <v>3790</v>
      </c>
      <c r="G1596" s="1" t="s">
        <v>3132</v>
      </c>
      <c r="H1596" s="1" t="str">
        <f t="shared" si="121"/>
        <v>United States</v>
      </c>
      <c r="I1596" s="1" t="str">
        <f t="shared" si="122"/>
        <v>Seattle</v>
      </c>
      <c r="J1596" s="1" t="str">
        <f t="shared" si="123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4"/>
        <v>On time</v>
      </c>
      <c r="E1597" s="2" t="str">
        <f t="shared" si="120"/>
        <v>AaronBergman</v>
      </c>
      <c r="F1597" s="1" t="s">
        <v>3790</v>
      </c>
      <c r="G1597" s="1" t="s">
        <v>3132</v>
      </c>
      <c r="H1597" s="1" t="str">
        <f t="shared" si="121"/>
        <v>United States</v>
      </c>
      <c r="I1597" s="1" t="str">
        <f t="shared" si="122"/>
        <v>Seattle</v>
      </c>
      <c r="J1597" s="1" t="str">
        <f t="shared" si="123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4"/>
        <v>On time</v>
      </c>
      <c r="E1598" s="2" t="str">
        <f t="shared" si="120"/>
        <v>AaronBergman</v>
      </c>
      <c r="F1598" s="1" t="s">
        <v>3790</v>
      </c>
      <c r="G1598" s="1" t="s">
        <v>3132</v>
      </c>
      <c r="H1598" s="1" t="str">
        <f t="shared" si="121"/>
        <v>United States</v>
      </c>
      <c r="I1598" s="1" t="str">
        <f t="shared" si="122"/>
        <v>Seattle</v>
      </c>
      <c r="J1598" s="1" t="str">
        <f t="shared" si="123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4"/>
        <v>On time</v>
      </c>
      <c r="E1599" s="2" t="str">
        <f t="shared" si="120"/>
        <v>PenelopeSewall</v>
      </c>
      <c r="F1599" s="1" t="s">
        <v>3685</v>
      </c>
      <c r="G1599" s="1" t="s">
        <v>3182</v>
      </c>
      <c r="H1599" s="1" t="str">
        <f t="shared" si="121"/>
        <v>United States</v>
      </c>
      <c r="I1599" s="1" t="str">
        <f t="shared" si="122"/>
        <v>Oceanside</v>
      </c>
      <c r="J1599" s="1" t="str">
        <f t="shared" si="123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4"/>
        <v>Delay</v>
      </c>
      <c r="E1600" s="2" t="str">
        <f t="shared" si="120"/>
        <v>AdamHart</v>
      </c>
      <c r="F1600" s="1" t="s">
        <v>3545</v>
      </c>
      <c r="G1600" s="1" t="s">
        <v>3160</v>
      </c>
      <c r="H1600" s="1" t="str">
        <f t="shared" si="121"/>
        <v>United States</v>
      </c>
      <c r="I1600" s="1" t="str">
        <f t="shared" si="122"/>
        <v>Huntington Beach</v>
      </c>
      <c r="J1600" s="1" t="str">
        <f t="shared" si="123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4"/>
        <v>Delay</v>
      </c>
      <c r="E1601" s="2" t="str">
        <f t="shared" si="120"/>
        <v>IreneMaddox</v>
      </c>
      <c r="F1601" s="1" t="s">
        <v>3303</v>
      </c>
      <c r="G1601" s="1" t="s">
        <v>3149</v>
      </c>
      <c r="H1601" s="1" t="str">
        <f t="shared" si="121"/>
        <v>United States</v>
      </c>
      <c r="I1601" s="1" t="str">
        <f t="shared" si="122"/>
        <v>San Diego</v>
      </c>
      <c r="J1601" s="1" t="str">
        <f t="shared" si="123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4"/>
        <v>On time</v>
      </c>
      <c r="E1602" s="2" t="str">
        <f t="shared" si="120"/>
        <v>CraigLeslie</v>
      </c>
      <c r="F1602" s="1" t="s">
        <v>3791</v>
      </c>
      <c r="G1602" s="1" t="s">
        <v>3152</v>
      </c>
      <c r="H1602" s="1" t="str">
        <f t="shared" si="121"/>
        <v>United States</v>
      </c>
      <c r="I1602" s="1" t="str">
        <f t="shared" si="122"/>
        <v>Colorado Springs</v>
      </c>
      <c r="J1602" s="1" t="str">
        <f t="shared" si="123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si="124"/>
        <v>On time</v>
      </c>
      <c r="E1603" s="2" t="str">
        <f t="shared" ref="E1603:E1666" si="125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6">TRIM(MID(SUBSTITUTE($G1603, ",", REPT(" ", 100)), 1, 100))</f>
        <v>United States</v>
      </c>
      <c r="I1603" s="1" t="str">
        <f t="shared" ref="I1603:I1666" si="127">TRIM(MID(SUBSTITUTE($G1603, ",", REPT(" ", 100)), 101, 100))</f>
        <v>Colorado Springs</v>
      </c>
      <c r="J1603" s="1" t="str">
        <f t="shared" ref="J1603:J1666" si="128">TRIM(MID(SUBSTITUTE($G1603, ",", REPT(" ", 100)), 201, 100))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4"/>
        <v>On time</v>
      </c>
      <c r="E1604" s="2" t="str">
        <f t="shared" si="125"/>
        <v>CraigLeslie</v>
      </c>
      <c r="F1604" s="1" t="s">
        <v>3791</v>
      </c>
      <c r="G1604" s="1" t="s">
        <v>3152</v>
      </c>
      <c r="H1604" s="1" t="str">
        <f t="shared" si="126"/>
        <v>United States</v>
      </c>
      <c r="I1604" s="1" t="str">
        <f t="shared" si="127"/>
        <v>Colorado Springs</v>
      </c>
      <c r="J1604" s="1" t="str">
        <f t="shared" si="128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ref="D1605:D1668" si="129">IF(DATEDIF(B1604, C1604, "d") &gt; 4, "Delay", "On time")</f>
        <v>On time</v>
      </c>
      <c r="E1605" s="2" t="str">
        <f t="shared" si="125"/>
        <v>ArthurWiediger</v>
      </c>
      <c r="F1605" s="1" t="s">
        <v>3792</v>
      </c>
      <c r="G1605" s="1" t="s">
        <v>3134</v>
      </c>
      <c r="H1605" s="1" t="str">
        <f t="shared" si="126"/>
        <v>United States</v>
      </c>
      <c r="I1605" s="1" t="str">
        <f t="shared" si="127"/>
        <v>San Francisco</v>
      </c>
      <c r="J1605" s="1" t="str">
        <f t="shared" si="128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9"/>
        <v>On time</v>
      </c>
      <c r="E1606" s="2" t="str">
        <f t="shared" si="125"/>
        <v>ArthurWiediger</v>
      </c>
      <c r="F1606" s="1" t="s">
        <v>3792</v>
      </c>
      <c r="G1606" s="1" t="s">
        <v>3134</v>
      </c>
      <c r="H1606" s="1" t="str">
        <f t="shared" si="126"/>
        <v>United States</v>
      </c>
      <c r="I1606" s="1" t="str">
        <f t="shared" si="127"/>
        <v>San Francisco</v>
      </c>
      <c r="J1606" s="1" t="str">
        <f t="shared" si="128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9"/>
        <v>On time</v>
      </c>
      <c r="E1607" s="2" t="str">
        <f t="shared" si="125"/>
        <v>SampleCompanyA</v>
      </c>
      <c r="F1607" s="1" t="s">
        <v>3793</v>
      </c>
      <c r="G1607" s="1" t="s">
        <v>3131</v>
      </c>
      <c r="H1607" s="1" t="str">
        <f t="shared" si="126"/>
        <v>United States</v>
      </c>
      <c r="I1607" s="1" t="str">
        <f t="shared" si="127"/>
        <v>Los Angeles</v>
      </c>
      <c r="J1607" s="1" t="str">
        <f t="shared" si="128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9"/>
        <v>On time</v>
      </c>
      <c r="E1608" s="2" t="str">
        <f t="shared" si="125"/>
        <v>SampleCompanyA</v>
      </c>
      <c r="F1608" s="1" t="s">
        <v>3793</v>
      </c>
      <c r="G1608" s="1" t="s">
        <v>3131</v>
      </c>
      <c r="H1608" s="1" t="str">
        <f t="shared" si="126"/>
        <v>United States</v>
      </c>
      <c r="I1608" s="1" t="str">
        <f t="shared" si="127"/>
        <v>Los Angeles</v>
      </c>
      <c r="J1608" s="1" t="str">
        <f t="shared" si="128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9"/>
        <v>On time</v>
      </c>
      <c r="E1609" s="2" t="str">
        <f t="shared" si="125"/>
        <v>AdamBellavance</v>
      </c>
      <c r="F1609" s="1" t="s">
        <v>3794</v>
      </c>
      <c r="G1609" s="1" t="s">
        <v>3131</v>
      </c>
      <c r="H1609" s="1" t="str">
        <f t="shared" si="126"/>
        <v>United States</v>
      </c>
      <c r="I1609" s="1" t="str">
        <f t="shared" si="127"/>
        <v>Los Angeles</v>
      </c>
      <c r="J1609" s="1" t="str">
        <f t="shared" si="128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9"/>
        <v>Delay</v>
      </c>
      <c r="E1610" s="2" t="str">
        <f t="shared" si="125"/>
        <v>CindyChapman</v>
      </c>
      <c r="F1610" s="1" t="s">
        <v>3795</v>
      </c>
      <c r="G1610" s="1" t="s">
        <v>3131</v>
      </c>
      <c r="H1610" s="1" t="str">
        <f t="shared" si="126"/>
        <v>United States</v>
      </c>
      <c r="I1610" s="1" t="str">
        <f t="shared" si="127"/>
        <v>Los Angeles</v>
      </c>
      <c r="J1610" s="1" t="str">
        <f t="shared" si="128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9"/>
        <v>Delay</v>
      </c>
      <c r="E1611" s="2" t="str">
        <f t="shared" si="125"/>
        <v>ToddSumrall</v>
      </c>
      <c r="F1611" s="1" t="s">
        <v>3718</v>
      </c>
      <c r="G1611" s="1" t="s">
        <v>3139</v>
      </c>
      <c r="H1611" s="1" t="str">
        <f t="shared" si="126"/>
        <v>United States</v>
      </c>
      <c r="I1611" s="1" t="str">
        <f t="shared" si="127"/>
        <v>Phoenix</v>
      </c>
      <c r="J1611" s="1" t="str">
        <f t="shared" si="128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9"/>
        <v>On time</v>
      </c>
      <c r="E1612" s="2" t="str">
        <f t="shared" si="125"/>
        <v>ShahidShariari</v>
      </c>
      <c r="F1612" s="1" t="s">
        <v>3796</v>
      </c>
      <c r="G1612" s="1" t="s">
        <v>3131</v>
      </c>
      <c r="H1612" s="1" t="str">
        <f t="shared" si="126"/>
        <v>United States</v>
      </c>
      <c r="I1612" s="1" t="str">
        <f t="shared" si="127"/>
        <v>Los Angeles</v>
      </c>
      <c r="J1612" s="1" t="str">
        <f t="shared" si="128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9"/>
        <v>On time</v>
      </c>
      <c r="E1613" s="2" t="str">
        <f t="shared" si="125"/>
        <v>ShahidShariari</v>
      </c>
      <c r="F1613" s="1" t="s">
        <v>3796</v>
      </c>
      <c r="G1613" s="1" t="s">
        <v>3131</v>
      </c>
      <c r="H1613" s="1" t="str">
        <f t="shared" si="126"/>
        <v>United States</v>
      </c>
      <c r="I1613" s="1" t="str">
        <f t="shared" si="127"/>
        <v>Los Angeles</v>
      </c>
      <c r="J1613" s="1" t="str">
        <f t="shared" si="128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9"/>
        <v>On time</v>
      </c>
      <c r="E1614" s="2" t="str">
        <f t="shared" si="125"/>
        <v>ShahidShariari</v>
      </c>
      <c r="F1614" s="1" t="s">
        <v>3796</v>
      </c>
      <c r="G1614" s="1" t="s">
        <v>3131</v>
      </c>
      <c r="H1614" s="1" t="str">
        <f t="shared" si="126"/>
        <v>United States</v>
      </c>
      <c r="I1614" s="1" t="str">
        <f t="shared" si="127"/>
        <v>Los Angeles</v>
      </c>
      <c r="J1614" s="1" t="str">
        <f t="shared" si="128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9"/>
        <v>On time</v>
      </c>
      <c r="E1615" s="2" t="str">
        <f t="shared" si="125"/>
        <v>JeremyEllison</v>
      </c>
      <c r="F1615" s="1" t="s">
        <v>3508</v>
      </c>
      <c r="G1615" s="1" t="s">
        <v>3149</v>
      </c>
      <c r="H1615" s="1" t="str">
        <f t="shared" si="126"/>
        <v>United States</v>
      </c>
      <c r="I1615" s="1" t="str">
        <f t="shared" si="127"/>
        <v>San Diego</v>
      </c>
      <c r="J1615" s="1" t="str">
        <f t="shared" si="128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9"/>
        <v>Delay</v>
      </c>
      <c r="E1616" s="2" t="str">
        <f t="shared" si="125"/>
        <v>JeremyEllison</v>
      </c>
      <c r="F1616" s="1" t="s">
        <v>3508</v>
      </c>
      <c r="G1616" s="1" t="s">
        <v>3149</v>
      </c>
      <c r="H1616" s="1" t="str">
        <f t="shared" si="126"/>
        <v>United States</v>
      </c>
      <c r="I1616" s="1" t="str">
        <f t="shared" si="127"/>
        <v>San Diego</v>
      </c>
      <c r="J1616" s="1" t="str">
        <f t="shared" si="128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9"/>
        <v>Delay</v>
      </c>
      <c r="E1617" s="2" t="str">
        <f t="shared" si="125"/>
        <v>JeremyEllison</v>
      </c>
      <c r="F1617" s="1" t="s">
        <v>3508</v>
      </c>
      <c r="G1617" s="1" t="s">
        <v>3149</v>
      </c>
      <c r="H1617" s="1" t="str">
        <f t="shared" si="126"/>
        <v>United States</v>
      </c>
      <c r="I1617" s="1" t="str">
        <f t="shared" si="127"/>
        <v>San Diego</v>
      </c>
      <c r="J1617" s="1" t="str">
        <f t="shared" si="128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9"/>
        <v>Delay</v>
      </c>
      <c r="E1618" s="2" t="str">
        <f t="shared" si="125"/>
        <v>VivekGonzalez</v>
      </c>
      <c r="F1618" s="1" t="s">
        <v>3437</v>
      </c>
      <c r="G1618" s="1" t="s">
        <v>3134</v>
      </c>
      <c r="H1618" s="1" t="str">
        <f t="shared" si="126"/>
        <v>United States</v>
      </c>
      <c r="I1618" s="1" t="str">
        <f t="shared" si="127"/>
        <v>San Francisco</v>
      </c>
      <c r="J1618" s="1" t="str">
        <f t="shared" si="128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9"/>
        <v>On time</v>
      </c>
      <c r="E1619" s="2" t="str">
        <f t="shared" si="125"/>
        <v>VivekGonzalez</v>
      </c>
      <c r="F1619" s="1" t="s">
        <v>3437</v>
      </c>
      <c r="G1619" s="1" t="s">
        <v>3134</v>
      </c>
      <c r="H1619" s="1" t="str">
        <f t="shared" si="126"/>
        <v>United States</v>
      </c>
      <c r="I1619" s="1" t="str">
        <f t="shared" si="127"/>
        <v>San Francisco</v>
      </c>
      <c r="J1619" s="1" t="str">
        <f t="shared" si="128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9"/>
        <v>On time</v>
      </c>
      <c r="E1620" s="2" t="str">
        <f t="shared" si="125"/>
        <v>VivekGonzalez</v>
      </c>
      <c r="F1620" s="1" t="s">
        <v>3437</v>
      </c>
      <c r="G1620" s="1" t="s">
        <v>3134</v>
      </c>
      <c r="H1620" s="1" t="str">
        <f t="shared" si="126"/>
        <v>United States</v>
      </c>
      <c r="I1620" s="1" t="str">
        <f t="shared" si="127"/>
        <v>San Francisco</v>
      </c>
      <c r="J1620" s="1" t="str">
        <f t="shared" si="128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9"/>
        <v>On time</v>
      </c>
      <c r="E1621" s="2" t="str">
        <f t="shared" si="125"/>
        <v>ScottCohen</v>
      </c>
      <c r="F1621" s="1" t="s">
        <v>3601</v>
      </c>
      <c r="G1621" s="1" t="s">
        <v>3132</v>
      </c>
      <c r="H1621" s="1" t="str">
        <f t="shared" si="126"/>
        <v>United States</v>
      </c>
      <c r="I1621" s="1" t="str">
        <f t="shared" si="127"/>
        <v>Seattle</v>
      </c>
      <c r="J1621" s="1" t="str">
        <f t="shared" si="128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9"/>
        <v>Delay</v>
      </c>
      <c r="E1622" s="2" t="str">
        <f t="shared" si="125"/>
        <v>ScottCohen</v>
      </c>
      <c r="F1622" s="1" t="s">
        <v>3601</v>
      </c>
      <c r="G1622" s="1" t="s">
        <v>3132</v>
      </c>
      <c r="H1622" s="1" t="str">
        <f t="shared" si="126"/>
        <v>United States</v>
      </c>
      <c r="I1622" s="1" t="str">
        <f t="shared" si="127"/>
        <v>Seattle</v>
      </c>
      <c r="J1622" s="1" t="str">
        <f t="shared" si="128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9"/>
        <v>Delay</v>
      </c>
      <c r="E1623" s="2" t="str">
        <f t="shared" si="125"/>
        <v>ArianneIrving</v>
      </c>
      <c r="F1623" s="1" t="s">
        <v>3797</v>
      </c>
      <c r="G1623" s="1" t="s">
        <v>3131</v>
      </c>
      <c r="H1623" s="1" t="str">
        <f t="shared" si="126"/>
        <v>United States</v>
      </c>
      <c r="I1623" s="1" t="str">
        <f t="shared" si="127"/>
        <v>Los Angeles</v>
      </c>
      <c r="J1623" s="1" t="str">
        <f t="shared" si="128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9"/>
        <v>On time</v>
      </c>
      <c r="E1624" s="2" t="str">
        <f t="shared" si="125"/>
        <v>ArianneIrving</v>
      </c>
      <c r="F1624" s="1" t="s">
        <v>3797</v>
      </c>
      <c r="G1624" s="1" t="s">
        <v>3131</v>
      </c>
      <c r="H1624" s="1" t="str">
        <f t="shared" si="126"/>
        <v>United States</v>
      </c>
      <c r="I1624" s="1" t="str">
        <f t="shared" si="127"/>
        <v>Los Angeles</v>
      </c>
      <c r="J1624" s="1" t="str">
        <f t="shared" si="128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9"/>
        <v>On time</v>
      </c>
      <c r="E1625" s="2" t="str">
        <f t="shared" si="125"/>
        <v>ArianneIrving</v>
      </c>
      <c r="F1625" s="1" t="s">
        <v>3797</v>
      </c>
      <c r="G1625" s="1" t="s">
        <v>3131</v>
      </c>
      <c r="H1625" s="1" t="str">
        <f t="shared" si="126"/>
        <v>United States</v>
      </c>
      <c r="I1625" s="1" t="str">
        <f t="shared" si="127"/>
        <v>Los Angeles</v>
      </c>
      <c r="J1625" s="1" t="str">
        <f t="shared" si="128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9"/>
        <v>On time</v>
      </c>
      <c r="E1626" s="2" t="str">
        <f t="shared" si="125"/>
        <v>ArianneIrving</v>
      </c>
      <c r="F1626" s="1" t="s">
        <v>3797</v>
      </c>
      <c r="G1626" s="1" t="s">
        <v>3131</v>
      </c>
      <c r="H1626" s="1" t="str">
        <f t="shared" si="126"/>
        <v>United States</v>
      </c>
      <c r="I1626" s="1" t="str">
        <f t="shared" si="127"/>
        <v>Los Angeles</v>
      </c>
      <c r="J1626" s="1" t="str">
        <f t="shared" si="128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9"/>
        <v>On time</v>
      </c>
      <c r="E1627" s="2" t="str">
        <f t="shared" si="125"/>
        <v>ArianneIrving</v>
      </c>
      <c r="F1627" s="1" t="s">
        <v>3797</v>
      </c>
      <c r="G1627" s="1" t="s">
        <v>3131</v>
      </c>
      <c r="H1627" s="1" t="str">
        <f t="shared" si="126"/>
        <v>United States</v>
      </c>
      <c r="I1627" s="1" t="str">
        <f t="shared" si="127"/>
        <v>Los Angeles</v>
      </c>
      <c r="J1627" s="1" t="str">
        <f t="shared" si="128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9"/>
        <v>On time</v>
      </c>
      <c r="E1628" s="2" t="str">
        <f t="shared" si="125"/>
        <v>ArianneIrving</v>
      </c>
      <c r="F1628" s="1" t="s">
        <v>3797</v>
      </c>
      <c r="G1628" s="1" t="s">
        <v>3131</v>
      </c>
      <c r="H1628" s="1" t="str">
        <f t="shared" si="126"/>
        <v>United States</v>
      </c>
      <c r="I1628" s="1" t="str">
        <f t="shared" si="127"/>
        <v>Los Angeles</v>
      </c>
      <c r="J1628" s="1" t="str">
        <f t="shared" si="128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9"/>
        <v>On time</v>
      </c>
      <c r="E1629" s="2" t="str">
        <f t="shared" si="125"/>
        <v>ArianneIrving</v>
      </c>
      <c r="F1629" s="1" t="s">
        <v>3797</v>
      </c>
      <c r="G1629" s="1" t="s">
        <v>3131</v>
      </c>
      <c r="H1629" s="1" t="str">
        <f t="shared" si="126"/>
        <v>United States</v>
      </c>
      <c r="I1629" s="1" t="str">
        <f t="shared" si="127"/>
        <v>Los Angeles</v>
      </c>
      <c r="J1629" s="1" t="str">
        <f t="shared" si="128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9"/>
        <v>On time</v>
      </c>
      <c r="E1630" s="2" t="str">
        <f t="shared" si="125"/>
        <v>AdamBellavance</v>
      </c>
      <c r="F1630" s="1" t="s">
        <v>3794</v>
      </c>
      <c r="G1630" s="1" t="s">
        <v>3158</v>
      </c>
      <c r="H1630" s="1" t="str">
        <f t="shared" si="126"/>
        <v>United States</v>
      </c>
      <c r="I1630" s="1" t="str">
        <f t="shared" si="127"/>
        <v>Des Moines</v>
      </c>
      <c r="J1630" s="1" t="str">
        <f t="shared" si="128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9"/>
        <v>Delay</v>
      </c>
      <c r="E1631" s="2" t="str">
        <f t="shared" si="125"/>
        <v>NeomaMurray</v>
      </c>
      <c r="F1631" s="1" t="s">
        <v>3452</v>
      </c>
      <c r="G1631" s="1" t="s">
        <v>3263</v>
      </c>
      <c r="H1631" s="1" t="str">
        <f t="shared" si="126"/>
        <v>United States</v>
      </c>
      <c r="I1631" s="1" t="str">
        <f t="shared" si="127"/>
        <v>Moreno Valley</v>
      </c>
      <c r="J1631" s="1" t="str">
        <f t="shared" si="128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9"/>
        <v>On time</v>
      </c>
      <c r="E1632" s="2" t="str">
        <f t="shared" si="125"/>
        <v>NeomaMurray</v>
      </c>
      <c r="F1632" s="1" t="s">
        <v>3452</v>
      </c>
      <c r="G1632" s="1" t="s">
        <v>3263</v>
      </c>
      <c r="H1632" s="1" t="str">
        <f t="shared" si="126"/>
        <v>United States</v>
      </c>
      <c r="I1632" s="1" t="str">
        <f t="shared" si="127"/>
        <v>Moreno Valley</v>
      </c>
      <c r="J1632" s="1" t="str">
        <f t="shared" si="128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9"/>
        <v>On time</v>
      </c>
      <c r="E1633" s="2" t="str">
        <f t="shared" si="125"/>
        <v>TonjaTurnell</v>
      </c>
      <c r="F1633" s="1" t="s">
        <v>3798</v>
      </c>
      <c r="G1633" s="1" t="s">
        <v>3131</v>
      </c>
      <c r="H1633" s="1" t="str">
        <f t="shared" si="126"/>
        <v>United States</v>
      </c>
      <c r="I1633" s="1" t="str">
        <f t="shared" si="127"/>
        <v>Los Angeles</v>
      </c>
      <c r="J1633" s="1" t="str">
        <f t="shared" si="128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9"/>
        <v>On time</v>
      </c>
      <c r="E1634" s="2" t="str">
        <f t="shared" si="125"/>
        <v>JustinMacKendrick</v>
      </c>
      <c r="F1634" s="1" t="s">
        <v>3589</v>
      </c>
      <c r="G1634" s="1" t="s">
        <v>3134</v>
      </c>
      <c r="H1634" s="1" t="str">
        <f t="shared" si="126"/>
        <v>United States</v>
      </c>
      <c r="I1634" s="1" t="str">
        <f t="shared" si="127"/>
        <v>San Francisco</v>
      </c>
      <c r="J1634" s="1" t="str">
        <f t="shared" si="128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9"/>
        <v>On time</v>
      </c>
      <c r="E1635" s="2" t="str">
        <f t="shared" si="125"/>
        <v>MickBrown</v>
      </c>
      <c r="F1635" s="1" t="s">
        <v>3799</v>
      </c>
      <c r="G1635" s="1" t="s">
        <v>3131</v>
      </c>
      <c r="H1635" s="1" t="str">
        <f t="shared" si="126"/>
        <v>United States</v>
      </c>
      <c r="I1635" s="1" t="str">
        <f t="shared" si="127"/>
        <v>Los Angeles</v>
      </c>
      <c r="J1635" s="1" t="str">
        <f t="shared" si="128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9"/>
        <v>On time</v>
      </c>
      <c r="E1636" s="2" t="str">
        <f t="shared" si="125"/>
        <v>BradleyDrucker</v>
      </c>
      <c r="F1636" s="1" t="s">
        <v>3800</v>
      </c>
      <c r="G1636" s="1" t="s">
        <v>3134</v>
      </c>
      <c r="H1636" s="1" t="str">
        <f t="shared" si="126"/>
        <v>United States</v>
      </c>
      <c r="I1636" s="1" t="str">
        <f t="shared" si="127"/>
        <v>San Francisco</v>
      </c>
      <c r="J1636" s="1" t="str">
        <f t="shared" si="128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9"/>
        <v>On time</v>
      </c>
      <c r="E1637" s="2" t="str">
        <f t="shared" si="125"/>
        <v>BradleyDrucker</v>
      </c>
      <c r="F1637" s="1" t="s">
        <v>3800</v>
      </c>
      <c r="G1637" s="1" t="s">
        <v>3134</v>
      </c>
      <c r="H1637" s="1" t="str">
        <f t="shared" si="126"/>
        <v>United States</v>
      </c>
      <c r="I1637" s="1" t="str">
        <f t="shared" si="127"/>
        <v>San Francisco</v>
      </c>
      <c r="J1637" s="1" t="str">
        <f t="shared" si="128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9"/>
        <v>On time</v>
      </c>
      <c r="E1638" s="2" t="str">
        <f t="shared" si="125"/>
        <v>HarryMarie</v>
      </c>
      <c r="F1638" s="1" t="s">
        <v>3614</v>
      </c>
      <c r="G1638" s="1" t="s">
        <v>3264</v>
      </c>
      <c r="H1638" s="1" t="str">
        <f t="shared" si="126"/>
        <v>United States</v>
      </c>
      <c r="I1638" s="1" t="str">
        <f t="shared" si="127"/>
        <v>Loveland</v>
      </c>
      <c r="J1638" s="1" t="str">
        <f t="shared" si="128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9"/>
        <v>On time</v>
      </c>
      <c r="E1639" s="2" t="str">
        <f t="shared" si="125"/>
        <v>HarryMarie</v>
      </c>
      <c r="F1639" s="1" t="s">
        <v>3614</v>
      </c>
      <c r="G1639" s="1" t="s">
        <v>3264</v>
      </c>
      <c r="H1639" s="1" t="str">
        <f t="shared" si="126"/>
        <v>United States</v>
      </c>
      <c r="I1639" s="1" t="str">
        <f t="shared" si="127"/>
        <v>Loveland</v>
      </c>
      <c r="J1639" s="1" t="str">
        <f t="shared" si="128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9"/>
        <v>On time</v>
      </c>
      <c r="E1640" s="2" t="str">
        <f t="shared" si="125"/>
        <v>JillMatthias</v>
      </c>
      <c r="F1640" s="1" t="s">
        <v>3801</v>
      </c>
      <c r="G1640" s="1" t="s">
        <v>3264</v>
      </c>
      <c r="H1640" s="1" t="str">
        <f t="shared" si="126"/>
        <v>United States</v>
      </c>
      <c r="I1640" s="1" t="str">
        <f t="shared" si="127"/>
        <v>Loveland</v>
      </c>
      <c r="J1640" s="1" t="str">
        <f t="shared" si="128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9"/>
        <v>On time</v>
      </c>
      <c r="E1641" s="2" t="str">
        <f t="shared" si="125"/>
        <v>ParhenaNorris</v>
      </c>
      <c r="F1641" s="1" t="s">
        <v>3802</v>
      </c>
      <c r="G1641" s="1" t="s">
        <v>3235</v>
      </c>
      <c r="H1641" s="1" t="str">
        <f t="shared" si="126"/>
        <v>United States</v>
      </c>
      <c r="I1641" s="1" t="str">
        <f t="shared" si="127"/>
        <v>Bakersfield</v>
      </c>
      <c r="J1641" s="1" t="str">
        <f t="shared" si="128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9"/>
        <v>Delay</v>
      </c>
      <c r="E1642" s="2" t="str">
        <f t="shared" si="125"/>
        <v>MaribethSchnelling</v>
      </c>
      <c r="F1642" s="1" t="s">
        <v>3567</v>
      </c>
      <c r="G1642" s="1" t="s">
        <v>3144</v>
      </c>
      <c r="H1642" s="1" t="str">
        <f t="shared" si="126"/>
        <v>United States</v>
      </c>
      <c r="I1642" s="1" t="str">
        <f t="shared" si="127"/>
        <v>Carlsbad</v>
      </c>
      <c r="J1642" s="1" t="str">
        <f t="shared" si="128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9"/>
        <v>Delay</v>
      </c>
      <c r="E1643" s="2" t="str">
        <f t="shared" si="125"/>
        <v>BenPeterman</v>
      </c>
      <c r="F1643" s="1" t="s">
        <v>3344</v>
      </c>
      <c r="G1643" s="1" t="s">
        <v>3167</v>
      </c>
      <c r="H1643" s="1" t="str">
        <f t="shared" si="126"/>
        <v>United States</v>
      </c>
      <c r="I1643" s="1" t="str">
        <f t="shared" si="127"/>
        <v>Anaheim</v>
      </c>
      <c r="J1643" s="1" t="str">
        <f t="shared" si="128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9"/>
        <v>Delay</v>
      </c>
      <c r="E1644" s="2" t="str">
        <f t="shared" si="125"/>
        <v>AlejandroBallentine</v>
      </c>
      <c r="F1644" s="1" t="s">
        <v>3638</v>
      </c>
      <c r="G1644" s="1" t="s">
        <v>3132</v>
      </c>
      <c r="H1644" s="1" t="str">
        <f t="shared" si="126"/>
        <v>United States</v>
      </c>
      <c r="I1644" s="1" t="str">
        <f t="shared" si="127"/>
        <v>Seattle</v>
      </c>
      <c r="J1644" s="1" t="str">
        <f t="shared" si="128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9"/>
        <v>Delay</v>
      </c>
      <c r="E1645" s="2" t="str">
        <f t="shared" si="125"/>
        <v>RickDuston</v>
      </c>
      <c r="F1645" s="1" t="s">
        <v>3513</v>
      </c>
      <c r="G1645" s="1" t="s">
        <v>3149</v>
      </c>
      <c r="H1645" s="1" t="str">
        <f t="shared" si="126"/>
        <v>United States</v>
      </c>
      <c r="I1645" s="1" t="str">
        <f t="shared" si="127"/>
        <v>San Diego</v>
      </c>
      <c r="J1645" s="1" t="str">
        <f t="shared" si="128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9"/>
        <v>Delay</v>
      </c>
      <c r="E1646" s="2" t="str">
        <f t="shared" si="125"/>
        <v>ShaunWeien</v>
      </c>
      <c r="F1646" s="1" t="s">
        <v>3803</v>
      </c>
      <c r="G1646" s="1" t="s">
        <v>3134</v>
      </c>
      <c r="H1646" s="1" t="str">
        <f t="shared" si="126"/>
        <v>United States</v>
      </c>
      <c r="I1646" s="1" t="str">
        <f t="shared" si="127"/>
        <v>San Francisco</v>
      </c>
      <c r="J1646" s="1" t="str">
        <f t="shared" si="128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9"/>
        <v>On time</v>
      </c>
      <c r="E1647" s="2" t="str">
        <f t="shared" si="125"/>
        <v>JohnLee</v>
      </c>
      <c r="F1647" s="1" t="s">
        <v>3394</v>
      </c>
      <c r="G1647" s="1" t="s">
        <v>3131</v>
      </c>
      <c r="H1647" s="1" t="str">
        <f t="shared" si="126"/>
        <v>United States</v>
      </c>
      <c r="I1647" s="1" t="str">
        <f t="shared" si="127"/>
        <v>Los Angeles</v>
      </c>
      <c r="J1647" s="1" t="str">
        <f t="shared" si="128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9"/>
        <v>Delay</v>
      </c>
      <c r="E1648" s="2" t="str">
        <f t="shared" si="125"/>
        <v>JohnLee</v>
      </c>
      <c r="F1648" s="1" t="s">
        <v>3394</v>
      </c>
      <c r="G1648" s="1" t="s">
        <v>3131</v>
      </c>
      <c r="H1648" s="1" t="str">
        <f t="shared" si="126"/>
        <v>United States</v>
      </c>
      <c r="I1648" s="1" t="str">
        <f t="shared" si="127"/>
        <v>Los Angeles</v>
      </c>
      <c r="J1648" s="1" t="str">
        <f t="shared" si="128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9"/>
        <v>Delay</v>
      </c>
      <c r="E1649" s="2" t="str">
        <f t="shared" si="125"/>
        <v>JohnLee</v>
      </c>
      <c r="F1649" s="1" t="s">
        <v>3394</v>
      </c>
      <c r="G1649" s="1" t="s">
        <v>3131</v>
      </c>
      <c r="H1649" s="1" t="str">
        <f t="shared" si="126"/>
        <v>United States</v>
      </c>
      <c r="I1649" s="1" t="str">
        <f t="shared" si="127"/>
        <v>Los Angeles</v>
      </c>
      <c r="J1649" s="1" t="str">
        <f t="shared" si="128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9"/>
        <v>Delay</v>
      </c>
      <c r="E1650" s="2" t="str">
        <f t="shared" si="125"/>
        <v>JamesLanier</v>
      </c>
      <c r="F1650" s="1" t="s">
        <v>3804</v>
      </c>
      <c r="G1650" s="1" t="s">
        <v>3265</v>
      </c>
      <c r="H1650" s="1" t="str">
        <f t="shared" si="126"/>
        <v>United States</v>
      </c>
      <c r="I1650" s="1" t="str">
        <f t="shared" si="127"/>
        <v>Chandler</v>
      </c>
      <c r="J1650" s="1" t="str">
        <f t="shared" si="128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9"/>
        <v>Delay</v>
      </c>
      <c r="E1651" s="2" t="str">
        <f t="shared" si="125"/>
        <v>JamesLanier</v>
      </c>
      <c r="F1651" s="1" t="s">
        <v>3804</v>
      </c>
      <c r="G1651" s="1" t="s">
        <v>3265</v>
      </c>
      <c r="H1651" s="1" t="str">
        <f t="shared" si="126"/>
        <v>United States</v>
      </c>
      <c r="I1651" s="1" t="str">
        <f t="shared" si="127"/>
        <v>Chandler</v>
      </c>
      <c r="J1651" s="1" t="str">
        <f t="shared" si="128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9"/>
        <v>Delay</v>
      </c>
      <c r="E1652" s="2" t="str">
        <f t="shared" si="125"/>
        <v>SallyHughsby</v>
      </c>
      <c r="F1652" s="1" t="s">
        <v>3320</v>
      </c>
      <c r="G1652" s="1" t="s">
        <v>3134</v>
      </c>
      <c r="H1652" s="1" t="str">
        <f t="shared" si="126"/>
        <v>United States</v>
      </c>
      <c r="I1652" s="1" t="str">
        <f t="shared" si="127"/>
        <v>San Francisco</v>
      </c>
      <c r="J1652" s="1" t="str">
        <f t="shared" si="128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9"/>
        <v>On time</v>
      </c>
      <c r="E1653" s="2" t="str">
        <f t="shared" si="125"/>
        <v>LukeSchmidt</v>
      </c>
      <c r="F1653" s="1" t="s">
        <v>3805</v>
      </c>
      <c r="G1653" s="1" t="s">
        <v>3266</v>
      </c>
      <c r="H1653" s="1" t="str">
        <f t="shared" si="126"/>
        <v>United States</v>
      </c>
      <c r="I1653" s="1" t="str">
        <f t="shared" si="127"/>
        <v>Helena</v>
      </c>
      <c r="J1653" s="1" t="str">
        <f t="shared" si="128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9"/>
        <v>On time</v>
      </c>
      <c r="E1654" s="2" t="str">
        <f t="shared" si="125"/>
        <v>AndrewGjertsen</v>
      </c>
      <c r="F1654" s="1" t="s">
        <v>3743</v>
      </c>
      <c r="G1654" s="1" t="s">
        <v>3215</v>
      </c>
      <c r="H1654" s="1" t="str">
        <f t="shared" si="126"/>
        <v>United States</v>
      </c>
      <c r="I1654" s="1" t="str">
        <f t="shared" si="127"/>
        <v>Peoria</v>
      </c>
      <c r="J1654" s="1" t="str">
        <f t="shared" si="128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9"/>
        <v>On time</v>
      </c>
      <c r="E1655" s="2" t="str">
        <f t="shared" si="125"/>
        <v>AndrewGjertsen</v>
      </c>
      <c r="F1655" s="1" t="s">
        <v>3743</v>
      </c>
      <c r="G1655" s="1" t="s">
        <v>3215</v>
      </c>
      <c r="H1655" s="1" t="str">
        <f t="shared" si="126"/>
        <v>United States</v>
      </c>
      <c r="I1655" s="1" t="str">
        <f t="shared" si="127"/>
        <v>Peoria</v>
      </c>
      <c r="J1655" s="1" t="str">
        <f t="shared" si="128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9"/>
        <v>On time</v>
      </c>
      <c r="E1656" s="2" t="str">
        <f t="shared" si="125"/>
        <v>TomStivers</v>
      </c>
      <c r="F1656" s="1" t="s">
        <v>3765</v>
      </c>
      <c r="G1656" s="1" t="s">
        <v>3132</v>
      </c>
      <c r="H1656" s="1" t="str">
        <f t="shared" si="126"/>
        <v>United States</v>
      </c>
      <c r="I1656" s="1" t="str">
        <f t="shared" si="127"/>
        <v>Seattle</v>
      </c>
      <c r="J1656" s="1" t="str">
        <f t="shared" si="128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9"/>
        <v>Delay</v>
      </c>
      <c r="E1657" s="2" t="str">
        <f t="shared" si="125"/>
        <v>SarahJordon</v>
      </c>
      <c r="F1657" s="1" t="s">
        <v>3684</v>
      </c>
      <c r="G1657" s="1" t="s">
        <v>3141</v>
      </c>
      <c r="H1657" s="1" t="str">
        <f t="shared" si="126"/>
        <v>United States</v>
      </c>
      <c r="I1657" s="1" t="str">
        <f t="shared" si="127"/>
        <v>Pasadena</v>
      </c>
      <c r="J1657" s="1" t="str">
        <f t="shared" si="128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9"/>
        <v>Delay</v>
      </c>
      <c r="E1658" s="2" t="str">
        <f t="shared" si="125"/>
        <v>FredChung</v>
      </c>
      <c r="F1658" s="1" t="s">
        <v>3806</v>
      </c>
      <c r="G1658" s="1" t="s">
        <v>3191</v>
      </c>
      <c r="H1658" s="1" t="str">
        <f t="shared" si="126"/>
        <v>United States</v>
      </c>
      <c r="I1658" s="1" t="str">
        <f t="shared" si="127"/>
        <v>Pueblo</v>
      </c>
      <c r="J1658" s="1" t="str">
        <f t="shared" si="128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9"/>
        <v>On time</v>
      </c>
      <c r="E1659" s="2" t="str">
        <f t="shared" si="125"/>
        <v>JosephHolt</v>
      </c>
      <c r="F1659" s="1" t="s">
        <v>3363</v>
      </c>
      <c r="G1659" s="1" t="s">
        <v>3134</v>
      </c>
      <c r="H1659" s="1" t="str">
        <f t="shared" si="126"/>
        <v>United States</v>
      </c>
      <c r="I1659" s="1" t="str">
        <f t="shared" si="127"/>
        <v>San Francisco</v>
      </c>
      <c r="J1659" s="1" t="str">
        <f t="shared" si="128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9"/>
        <v>On time</v>
      </c>
      <c r="E1660" s="2" t="str">
        <f t="shared" si="125"/>
        <v>BillTyler</v>
      </c>
      <c r="F1660" s="1" t="s">
        <v>3620</v>
      </c>
      <c r="G1660" s="1" t="s">
        <v>3131</v>
      </c>
      <c r="H1660" s="1" t="str">
        <f t="shared" si="126"/>
        <v>United States</v>
      </c>
      <c r="I1660" s="1" t="str">
        <f t="shared" si="127"/>
        <v>Los Angeles</v>
      </c>
      <c r="J1660" s="1" t="str">
        <f t="shared" si="128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9"/>
        <v>Delay</v>
      </c>
      <c r="E1661" s="2" t="str">
        <f t="shared" si="125"/>
        <v>BillTyler</v>
      </c>
      <c r="F1661" s="1" t="s">
        <v>3620</v>
      </c>
      <c r="G1661" s="1" t="s">
        <v>3131</v>
      </c>
      <c r="H1661" s="1" t="str">
        <f t="shared" si="126"/>
        <v>United States</v>
      </c>
      <c r="I1661" s="1" t="str">
        <f t="shared" si="127"/>
        <v>Los Angeles</v>
      </c>
      <c r="J1661" s="1" t="str">
        <f t="shared" si="128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9"/>
        <v>Delay</v>
      </c>
      <c r="E1662" s="2" t="str">
        <f t="shared" si="125"/>
        <v>BillTyler</v>
      </c>
      <c r="F1662" s="1" t="s">
        <v>3620</v>
      </c>
      <c r="G1662" s="1" t="s">
        <v>3131</v>
      </c>
      <c r="H1662" s="1" t="str">
        <f t="shared" si="126"/>
        <v>United States</v>
      </c>
      <c r="I1662" s="1" t="str">
        <f t="shared" si="127"/>
        <v>Los Angeles</v>
      </c>
      <c r="J1662" s="1" t="str">
        <f t="shared" si="128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9"/>
        <v>Delay</v>
      </c>
      <c r="E1663" s="2" t="str">
        <f t="shared" si="125"/>
        <v>DarrenKoutras</v>
      </c>
      <c r="F1663" s="1" t="s">
        <v>3807</v>
      </c>
      <c r="G1663" s="1" t="s">
        <v>3134</v>
      </c>
      <c r="H1663" s="1" t="str">
        <f t="shared" si="126"/>
        <v>United States</v>
      </c>
      <c r="I1663" s="1" t="str">
        <f t="shared" si="127"/>
        <v>San Francisco</v>
      </c>
      <c r="J1663" s="1" t="str">
        <f t="shared" si="128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9"/>
        <v>On time</v>
      </c>
      <c r="E1664" s="2" t="str">
        <f t="shared" si="125"/>
        <v>ArianneIrving</v>
      </c>
      <c r="F1664" s="1" t="s">
        <v>3797</v>
      </c>
      <c r="G1664" s="1" t="s">
        <v>3203</v>
      </c>
      <c r="H1664" s="1" t="str">
        <f t="shared" si="126"/>
        <v>United States</v>
      </c>
      <c r="I1664" s="1" t="str">
        <f t="shared" si="127"/>
        <v>Kent</v>
      </c>
      <c r="J1664" s="1" t="str">
        <f t="shared" si="128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9"/>
        <v>Delay</v>
      </c>
      <c r="E1665" s="2" t="str">
        <f t="shared" si="125"/>
        <v>ArianneIrving</v>
      </c>
      <c r="F1665" s="1" t="s">
        <v>3797</v>
      </c>
      <c r="G1665" s="1" t="s">
        <v>3203</v>
      </c>
      <c r="H1665" s="1" t="str">
        <f t="shared" si="126"/>
        <v>United States</v>
      </c>
      <c r="I1665" s="1" t="str">
        <f t="shared" si="127"/>
        <v>Kent</v>
      </c>
      <c r="J1665" s="1" t="str">
        <f t="shared" si="128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9"/>
        <v>Delay</v>
      </c>
      <c r="E1666" s="2" t="str">
        <f t="shared" si="125"/>
        <v>RichardEichhorn</v>
      </c>
      <c r="F1666" s="1" t="s">
        <v>3808</v>
      </c>
      <c r="G1666" s="1" t="s">
        <v>3185</v>
      </c>
      <c r="H1666" s="1" t="str">
        <f t="shared" si="126"/>
        <v>United States</v>
      </c>
      <c r="I1666" s="1" t="str">
        <f t="shared" si="127"/>
        <v>Oakland</v>
      </c>
      <c r="J1666" s="1" t="str">
        <f t="shared" si="128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si="129"/>
        <v>On time</v>
      </c>
      <c r="E1667" s="2" t="str">
        <f t="shared" ref="E1667:E1730" si="130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1">TRIM(MID(SUBSTITUTE($G1667, ",", REPT(" ", 100)), 1, 100))</f>
        <v>United States</v>
      </c>
      <c r="I1667" s="1" t="str">
        <f t="shared" ref="I1667:I1730" si="132">TRIM(MID(SUBSTITUTE($G1667, ",", REPT(" ", 100)), 101, 100))</f>
        <v>Oakland</v>
      </c>
      <c r="J1667" s="1" t="str">
        <f t="shared" ref="J1667:J1730" si="133">TRIM(MID(SUBSTITUTE($G1667, ",", REPT(" ", 100)), 201, 100))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29"/>
        <v>On time</v>
      </c>
      <c r="E1668" s="2" t="str">
        <f t="shared" si="130"/>
        <v>ChuckMagee</v>
      </c>
      <c r="F1668" s="1" t="s">
        <v>3419</v>
      </c>
      <c r="G1668" s="1" t="s">
        <v>3145</v>
      </c>
      <c r="H1668" s="1" t="str">
        <f t="shared" si="131"/>
        <v>United States</v>
      </c>
      <c r="I1668" s="1" t="str">
        <f t="shared" si="132"/>
        <v>Redlands</v>
      </c>
      <c r="J1668" s="1" t="str">
        <f t="shared" si="133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ref="D1669:D1706" si="134">IF(DATEDIF(B1668, C1668, "d") &gt; 4, "Delay", "On time")</f>
        <v>On time</v>
      </c>
      <c r="E1669" s="2" t="str">
        <f t="shared" si="130"/>
        <v>ChuckMagee</v>
      </c>
      <c r="F1669" s="1" t="s">
        <v>3419</v>
      </c>
      <c r="G1669" s="1" t="s">
        <v>3145</v>
      </c>
      <c r="H1669" s="1" t="str">
        <f t="shared" si="131"/>
        <v>United States</v>
      </c>
      <c r="I1669" s="1" t="str">
        <f t="shared" si="132"/>
        <v>Redlands</v>
      </c>
      <c r="J1669" s="1" t="str">
        <f t="shared" si="133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4"/>
        <v>On time</v>
      </c>
      <c r="E1670" s="2" t="str">
        <f t="shared" si="130"/>
        <v>ChuckMagee</v>
      </c>
      <c r="F1670" s="1" t="s">
        <v>3419</v>
      </c>
      <c r="G1670" s="1" t="s">
        <v>3145</v>
      </c>
      <c r="H1670" s="1" t="str">
        <f t="shared" si="131"/>
        <v>United States</v>
      </c>
      <c r="I1670" s="1" t="str">
        <f t="shared" si="132"/>
        <v>Redlands</v>
      </c>
      <c r="J1670" s="1" t="str">
        <f t="shared" si="133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4"/>
        <v>On time</v>
      </c>
      <c r="E1671" s="2" t="str">
        <f t="shared" si="130"/>
        <v>ChuckMagee</v>
      </c>
      <c r="F1671" s="1" t="s">
        <v>3419</v>
      </c>
      <c r="G1671" s="1" t="s">
        <v>3145</v>
      </c>
      <c r="H1671" s="1" t="str">
        <f t="shared" si="131"/>
        <v>United States</v>
      </c>
      <c r="I1671" s="1" t="str">
        <f t="shared" si="132"/>
        <v>Redlands</v>
      </c>
      <c r="J1671" s="1" t="str">
        <f t="shared" si="133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4"/>
        <v>On time</v>
      </c>
      <c r="E1672" s="2" t="str">
        <f t="shared" si="130"/>
        <v>NoelStaavos</v>
      </c>
      <c r="F1672" s="1" t="s">
        <v>3450</v>
      </c>
      <c r="G1672" s="1" t="s">
        <v>3131</v>
      </c>
      <c r="H1672" s="1" t="str">
        <f t="shared" si="131"/>
        <v>United States</v>
      </c>
      <c r="I1672" s="1" t="str">
        <f t="shared" si="132"/>
        <v>Los Angeles</v>
      </c>
      <c r="J1672" s="1" t="str">
        <f t="shared" si="133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4"/>
        <v>On time</v>
      </c>
      <c r="E1673" s="2" t="str">
        <f t="shared" si="130"/>
        <v>JohnMurray</v>
      </c>
      <c r="F1673" s="1" t="s">
        <v>3624</v>
      </c>
      <c r="G1673" s="1" t="s">
        <v>3131</v>
      </c>
      <c r="H1673" s="1" t="str">
        <f t="shared" si="131"/>
        <v>United States</v>
      </c>
      <c r="I1673" s="1" t="str">
        <f t="shared" si="132"/>
        <v>Los Angeles</v>
      </c>
      <c r="J1673" s="1" t="str">
        <f t="shared" si="133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4"/>
        <v>Delay</v>
      </c>
      <c r="E1674" s="2" t="str">
        <f t="shared" si="130"/>
        <v>LindsayShagiari</v>
      </c>
      <c r="F1674" s="1" t="s">
        <v>3318</v>
      </c>
      <c r="G1674" s="1" t="s">
        <v>3134</v>
      </c>
      <c r="H1674" s="1" t="str">
        <f t="shared" si="131"/>
        <v>United States</v>
      </c>
      <c r="I1674" s="1" t="str">
        <f t="shared" si="132"/>
        <v>San Francisco</v>
      </c>
      <c r="J1674" s="1" t="str">
        <f t="shared" si="133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4"/>
        <v>Delay</v>
      </c>
      <c r="E1675" s="2" t="str">
        <f t="shared" si="130"/>
        <v>SueAnnReed</v>
      </c>
      <c r="F1675" s="1" t="s">
        <v>3540</v>
      </c>
      <c r="G1675" s="1" t="s">
        <v>3190</v>
      </c>
      <c r="H1675" s="1" t="str">
        <f t="shared" si="131"/>
        <v>United States</v>
      </c>
      <c r="I1675" s="1" t="str">
        <f t="shared" si="132"/>
        <v>Fresno</v>
      </c>
      <c r="J1675" s="1" t="str">
        <f t="shared" si="133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4"/>
        <v>On time</v>
      </c>
      <c r="E1676" s="2" t="str">
        <f t="shared" si="130"/>
        <v>SueAnnReed</v>
      </c>
      <c r="F1676" s="1" t="s">
        <v>3540</v>
      </c>
      <c r="G1676" s="1" t="s">
        <v>3190</v>
      </c>
      <c r="H1676" s="1" t="str">
        <f t="shared" si="131"/>
        <v>United States</v>
      </c>
      <c r="I1676" s="1" t="str">
        <f t="shared" si="132"/>
        <v>Fresno</v>
      </c>
      <c r="J1676" s="1" t="str">
        <f t="shared" si="133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4"/>
        <v>On time</v>
      </c>
      <c r="E1677" s="2" t="str">
        <f t="shared" si="130"/>
        <v>SueAnnReed</v>
      </c>
      <c r="F1677" s="1" t="s">
        <v>3540</v>
      </c>
      <c r="G1677" s="1" t="s">
        <v>3190</v>
      </c>
      <c r="H1677" s="1" t="str">
        <f t="shared" si="131"/>
        <v>United States</v>
      </c>
      <c r="I1677" s="1" t="str">
        <f t="shared" si="132"/>
        <v>Fresno</v>
      </c>
      <c r="J1677" s="1" t="str">
        <f t="shared" si="133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4"/>
        <v>On time</v>
      </c>
      <c r="E1678" s="2" t="str">
        <f t="shared" si="130"/>
        <v>SueAnnReed</v>
      </c>
      <c r="F1678" s="1" t="s">
        <v>3540</v>
      </c>
      <c r="G1678" s="1" t="s">
        <v>3190</v>
      </c>
      <c r="H1678" s="1" t="str">
        <f t="shared" si="131"/>
        <v>United States</v>
      </c>
      <c r="I1678" s="1" t="str">
        <f t="shared" si="132"/>
        <v>Fresno</v>
      </c>
      <c r="J1678" s="1" t="str">
        <f t="shared" si="133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4"/>
        <v>On time</v>
      </c>
      <c r="E1679" s="2" t="str">
        <f t="shared" si="130"/>
        <v>TonyMolinari</v>
      </c>
      <c r="F1679" s="1" t="s">
        <v>3809</v>
      </c>
      <c r="G1679" s="1" t="s">
        <v>3134</v>
      </c>
      <c r="H1679" s="1" t="str">
        <f t="shared" si="131"/>
        <v>United States</v>
      </c>
      <c r="I1679" s="1" t="str">
        <f t="shared" si="132"/>
        <v>San Francisco</v>
      </c>
      <c r="J1679" s="1" t="str">
        <f t="shared" si="133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4"/>
        <v>On time</v>
      </c>
      <c r="E1680" s="2" t="str">
        <f t="shared" si="130"/>
        <v>EugeneBarchas</v>
      </c>
      <c r="F1680" s="1" t="s">
        <v>3810</v>
      </c>
      <c r="G1680" s="1" t="s">
        <v>3143</v>
      </c>
      <c r="H1680" s="1" t="str">
        <f t="shared" si="131"/>
        <v>United States</v>
      </c>
      <c r="I1680" s="1" t="str">
        <f t="shared" si="132"/>
        <v>San Jose</v>
      </c>
      <c r="J1680" s="1" t="str">
        <f t="shared" si="133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4"/>
        <v>Delay</v>
      </c>
      <c r="E1681" s="2" t="str">
        <f t="shared" si="130"/>
        <v>EugeneBarchas</v>
      </c>
      <c r="F1681" s="1" t="s">
        <v>3810</v>
      </c>
      <c r="G1681" s="1" t="s">
        <v>3143</v>
      </c>
      <c r="H1681" s="1" t="str">
        <f t="shared" si="131"/>
        <v>United States</v>
      </c>
      <c r="I1681" s="1" t="str">
        <f t="shared" si="132"/>
        <v>San Jose</v>
      </c>
      <c r="J1681" s="1" t="str">
        <f t="shared" si="133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4"/>
        <v>Delay</v>
      </c>
      <c r="E1682" s="2" t="str">
        <f t="shared" si="130"/>
        <v>CandaceMcMahon</v>
      </c>
      <c r="F1682" s="1" t="s">
        <v>3811</v>
      </c>
      <c r="G1682" s="1" t="s">
        <v>3132</v>
      </c>
      <c r="H1682" s="1" t="str">
        <f t="shared" si="131"/>
        <v>United States</v>
      </c>
      <c r="I1682" s="1" t="str">
        <f t="shared" si="132"/>
        <v>Seattle</v>
      </c>
      <c r="J1682" s="1" t="str">
        <f t="shared" si="133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4"/>
        <v>On time</v>
      </c>
      <c r="E1683" s="2" t="str">
        <f t="shared" si="130"/>
        <v>BarryFranzÃ¶sisch</v>
      </c>
      <c r="F1683" s="1" t="s">
        <v>3812</v>
      </c>
      <c r="G1683" s="1" t="s">
        <v>3131</v>
      </c>
      <c r="H1683" s="1" t="str">
        <f t="shared" si="131"/>
        <v>United States</v>
      </c>
      <c r="I1683" s="1" t="str">
        <f t="shared" si="132"/>
        <v>Los Angeles</v>
      </c>
      <c r="J1683" s="1" t="str">
        <f t="shared" si="133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4"/>
        <v>On time</v>
      </c>
      <c r="E1684" s="2" t="str">
        <f t="shared" si="130"/>
        <v>BarryFranzÃ¶sisch</v>
      </c>
      <c r="F1684" s="1" t="s">
        <v>3812</v>
      </c>
      <c r="G1684" s="1" t="s">
        <v>3131</v>
      </c>
      <c r="H1684" s="1" t="str">
        <f t="shared" si="131"/>
        <v>United States</v>
      </c>
      <c r="I1684" s="1" t="str">
        <f t="shared" si="132"/>
        <v>Los Angeles</v>
      </c>
      <c r="J1684" s="1" t="str">
        <f t="shared" si="133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4"/>
        <v>On time</v>
      </c>
      <c r="E1685" s="2" t="str">
        <f t="shared" si="130"/>
        <v>BarryFranzÃ¶sisch</v>
      </c>
      <c r="F1685" s="1" t="s">
        <v>3812</v>
      </c>
      <c r="G1685" s="1" t="s">
        <v>3131</v>
      </c>
      <c r="H1685" s="1" t="str">
        <f t="shared" si="131"/>
        <v>United States</v>
      </c>
      <c r="I1685" s="1" t="str">
        <f t="shared" si="132"/>
        <v>Los Angeles</v>
      </c>
      <c r="J1685" s="1" t="str">
        <f t="shared" si="133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4"/>
        <v>On time</v>
      </c>
      <c r="E1686" s="2" t="str">
        <f t="shared" si="130"/>
        <v>EvaJacobs</v>
      </c>
      <c r="F1686" s="1" t="s">
        <v>3813</v>
      </c>
      <c r="G1686" s="1" t="s">
        <v>3132</v>
      </c>
      <c r="H1686" s="1" t="str">
        <f t="shared" si="131"/>
        <v>United States</v>
      </c>
      <c r="I1686" s="1" t="str">
        <f t="shared" si="132"/>
        <v>Seattle</v>
      </c>
      <c r="J1686" s="1" t="str">
        <f t="shared" si="133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4"/>
        <v>On time</v>
      </c>
      <c r="E1687" s="2" t="str">
        <f t="shared" si="130"/>
        <v>NoraPelletier</v>
      </c>
      <c r="F1687" s="1" t="s">
        <v>3554</v>
      </c>
      <c r="G1687" s="1" t="s">
        <v>3158</v>
      </c>
      <c r="H1687" s="1" t="str">
        <f t="shared" si="131"/>
        <v>United States</v>
      </c>
      <c r="I1687" s="1" t="str">
        <f t="shared" si="132"/>
        <v>Des Moines</v>
      </c>
      <c r="J1687" s="1" t="str">
        <f t="shared" si="133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4"/>
        <v>On time</v>
      </c>
      <c r="E1688" s="2" t="str">
        <f t="shared" si="130"/>
        <v>DelfinaLatchford</v>
      </c>
      <c r="F1688" s="1" t="s">
        <v>3814</v>
      </c>
      <c r="G1688" s="1" t="s">
        <v>3217</v>
      </c>
      <c r="H1688" s="1" t="str">
        <f t="shared" si="131"/>
        <v>United States</v>
      </c>
      <c r="I1688" s="1" t="str">
        <f t="shared" si="132"/>
        <v>Rancho Cucamonga</v>
      </c>
      <c r="J1688" s="1" t="str">
        <f t="shared" si="133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4"/>
        <v>Delay</v>
      </c>
      <c r="E1689" s="2" t="str">
        <f t="shared" si="130"/>
        <v>XylonaPreis</v>
      </c>
      <c r="F1689" s="1" t="s">
        <v>3366</v>
      </c>
      <c r="G1689" s="1" t="s">
        <v>3131</v>
      </c>
      <c r="H1689" s="1" t="str">
        <f t="shared" si="131"/>
        <v>United States</v>
      </c>
      <c r="I1689" s="1" t="str">
        <f t="shared" si="132"/>
        <v>Los Angeles</v>
      </c>
      <c r="J1689" s="1" t="str">
        <f t="shared" si="133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4"/>
        <v>On time</v>
      </c>
      <c r="E1690" s="2" t="str">
        <f t="shared" si="130"/>
        <v>CariSayre</v>
      </c>
      <c r="F1690" s="1" t="s">
        <v>3677</v>
      </c>
      <c r="G1690" s="1" t="s">
        <v>3132</v>
      </c>
      <c r="H1690" s="1" t="str">
        <f t="shared" si="131"/>
        <v>United States</v>
      </c>
      <c r="I1690" s="1" t="str">
        <f t="shared" si="132"/>
        <v>Seattle</v>
      </c>
      <c r="J1690" s="1" t="str">
        <f t="shared" si="133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4"/>
        <v>On time</v>
      </c>
      <c r="E1691" s="2" t="str">
        <f t="shared" si="130"/>
        <v>CariSayre</v>
      </c>
      <c r="F1691" s="1" t="s">
        <v>3677</v>
      </c>
      <c r="G1691" s="1" t="s">
        <v>3132</v>
      </c>
      <c r="H1691" s="1" t="str">
        <f t="shared" si="131"/>
        <v>United States</v>
      </c>
      <c r="I1691" s="1" t="str">
        <f t="shared" si="132"/>
        <v>Seattle</v>
      </c>
      <c r="J1691" s="1" t="str">
        <f t="shared" si="133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4"/>
        <v>On time</v>
      </c>
      <c r="E1692" s="2" t="str">
        <f t="shared" si="130"/>
        <v>CariSayre</v>
      </c>
      <c r="F1692" s="1" t="s">
        <v>3677</v>
      </c>
      <c r="G1692" s="1" t="s">
        <v>3132</v>
      </c>
      <c r="H1692" s="1" t="str">
        <f t="shared" si="131"/>
        <v>United States</v>
      </c>
      <c r="I1692" s="1" t="str">
        <f t="shared" si="132"/>
        <v>Seattle</v>
      </c>
      <c r="J1692" s="1" t="str">
        <f t="shared" si="133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4"/>
        <v>On time</v>
      </c>
      <c r="E1693" s="2" t="str">
        <f t="shared" si="130"/>
        <v>CassandraBrandow</v>
      </c>
      <c r="F1693" s="1" t="s">
        <v>3815</v>
      </c>
      <c r="G1693" s="1" t="s">
        <v>3134</v>
      </c>
      <c r="H1693" s="1" t="str">
        <f t="shared" si="131"/>
        <v>United States</v>
      </c>
      <c r="I1693" s="1" t="str">
        <f t="shared" si="132"/>
        <v>San Francisco</v>
      </c>
      <c r="J1693" s="1" t="str">
        <f t="shared" si="133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4"/>
        <v>On time</v>
      </c>
      <c r="E1694" s="2" t="str">
        <f t="shared" si="130"/>
        <v>CassandraBrandow</v>
      </c>
      <c r="F1694" s="1" t="s">
        <v>3815</v>
      </c>
      <c r="G1694" s="1" t="s">
        <v>3134</v>
      </c>
      <c r="H1694" s="1" t="str">
        <f t="shared" si="131"/>
        <v>United States</v>
      </c>
      <c r="I1694" s="1" t="str">
        <f t="shared" si="132"/>
        <v>San Francisco</v>
      </c>
      <c r="J1694" s="1" t="str">
        <f t="shared" si="133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4"/>
        <v>On time</v>
      </c>
      <c r="E1695" s="2" t="str">
        <f t="shared" si="130"/>
        <v>JackO'Briant</v>
      </c>
      <c r="F1695" s="1" t="s">
        <v>3728</v>
      </c>
      <c r="G1695" s="1" t="s">
        <v>3131</v>
      </c>
      <c r="H1695" s="1" t="str">
        <f t="shared" si="131"/>
        <v>United States</v>
      </c>
      <c r="I1695" s="1" t="str">
        <f t="shared" si="132"/>
        <v>Los Angeles</v>
      </c>
      <c r="J1695" s="1" t="str">
        <f t="shared" si="133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4"/>
        <v>On time</v>
      </c>
      <c r="E1696" s="2" t="str">
        <f t="shared" si="130"/>
        <v>JackO'Briant</v>
      </c>
      <c r="F1696" s="1" t="s">
        <v>3728</v>
      </c>
      <c r="G1696" s="1" t="s">
        <v>3131</v>
      </c>
      <c r="H1696" s="1" t="str">
        <f t="shared" si="131"/>
        <v>United States</v>
      </c>
      <c r="I1696" s="1" t="str">
        <f t="shared" si="132"/>
        <v>Los Angeles</v>
      </c>
      <c r="J1696" s="1" t="str">
        <f t="shared" si="133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4"/>
        <v>On time</v>
      </c>
      <c r="E1697" s="2" t="str">
        <f t="shared" si="130"/>
        <v>Dorrisliebe</v>
      </c>
      <c r="F1697" s="1" t="s">
        <v>3398</v>
      </c>
      <c r="G1697" s="1" t="s">
        <v>3132</v>
      </c>
      <c r="H1697" s="1" t="str">
        <f t="shared" si="131"/>
        <v>United States</v>
      </c>
      <c r="I1697" s="1" t="str">
        <f t="shared" si="132"/>
        <v>Seattle</v>
      </c>
      <c r="J1697" s="1" t="str">
        <f t="shared" si="133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4"/>
        <v>Delay</v>
      </c>
      <c r="E1698" s="2" t="str">
        <f t="shared" si="130"/>
        <v>Dorrisliebe</v>
      </c>
      <c r="F1698" s="1" t="s">
        <v>3398</v>
      </c>
      <c r="G1698" s="1" t="s">
        <v>3132</v>
      </c>
      <c r="H1698" s="1" t="str">
        <f t="shared" si="131"/>
        <v>United States</v>
      </c>
      <c r="I1698" s="1" t="str">
        <f t="shared" si="132"/>
        <v>Seattle</v>
      </c>
      <c r="J1698" s="1" t="str">
        <f t="shared" si="133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4"/>
        <v>Delay</v>
      </c>
      <c r="E1699" s="2" t="str">
        <f t="shared" si="130"/>
        <v>LisaHazard</v>
      </c>
      <c r="F1699" s="1" t="s">
        <v>3664</v>
      </c>
      <c r="G1699" s="1" t="s">
        <v>3161</v>
      </c>
      <c r="H1699" s="1" t="str">
        <f t="shared" si="131"/>
        <v>United States</v>
      </c>
      <c r="I1699" s="1" t="str">
        <f t="shared" si="132"/>
        <v>Louisville</v>
      </c>
      <c r="J1699" s="1" t="str">
        <f t="shared" si="133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4"/>
        <v>On time</v>
      </c>
      <c r="E1700" s="2" t="str">
        <f t="shared" si="130"/>
        <v>LisaHazard</v>
      </c>
      <c r="F1700" s="1" t="s">
        <v>3664</v>
      </c>
      <c r="G1700" s="1" t="s">
        <v>3161</v>
      </c>
      <c r="H1700" s="1" t="str">
        <f t="shared" si="131"/>
        <v>United States</v>
      </c>
      <c r="I1700" s="1" t="str">
        <f t="shared" si="132"/>
        <v>Louisville</v>
      </c>
      <c r="J1700" s="1" t="str">
        <f t="shared" si="133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4"/>
        <v>On time</v>
      </c>
      <c r="E1701" s="2" t="str">
        <f t="shared" si="130"/>
        <v>LisaHazard</v>
      </c>
      <c r="F1701" s="1" t="s">
        <v>3664</v>
      </c>
      <c r="G1701" s="1" t="s">
        <v>3161</v>
      </c>
      <c r="H1701" s="1" t="str">
        <f t="shared" si="131"/>
        <v>United States</v>
      </c>
      <c r="I1701" s="1" t="str">
        <f t="shared" si="132"/>
        <v>Louisville</v>
      </c>
      <c r="J1701" s="1" t="str">
        <f t="shared" si="133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4"/>
        <v>On time</v>
      </c>
      <c r="E1702" s="2" t="str">
        <f t="shared" si="130"/>
        <v>AlanDominguez</v>
      </c>
      <c r="F1702" s="1" t="s">
        <v>3371</v>
      </c>
      <c r="G1702" s="1" t="s">
        <v>3134</v>
      </c>
      <c r="H1702" s="1" t="str">
        <f t="shared" si="131"/>
        <v>United States</v>
      </c>
      <c r="I1702" s="1" t="str">
        <f t="shared" si="132"/>
        <v>San Francisco</v>
      </c>
      <c r="J1702" s="1" t="str">
        <f t="shared" si="133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4"/>
        <v>Delay</v>
      </c>
      <c r="E1703" s="2" t="str">
        <f t="shared" si="130"/>
        <v>DarrinVanHuff</v>
      </c>
      <c r="F1703" s="1" t="s">
        <v>3301</v>
      </c>
      <c r="G1703" s="1" t="s">
        <v>3149</v>
      </c>
      <c r="H1703" s="1" t="str">
        <f t="shared" si="131"/>
        <v>United States</v>
      </c>
      <c r="I1703" s="1" t="str">
        <f t="shared" si="132"/>
        <v>San Diego</v>
      </c>
      <c r="J1703" s="1" t="str">
        <f t="shared" si="133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4"/>
        <v>On time</v>
      </c>
      <c r="E1704" s="2" t="str">
        <f t="shared" si="130"/>
        <v>DarrinVanHuff</v>
      </c>
      <c r="F1704" s="1" t="s">
        <v>3301</v>
      </c>
      <c r="G1704" s="1" t="s">
        <v>3149</v>
      </c>
      <c r="H1704" s="1" t="str">
        <f t="shared" si="131"/>
        <v>United States</v>
      </c>
      <c r="I1704" s="1" t="str">
        <f t="shared" si="132"/>
        <v>San Diego</v>
      </c>
      <c r="J1704" s="1" t="str">
        <f t="shared" si="133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4"/>
        <v>On time</v>
      </c>
      <c r="E1705" s="2" t="str">
        <f t="shared" si="130"/>
        <v>DonJones</v>
      </c>
      <c r="F1705" s="1" t="s">
        <v>3655</v>
      </c>
      <c r="G1705" s="1" t="s">
        <v>3134</v>
      </c>
      <c r="H1705" s="1" t="str">
        <f t="shared" si="131"/>
        <v>United States</v>
      </c>
      <c r="I1705" s="1" t="str">
        <f t="shared" si="132"/>
        <v>San Francisco</v>
      </c>
      <c r="J1705" s="1" t="str">
        <f t="shared" si="133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4"/>
        <v>Delay</v>
      </c>
      <c r="E1706" s="2" t="str">
        <f t="shared" si="130"/>
        <v>DonJones</v>
      </c>
      <c r="F1706" s="1" t="s">
        <v>3655</v>
      </c>
      <c r="G1706" s="1" t="s">
        <v>3134</v>
      </c>
      <c r="H1706" s="1" t="str">
        <f t="shared" si="131"/>
        <v>United States</v>
      </c>
      <c r="I1706" s="1" t="str">
        <f t="shared" si="132"/>
        <v>San Francisco</v>
      </c>
      <c r="J1706" s="1" t="str">
        <f t="shared" si="133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>IF(DATEDIF(B1706, C1706, "d") &gt; 4, "Delay", "On time")</f>
        <v>Delay</v>
      </c>
      <c r="E1707" s="2" t="str">
        <f t="shared" si="130"/>
        <v>TracyZic</v>
      </c>
      <c r="F1707" s="1" t="s">
        <v>3433</v>
      </c>
      <c r="G1707" s="1" t="s">
        <v>3249</v>
      </c>
      <c r="H1707" s="1" t="str">
        <f t="shared" si="131"/>
        <v>United States</v>
      </c>
      <c r="I1707" s="1" t="str">
        <f t="shared" si="132"/>
        <v>Lakewood</v>
      </c>
      <c r="J1707" s="1" t="str">
        <f t="shared" si="133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>IF(DATEDIF(B1707, C1707, "d") &gt; 4, "Delay", "On time")</f>
        <v>Delay</v>
      </c>
      <c r="E1708" s="2" t="str">
        <f t="shared" si="130"/>
        <v>TracyZic</v>
      </c>
      <c r="F1708" s="1" t="s">
        <v>3433</v>
      </c>
      <c r="G1708" s="1" t="s">
        <v>3249</v>
      </c>
      <c r="H1708" s="1" t="str">
        <f t="shared" si="131"/>
        <v>United States</v>
      </c>
      <c r="I1708" s="1" t="str">
        <f t="shared" si="132"/>
        <v>Lakewood</v>
      </c>
      <c r="J1708" s="1" t="str">
        <f t="shared" si="133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ref="D1709:D1772" si="135">IF(DATEDIF(B1708, C1708, "d") &gt; 4, "Delay", "On time")</f>
        <v>Delay</v>
      </c>
      <c r="E1709" s="2" t="str">
        <f t="shared" si="130"/>
        <v>LycorisSaunders</v>
      </c>
      <c r="F1709" s="1" t="s">
        <v>3816</v>
      </c>
      <c r="G1709" s="1" t="s">
        <v>3131</v>
      </c>
      <c r="H1709" s="1" t="str">
        <f t="shared" si="131"/>
        <v>United States</v>
      </c>
      <c r="I1709" s="1" t="str">
        <f t="shared" si="132"/>
        <v>Los Angeles</v>
      </c>
      <c r="J1709" s="1" t="str">
        <f t="shared" si="133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5"/>
        <v>On time</v>
      </c>
      <c r="E1710" s="2" t="str">
        <f t="shared" si="130"/>
        <v>MichelleEllison</v>
      </c>
      <c r="F1710" s="1" t="s">
        <v>3546</v>
      </c>
      <c r="G1710" s="1" t="s">
        <v>3132</v>
      </c>
      <c r="H1710" s="1" t="str">
        <f t="shared" si="131"/>
        <v>United States</v>
      </c>
      <c r="I1710" s="1" t="str">
        <f t="shared" si="132"/>
        <v>Seattle</v>
      </c>
      <c r="J1710" s="1" t="str">
        <f t="shared" si="133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5"/>
        <v>On time</v>
      </c>
      <c r="E1711" s="2" t="str">
        <f t="shared" si="130"/>
        <v>AnthonyJacobs</v>
      </c>
      <c r="F1711" s="1" t="s">
        <v>3817</v>
      </c>
      <c r="G1711" s="1" t="s">
        <v>3142</v>
      </c>
      <c r="H1711" s="1" t="str">
        <f t="shared" si="131"/>
        <v>United States</v>
      </c>
      <c r="I1711" s="1" t="str">
        <f t="shared" si="132"/>
        <v>Scottsdale</v>
      </c>
      <c r="J1711" s="1" t="str">
        <f t="shared" si="133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5"/>
        <v>Delay</v>
      </c>
      <c r="E1712" s="2" t="str">
        <f t="shared" si="130"/>
        <v>StevenCartwright</v>
      </c>
      <c r="F1712" s="1" t="s">
        <v>3528</v>
      </c>
      <c r="G1712" s="1" t="s">
        <v>3131</v>
      </c>
      <c r="H1712" s="1" t="str">
        <f t="shared" si="131"/>
        <v>United States</v>
      </c>
      <c r="I1712" s="1" t="str">
        <f t="shared" si="132"/>
        <v>Los Angeles</v>
      </c>
      <c r="J1712" s="1" t="str">
        <f t="shared" si="133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5"/>
        <v>On time</v>
      </c>
      <c r="E1713" s="2" t="str">
        <f t="shared" si="130"/>
        <v>StevenCartwright</v>
      </c>
      <c r="F1713" s="1" t="s">
        <v>3528</v>
      </c>
      <c r="G1713" s="1" t="s">
        <v>3131</v>
      </c>
      <c r="H1713" s="1" t="str">
        <f t="shared" si="131"/>
        <v>United States</v>
      </c>
      <c r="I1713" s="1" t="str">
        <f t="shared" si="132"/>
        <v>Los Angeles</v>
      </c>
      <c r="J1713" s="1" t="str">
        <f t="shared" si="133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5"/>
        <v>On time</v>
      </c>
      <c r="E1714" s="2" t="str">
        <f t="shared" si="130"/>
        <v>StevenCartwright</v>
      </c>
      <c r="F1714" s="1" t="s">
        <v>3528</v>
      </c>
      <c r="G1714" s="1" t="s">
        <v>3131</v>
      </c>
      <c r="H1714" s="1" t="str">
        <f t="shared" si="131"/>
        <v>United States</v>
      </c>
      <c r="I1714" s="1" t="str">
        <f t="shared" si="132"/>
        <v>Los Angeles</v>
      </c>
      <c r="J1714" s="1" t="str">
        <f t="shared" si="133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5"/>
        <v>On time</v>
      </c>
      <c r="E1715" s="2" t="str">
        <f t="shared" si="130"/>
        <v>AaronHawkins</v>
      </c>
      <c r="F1715" s="1" t="s">
        <v>3818</v>
      </c>
      <c r="G1715" s="1" t="s">
        <v>3131</v>
      </c>
      <c r="H1715" s="1" t="str">
        <f t="shared" si="131"/>
        <v>United States</v>
      </c>
      <c r="I1715" s="1" t="str">
        <f t="shared" si="132"/>
        <v>Los Angeles</v>
      </c>
      <c r="J1715" s="1" t="str">
        <f t="shared" si="133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5"/>
        <v>Delay</v>
      </c>
      <c r="E1716" s="2" t="str">
        <f t="shared" si="130"/>
        <v>AaronHawkins</v>
      </c>
      <c r="F1716" s="1" t="s">
        <v>3818</v>
      </c>
      <c r="G1716" s="1" t="s">
        <v>3131</v>
      </c>
      <c r="H1716" s="1" t="str">
        <f t="shared" si="131"/>
        <v>United States</v>
      </c>
      <c r="I1716" s="1" t="str">
        <f t="shared" si="132"/>
        <v>Los Angeles</v>
      </c>
      <c r="J1716" s="1" t="str">
        <f t="shared" si="133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5"/>
        <v>Delay</v>
      </c>
      <c r="E1717" s="2" t="str">
        <f t="shared" si="130"/>
        <v>AndyReiter</v>
      </c>
      <c r="F1717" s="1" t="s">
        <v>3819</v>
      </c>
      <c r="G1717" s="1" t="s">
        <v>3134</v>
      </c>
      <c r="H1717" s="1" t="str">
        <f t="shared" si="131"/>
        <v>United States</v>
      </c>
      <c r="I1717" s="1" t="str">
        <f t="shared" si="132"/>
        <v>San Francisco</v>
      </c>
      <c r="J1717" s="1" t="str">
        <f t="shared" si="133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5"/>
        <v>On time</v>
      </c>
      <c r="E1718" s="2" t="str">
        <f t="shared" si="130"/>
        <v>SoniaSunley</v>
      </c>
      <c r="F1718" s="1" t="s">
        <v>3368</v>
      </c>
      <c r="G1718" s="1" t="s">
        <v>3134</v>
      </c>
      <c r="H1718" s="1" t="str">
        <f t="shared" si="131"/>
        <v>United States</v>
      </c>
      <c r="I1718" s="1" t="str">
        <f t="shared" si="132"/>
        <v>San Francisco</v>
      </c>
      <c r="J1718" s="1" t="str">
        <f t="shared" si="133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5"/>
        <v>Delay</v>
      </c>
      <c r="E1719" s="2" t="str">
        <f t="shared" si="130"/>
        <v>SoniaSunley</v>
      </c>
      <c r="F1719" s="1" t="s">
        <v>3368</v>
      </c>
      <c r="G1719" s="1" t="s">
        <v>3134</v>
      </c>
      <c r="H1719" s="1" t="str">
        <f t="shared" si="131"/>
        <v>United States</v>
      </c>
      <c r="I1719" s="1" t="str">
        <f t="shared" si="132"/>
        <v>San Francisco</v>
      </c>
      <c r="J1719" s="1" t="str">
        <f t="shared" si="133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5"/>
        <v>Delay</v>
      </c>
      <c r="E1720" s="2" t="str">
        <f t="shared" si="130"/>
        <v>SoniaSunley</v>
      </c>
      <c r="F1720" s="1" t="s">
        <v>3368</v>
      </c>
      <c r="G1720" s="1" t="s">
        <v>3134</v>
      </c>
      <c r="H1720" s="1" t="str">
        <f t="shared" si="131"/>
        <v>United States</v>
      </c>
      <c r="I1720" s="1" t="str">
        <f t="shared" si="132"/>
        <v>San Francisco</v>
      </c>
      <c r="J1720" s="1" t="str">
        <f t="shared" si="133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5"/>
        <v>Delay</v>
      </c>
      <c r="E1721" s="2" t="str">
        <f t="shared" si="130"/>
        <v>DavidWiener</v>
      </c>
      <c r="F1721" s="1" t="s">
        <v>3745</v>
      </c>
      <c r="G1721" s="1" t="s">
        <v>3211</v>
      </c>
      <c r="H1721" s="1" t="str">
        <f t="shared" si="131"/>
        <v>United States</v>
      </c>
      <c r="I1721" s="1" t="str">
        <f t="shared" si="132"/>
        <v>Springfield</v>
      </c>
      <c r="J1721" s="1" t="str">
        <f t="shared" si="133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5"/>
        <v>On time</v>
      </c>
      <c r="E1722" s="2" t="str">
        <f t="shared" si="130"/>
        <v>BillDonatelli</v>
      </c>
      <c r="F1722" s="1" t="s">
        <v>3376</v>
      </c>
      <c r="G1722" s="1" t="s">
        <v>3132</v>
      </c>
      <c r="H1722" s="1" t="str">
        <f t="shared" si="131"/>
        <v>United States</v>
      </c>
      <c r="I1722" s="1" t="str">
        <f t="shared" si="132"/>
        <v>Seattle</v>
      </c>
      <c r="J1722" s="1" t="str">
        <f t="shared" si="133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5"/>
        <v>Delay</v>
      </c>
      <c r="E1723" s="2" t="str">
        <f t="shared" si="130"/>
        <v>BillDonatelli</v>
      </c>
      <c r="F1723" s="1" t="s">
        <v>3376</v>
      </c>
      <c r="G1723" s="1" t="s">
        <v>3132</v>
      </c>
      <c r="H1723" s="1" t="str">
        <f t="shared" si="131"/>
        <v>United States</v>
      </c>
      <c r="I1723" s="1" t="str">
        <f t="shared" si="132"/>
        <v>Seattle</v>
      </c>
      <c r="J1723" s="1" t="str">
        <f t="shared" si="133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5"/>
        <v>Delay</v>
      </c>
      <c r="E1724" s="2" t="str">
        <f t="shared" si="130"/>
        <v>BillDonatelli</v>
      </c>
      <c r="F1724" s="1" t="s">
        <v>3376</v>
      </c>
      <c r="G1724" s="1" t="s">
        <v>3132</v>
      </c>
      <c r="H1724" s="1" t="str">
        <f t="shared" si="131"/>
        <v>United States</v>
      </c>
      <c r="I1724" s="1" t="str">
        <f t="shared" si="132"/>
        <v>Seattle</v>
      </c>
      <c r="J1724" s="1" t="str">
        <f t="shared" si="133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5"/>
        <v>Delay</v>
      </c>
      <c r="E1725" s="2" t="str">
        <f t="shared" si="130"/>
        <v>RoyPhan</v>
      </c>
      <c r="F1725" s="1" t="s">
        <v>3820</v>
      </c>
      <c r="G1725" s="1" t="s">
        <v>3132</v>
      </c>
      <c r="H1725" s="1" t="str">
        <f t="shared" si="131"/>
        <v>United States</v>
      </c>
      <c r="I1725" s="1" t="str">
        <f t="shared" si="132"/>
        <v>Seattle</v>
      </c>
      <c r="J1725" s="1" t="str">
        <f t="shared" si="133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5"/>
        <v>On time</v>
      </c>
      <c r="E1726" s="2" t="str">
        <f t="shared" si="130"/>
        <v>RoyPhan</v>
      </c>
      <c r="F1726" s="1" t="s">
        <v>3820</v>
      </c>
      <c r="G1726" s="1" t="s">
        <v>3132</v>
      </c>
      <c r="H1726" s="1" t="str">
        <f t="shared" si="131"/>
        <v>United States</v>
      </c>
      <c r="I1726" s="1" t="str">
        <f t="shared" si="132"/>
        <v>Seattle</v>
      </c>
      <c r="J1726" s="1" t="str">
        <f t="shared" si="133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5"/>
        <v>On time</v>
      </c>
      <c r="E1727" s="2" t="str">
        <f t="shared" si="130"/>
        <v>JillMatthias</v>
      </c>
      <c r="F1727" s="1" t="s">
        <v>3801</v>
      </c>
      <c r="G1727" s="1" t="s">
        <v>3131</v>
      </c>
      <c r="H1727" s="1" t="str">
        <f t="shared" si="131"/>
        <v>United States</v>
      </c>
      <c r="I1727" s="1" t="str">
        <f t="shared" si="132"/>
        <v>Los Angeles</v>
      </c>
      <c r="J1727" s="1" t="str">
        <f t="shared" si="133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5"/>
        <v>On time</v>
      </c>
      <c r="E1728" s="2" t="str">
        <f t="shared" si="130"/>
        <v>JillMatthias</v>
      </c>
      <c r="F1728" s="1" t="s">
        <v>3801</v>
      </c>
      <c r="G1728" s="1" t="s">
        <v>3131</v>
      </c>
      <c r="H1728" s="1" t="str">
        <f t="shared" si="131"/>
        <v>United States</v>
      </c>
      <c r="I1728" s="1" t="str">
        <f t="shared" si="132"/>
        <v>Los Angeles</v>
      </c>
      <c r="J1728" s="1" t="str">
        <f t="shared" si="133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5"/>
        <v>On time</v>
      </c>
      <c r="E1729" s="2" t="str">
        <f t="shared" si="130"/>
        <v>CynthiaVoltz</v>
      </c>
      <c r="F1729" s="1" t="s">
        <v>3431</v>
      </c>
      <c r="G1729" s="1" t="s">
        <v>3131</v>
      </c>
      <c r="H1729" s="1" t="str">
        <f t="shared" si="131"/>
        <v>United States</v>
      </c>
      <c r="I1729" s="1" t="str">
        <f t="shared" si="132"/>
        <v>Los Angeles</v>
      </c>
      <c r="J1729" s="1" t="str">
        <f t="shared" si="133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5"/>
        <v>On time</v>
      </c>
      <c r="E1730" s="2" t="str">
        <f t="shared" si="130"/>
        <v>CynthiaVoltz</v>
      </c>
      <c r="F1730" s="1" t="s">
        <v>3431</v>
      </c>
      <c r="G1730" s="1" t="s">
        <v>3131</v>
      </c>
      <c r="H1730" s="1" t="str">
        <f t="shared" si="131"/>
        <v>United States</v>
      </c>
      <c r="I1730" s="1" t="str">
        <f t="shared" si="132"/>
        <v>Los Angeles</v>
      </c>
      <c r="J1730" s="1" t="str">
        <f t="shared" si="133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si="135"/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TRIM(MID(SUBSTITUTE($G1731, ",", REPT(" ", 100)), 1, 100))</f>
        <v>United States</v>
      </c>
      <c r="I1731" s="1" t="str">
        <f t="shared" ref="I1731:I1794" si="138">TRIM(MID(SUBSTITUTE($G1731, ",", REPT(" ", 100)), 101, 100))</f>
        <v>Los Angeles</v>
      </c>
      <c r="J1731" s="1" t="str">
        <f t="shared" ref="J1731:J1794" si="139">TRIM(MID(SUBSTITUTE($G1731, ",", REPT(" ", 100)), 201, 100))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On time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Delay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On time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Delay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On time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Delay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On time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Delay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On time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Delay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On time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Delay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ref="D1773:D1836" si="140">IF(DATEDIF(B1772, C1772, "d") &gt; 4, "Delay", "On time")</f>
        <v>On time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40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40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40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40"/>
        <v>Delay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40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40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40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40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40"/>
        <v>On time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40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40"/>
        <v>Delay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40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40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40"/>
        <v>On time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40"/>
        <v>Delay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40"/>
        <v>On time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40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40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40"/>
        <v>Delay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40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40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si="140"/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TRIM(MID(SUBSTITUTE($G1795, ",", REPT(" ", 100)), 1, 100))</f>
        <v>United States</v>
      </c>
      <c r="I1795" s="1" t="str">
        <f t="shared" ref="I1795:I1858" si="143">TRIM(MID(SUBSTITUTE($G1795, ",", REPT(" ", 100)), 101, 100))</f>
        <v>San Francisco</v>
      </c>
      <c r="J1795" s="1" t="str">
        <f t="shared" ref="J1795:J1858" si="144">TRIM(MID(SUBSTITUTE($G1795, ",", REPT(" ", 100)), 201, 100))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On time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Delay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On time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Delay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On time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Delay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On time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Delay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On time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Delay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On time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Delay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On time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ref="D1837:D1900" si="145">IF(DATEDIF(B1836, C1836, "d") &gt; 4, "Delay", "On time")</f>
        <v>Delay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5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5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5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5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5"/>
        <v>On time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5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5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5"/>
        <v>Delay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5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5"/>
        <v>On time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5"/>
        <v>Delay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5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5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5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5"/>
        <v>On time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5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5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5"/>
        <v>Delay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5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5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5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si="145"/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TRIM(MID(SUBSTITUTE($G1859, ",", REPT(" ", 100)), 1, 100))</f>
        <v>United States</v>
      </c>
      <c r="I1859" s="1" t="str">
        <f t="shared" ref="I1859:I1922" si="148">TRIM(MID(SUBSTITUTE($G1859, ",", REPT(" ", 100)), 101, 100))</f>
        <v>Fairfield</v>
      </c>
      <c r="J1859" s="1" t="str">
        <f t="shared" ref="J1859:J1922" si="149">TRIM(MID(SUBSTITUTE($G1859, ",", REPT(" ", 100)), 201, 100))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On time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Delay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On time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Delay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On time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Delay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On time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Delay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On time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Delay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On time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ref="D1901:D1964" si="150">IF(DATEDIF(B1900, C1900, "d") &gt; 4, "Delay", "On time")</f>
        <v>Delay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50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50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50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50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50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50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50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50"/>
        <v>On time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50"/>
        <v>Delay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50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50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50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50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50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50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50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50"/>
        <v>On time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50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50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50"/>
        <v>Delay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50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si="150"/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TRIM(MID(SUBSTITUTE($G1923, ",", REPT(" ", 100)), 1, 100))</f>
        <v>United States</v>
      </c>
      <c r="I1923" s="1" t="str">
        <f t="shared" ref="I1923:I1986" si="153">TRIM(MID(SUBSTITUTE($G1923, ",", REPT(" ", 100)), 101, 100))</f>
        <v>San Francisco</v>
      </c>
      <c r="J1923" s="1" t="str">
        <f t="shared" ref="J1923:J1986" si="154">TRIM(MID(SUBSTITUTE($G1923, ",", REPT(" ", 100)), 201, 100))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On time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Delay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On time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Delay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On time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Delay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On time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Delay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On time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Delay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ref="D1965:D2028" si="155">IF(DATEDIF(B1964, C1964, "d") &gt; 4, "Delay", "On time")</f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5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5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5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5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5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5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5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5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5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5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5"/>
        <v>On time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5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5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5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5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5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5"/>
        <v>Delay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5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5"/>
        <v>On time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5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5"/>
        <v>Delay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si="155"/>
        <v>On time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TRIM(MID(SUBSTITUTE($G1987, ",", REPT(" ", 100)), 1, 100))</f>
        <v>United States</v>
      </c>
      <c r="I1987" s="1" t="str">
        <f t="shared" ref="I1987:I2050" si="158">TRIM(MID(SUBSTITUTE($G1987, ",", REPT(" ", 100)), 101, 100))</f>
        <v>Tucson</v>
      </c>
      <c r="J1987" s="1" t="str">
        <f t="shared" ref="J1987:J2050" si="159">TRIM(MID(SUBSTITUTE($G1987, ",", REPT(" ", 100)), 201, 100))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Delay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On time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Delay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On time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Delay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On time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Delay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On time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Delay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ref="D2029:D2092" si="160">IF(DATEDIF(B2028, C2028, "d") &gt; 4, "Delay", "On time")</f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60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60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60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60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60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60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60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60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60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60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60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60"/>
        <v>On time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60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60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60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60"/>
        <v>Delay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60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60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60"/>
        <v>On time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60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60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si="160"/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TRIM(MID(SUBSTITUTE($G2051, ",", REPT(" ", 100)), 1, 100))</f>
        <v>United States</v>
      </c>
      <c r="I2051" s="1" t="str">
        <f t="shared" ref="I2051:I2114" si="163">TRIM(MID(SUBSTITUTE($G2051, ",", REPT(" ", 100)), 101, 100))</f>
        <v>Seattle</v>
      </c>
      <c r="J2051" s="1" t="str">
        <f t="shared" ref="J2051:J2114" si="164">TRIM(MID(SUBSTITUTE($G2051, ",", REPT(" ", 100)), 201, 100))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Delay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On time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Delay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On time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Delay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On time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Delay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On time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Delay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On time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ref="D2093:D2156" si="165">IF(DATEDIF(B2092, C2092, "d") &gt; 4, "Delay", "On time")</f>
        <v>Delay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5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5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5"/>
        <v>On time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5"/>
        <v>Delay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5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5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5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5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5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5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5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5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5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5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5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5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5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5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5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5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5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si="165"/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TRIM(MID(SUBSTITUTE($G2115, ",", REPT(" ", 100)), 1, 100))</f>
        <v>United States</v>
      </c>
      <c r="I2115" s="1" t="str">
        <f t="shared" ref="I2115:I2178" si="168">TRIM(MID(SUBSTITUTE($G2115, ",", REPT(" ", 100)), 101, 100))</f>
        <v>Seattle</v>
      </c>
      <c r="J2115" s="1" t="str">
        <f t="shared" ref="J2115:J2178" si="169">TRIM(MID(SUBSTITUTE($G2115, ",", REPT(" ", 100)), 201, 100))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On time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Delay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On time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Delay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On time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Delay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On time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Delay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On time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ref="D2157:D2220" si="170">IF(DATEDIF(B2156, C2156, "d") &gt; 4, "Delay", "On time")</f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70"/>
        <v>Delay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70"/>
        <v>On time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70"/>
        <v>Delay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70"/>
        <v>On time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70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70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70"/>
        <v>Delay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70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70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70"/>
        <v>On time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70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70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70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70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70"/>
        <v>Delay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70"/>
        <v>On time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70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70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70"/>
        <v>Delay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70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70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si="170"/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TRIM(MID(SUBSTITUTE($G2179, ",", REPT(" ", 100)), 1, 100))</f>
        <v>United States</v>
      </c>
      <c r="I2179" s="1" t="str">
        <f t="shared" ref="I2179:I2242" si="173">TRIM(MID(SUBSTITUTE($G2179, ",", REPT(" ", 100)), 101, 100))</f>
        <v>Aurora</v>
      </c>
      <c r="J2179" s="1" t="str">
        <f t="shared" ref="J2179:J2242" si="174">TRIM(MID(SUBSTITUTE($G2179, ",", REPT(" ", 100)), 201, 100))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On time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Delay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On time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Delay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On time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Delay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On time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Delay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On time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Delay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On time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ref="D2221:D2284" si="175">IF(DATEDIF(B2220, C2220, "d") &gt; 4, "Delay", "On time")</f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5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5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5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5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5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5"/>
        <v>Delay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5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5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5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5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5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5"/>
        <v>On time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5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5"/>
        <v>Delay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5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5"/>
        <v>On time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5"/>
        <v>Delay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5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5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5"/>
        <v>On time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5"/>
        <v>Delay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si="175"/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TRIM(MID(SUBSTITUTE($G2243, ",", REPT(" ", 100)), 1, 100))</f>
        <v>United States</v>
      </c>
      <c r="I2243" s="1" t="str">
        <f t="shared" ref="I2243:I2306" si="178">TRIM(MID(SUBSTITUTE($G2243, ",", REPT(" ", 100)), 101, 100))</f>
        <v>Santa Barbara</v>
      </c>
      <c r="J2243" s="1" t="str">
        <f t="shared" ref="J2243:J2306" si="179">TRIM(MID(SUBSTITUTE($G2243, ",", REPT(" ", 100)), 201, 100))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On time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Delay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On time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Delay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On time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Delay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On time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Delay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On time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Delay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On time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Delay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ref="D2285:D2348" si="180">IF(DATEDIF(B2284, C2284, "d") &gt; 4, "Delay", "On time")</f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80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80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80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80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80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80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80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80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80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80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80"/>
        <v>On time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80"/>
        <v>Delay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80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80"/>
        <v>On time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80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80"/>
        <v>Delay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80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80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80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80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80"/>
        <v>On time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si="180"/>
        <v>Delay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TRIM(MID(SUBSTITUTE($G2307, ",", REPT(" ", 100)), 1, 100))</f>
        <v>United States</v>
      </c>
      <c r="I2307" s="1" t="str">
        <f t="shared" ref="I2307:I2370" si="183">TRIM(MID(SUBSTITUTE($G2307, ",", REPT(" ", 100)), 101, 100))</f>
        <v>Santa Ana</v>
      </c>
      <c r="J2307" s="1" t="str">
        <f t="shared" ref="J2307:J2370" si="184">TRIM(MID(SUBSTITUTE($G2307, ",", REPT(" ", 100)), 201, 100))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On time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Delay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On time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ref="D2349:D2412" si="185">IF(DATEDIF(B2348, C2348, "d") &gt; 4, "Delay", "On time")</f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5"/>
        <v>Delay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5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5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5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5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5"/>
        <v>On time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5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5"/>
        <v>Delay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5"/>
        <v>On time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5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5"/>
        <v>Delay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5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5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5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5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5"/>
        <v>On time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5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5"/>
        <v>Delay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5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5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5"/>
        <v>On time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si="185"/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TRIM(MID(SUBSTITUTE($G2371, ",", REPT(" ", 100)), 1, 100))</f>
        <v>United States</v>
      </c>
      <c r="I2371" s="1" t="str">
        <f t="shared" ref="I2371:I2434" si="188">TRIM(MID(SUBSTITUTE($G2371, ",", REPT(" ", 100)), 101, 100))</f>
        <v>Bellevue</v>
      </c>
      <c r="J2371" s="1" t="str">
        <f t="shared" ref="J2371:J2434" si="189">TRIM(MID(SUBSTITUTE($G2371, ",", REPT(" ", 100)), 201, 100))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Delay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On time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Delay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On time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Delay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On time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Delay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On time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Delay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On time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ref="D2413:D2476" si="190">IF(DATEDIF(B2412, C2412, "d") &gt; 4, "Delay", "On time")</f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90"/>
        <v>Delay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90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90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90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90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90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90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90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90"/>
        <v>On time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90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90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90"/>
        <v>Delay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90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90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90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90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90"/>
        <v>On time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90"/>
        <v>Delay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90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90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90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si="190"/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TRIM(MID(SUBSTITUTE($G2435, ",", REPT(" ", 100)), 1, 100))</f>
        <v>United States</v>
      </c>
      <c r="I2435" s="1" t="str">
        <f t="shared" ref="I2435:I2498" si="193">TRIM(MID(SUBSTITUTE($G2435, ",", REPT(" ", 100)), 101, 100))</f>
        <v>Westminster</v>
      </c>
      <c r="J2435" s="1" t="str">
        <f t="shared" ref="J2435:J2498" si="194">TRIM(MID(SUBSTITUTE($G2435, ",", REPT(" ", 100)), 201, 100))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On time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Delay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On time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Delay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On time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Delay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On time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Delay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On time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ref="D2477:D2540" si="195">IF(DATEDIF(B2476, C2476, "d") &gt; 4, "Delay", "On time")</f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5"/>
        <v>Delay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5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5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5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5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5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5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5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5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5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5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5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5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5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5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5"/>
        <v>On time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5"/>
        <v>Delay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5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5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5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5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si="195"/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TRIM(MID(SUBSTITUTE($G2499, ",", REPT(" ", 100)), 1, 100))</f>
        <v>United States</v>
      </c>
      <c r="I2499" s="1" t="str">
        <f t="shared" ref="I2499:I2562" si="198">TRIM(MID(SUBSTITUTE($G2499, ",", REPT(" ", 100)), 101, 100))</f>
        <v>Los Angeles</v>
      </c>
      <c r="J2499" s="1" t="str">
        <f t="shared" ref="J2499:J2562" si="199">TRIM(MID(SUBSTITUTE($G2499, ",", REPT(" ", 100)), 201, 100))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On time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Delay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On time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Delay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On time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Delay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On time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Delay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On time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Delay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On time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Delay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On time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Delay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On time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Delay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On time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ref="D2541:D2604" si="200">IF(DATEDIF(B2540, C2540, "d") &gt; 4, "Delay", "On time")</f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200"/>
        <v>Delay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200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200"/>
        <v>On time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200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200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200"/>
        <v>Delay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200"/>
        <v>On time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200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200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200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200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200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200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200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200"/>
        <v>Delay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200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200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200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200"/>
        <v>On time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200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200"/>
        <v>Delay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si="200"/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TRIM(MID(SUBSTITUTE($G2563, ",", REPT(" ", 100)), 1, 100))</f>
        <v>United States</v>
      </c>
      <c r="I2563" s="1" t="str">
        <f t="shared" ref="I2563:I2626" si="203">TRIM(MID(SUBSTITUTE($G2563, ",", REPT(" ", 100)), 101, 100))</f>
        <v>Thornton</v>
      </c>
      <c r="J2563" s="1" t="str">
        <f t="shared" ref="J2563:J2626" si="204">TRIM(MID(SUBSTITUTE($G2563, ",", REPT(" ", 100)), 201, 100))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On time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Delay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On time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Delay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On time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Delay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ref="D2605:D2668" si="205">IF(DATEDIF(B2604, C2604, "d") &gt; 4, "Delay", "On time")</f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5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5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5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5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5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5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5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5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5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5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5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5"/>
        <v>On time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5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5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5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5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5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5"/>
        <v>Delay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5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5"/>
        <v>On time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5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si="205"/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TRIM(MID(SUBSTITUTE($G2627, ",", REPT(" ", 100)), 1, 100))</f>
        <v>United States</v>
      </c>
      <c r="I2627" s="1" t="str">
        <f t="shared" ref="I2627:I2690" si="208">TRIM(MID(SUBSTITUTE($G2627, ",", REPT(" ", 100)), 101, 100))</f>
        <v>Springfield</v>
      </c>
      <c r="J2627" s="1" t="str">
        <f t="shared" ref="J2627:J2690" si="209">TRIM(MID(SUBSTITUTE($G2627, ",", REPT(" ", 100)), 201, 100))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Delay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On time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Delay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On time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Delay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On time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Delay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On time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Delay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ref="D2669:D2732" si="210">IF(DATEDIF(B2668, C2668, "d") &gt; 4, "Delay", "On time")</f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10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10"/>
        <v>On time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10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10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10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10"/>
        <v>Delay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10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10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10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10"/>
        <v>On time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10"/>
        <v>Delay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10"/>
        <v>On time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10"/>
        <v>Delay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10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10"/>
        <v>On time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10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10"/>
        <v>Delay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10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10"/>
        <v>On time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10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10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si="210"/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TRIM(MID(SUBSTITUTE($G2691, ",", REPT(" ", 100)), 1, 100))</f>
        <v>United States</v>
      </c>
      <c r="I2691" s="1" t="str">
        <f t="shared" ref="I2691:I2754" si="213">TRIM(MID(SUBSTITUTE($G2691, ",", REPT(" ", 100)), 101, 100))</f>
        <v>Seattle</v>
      </c>
      <c r="J2691" s="1" t="str">
        <f t="shared" ref="J2691:J2754" si="214">TRIM(MID(SUBSTITUTE($G2691, ",", REPT(" ", 100)), 201, 100))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Delay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On time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Delay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On time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Delay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On time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Delay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On time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Delay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On time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Delay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On time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Delay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On time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Delay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On time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Delay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On time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Delay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ref="D2733:D2796" si="215">IF(DATEDIF(B2732, C2732, "d") &gt; 4, "Delay", "On time")</f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5"/>
        <v>On time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5"/>
        <v>Delay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5"/>
        <v>On time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5"/>
        <v>Delay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5"/>
        <v>On time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5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5"/>
        <v>Delay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5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5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5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5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5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5"/>
        <v>On time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5"/>
        <v>Delay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5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5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5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5"/>
        <v>On time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5"/>
        <v>Delay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5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5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si="215"/>
        <v>On time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TRIM(MID(SUBSTITUTE($G2755, ",", REPT(" ", 100)), 1, 100))</f>
        <v>United States</v>
      </c>
      <c r="I2755" s="1" t="str">
        <f t="shared" ref="I2755:I2818" si="218">TRIM(MID(SUBSTITUTE($G2755, ",", REPT(" ", 100)), 101, 100))</f>
        <v>Los Angeles</v>
      </c>
      <c r="J2755" s="1" t="str">
        <f t="shared" ref="J2755:J2818" si="219">TRIM(MID(SUBSTITUTE($G2755, ",", REPT(" ", 100)), 201, 100))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Delay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On time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Delay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On time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Delay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On time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Delay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On time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Delay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On time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Delay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On time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ref="D2797:D2860" si="220">IF(DATEDIF(B2796, C2796, "d") &gt; 4, "Delay", "On time")</f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20"/>
        <v>Delay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20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20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20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20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20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20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20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20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20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20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20"/>
        <v>On time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20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20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20"/>
        <v>Delay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20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20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20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20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20"/>
        <v>On time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20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si="220"/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TRIM(MID(SUBSTITUTE($G2819, ",", REPT(" ", 100)), 1, 100))</f>
        <v>United States</v>
      </c>
      <c r="I2819" s="1" t="str">
        <f t="shared" ref="I2819:I2882" si="223">TRIM(MID(SUBSTITUTE($G2819, ",", REPT(" ", 100)), 101, 100))</f>
        <v>San Diego</v>
      </c>
      <c r="J2819" s="1" t="str">
        <f t="shared" ref="J2819:J2882" si="224">TRIM(MID(SUBSTITUTE($G2819, ",", REPT(" ", 100)), 201, 100))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Delay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On time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Delay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On time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Delay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On time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Delay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On time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Delay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On time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Delay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On time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ref="D2861:D2924" si="225">IF(DATEDIF(B2860, C2860, "d") &gt; 4, "Delay", "On time")</f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5"/>
        <v>Delay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5"/>
        <v>On time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5"/>
        <v>Delay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5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5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5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5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5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5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5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5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5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5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5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5"/>
        <v>On time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5"/>
        <v>Delay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5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5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5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5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5"/>
        <v>On time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si="225"/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TRIM(MID(SUBSTITUTE($G2883, ",", REPT(" ", 100)), 1, 100))</f>
        <v>United States</v>
      </c>
      <c r="I2883" s="1" t="str">
        <f t="shared" ref="I2883:I2946" si="228">TRIM(MID(SUBSTITUTE($G2883, ",", REPT(" ", 100)), 101, 100))</f>
        <v>Carlsbad</v>
      </c>
      <c r="J2883" s="1" t="str">
        <f t="shared" ref="J2883:J2946" si="229">TRIM(MID(SUBSTITUTE($G2883, ",", REPT(" ", 100)), 201, 100))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Delay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On time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Delay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On time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Delay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On time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Delay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On time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Delay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On time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Delay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On time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ref="D2925:D2988" si="230">IF(DATEDIF(B2924, C2924, "d") &gt; 4, "Delay", "On time")</f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30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30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30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30"/>
        <v>Delay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30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30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30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30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30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30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30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30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30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30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30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30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30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30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30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30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30"/>
        <v>On time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si="230"/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TRIM(MID(SUBSTITUTE($G2947, ",", REPT(" ", 100)), 1, 100))</f>
        <v>United States</v>
      </c>
      <c r="I2947" s="1" t="str">
        <f t="shared" ref="I2947:I3010" si="233">TRIM(MID(SUBSTITUTE($G2947, ",", REPT(" ", 100)), 101, 100))</f>
        <v>Avondale</v>
      </c>
      <c r="J2947" s="1" t="str">
        <f t="shared" ref="J2947:J3010" si="234">TRIM(MID(SUBSTITUTE($G2947, ",", REPT(" ", 100)), 201, 100))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Delay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On time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Delay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On time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Delay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On time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Delay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On time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ref="D2989:D3052" si="235">IF(DATEDIF(B2988, C2988, "d") &gt; 4, "Delay", "On time")</f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5"/>
        <v>Delay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5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5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5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5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5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5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5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5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5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5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5"/>
        <v>On time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5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5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5"/>
        <v>Delay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5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5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5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5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5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5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si="235"/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TRIM(MID(SUBSTITUTE($G3011, ",", REPT(" ", 100)), 1, 100))</f>
        <v>United States</v>
      </c>
      <c r="I3011" s="1" t="str">
        <f t="shared" ref="I3011:I3074" si="238">TRIM(MID(SUBSTITUTE($G3011, ",", REPT(" ", 100)), 101, 100))</f>
        <v>Seattle</v>
      </c>
      <c r="J3011" s="1" t="str">
        <f t="shared" ref="J3011:J3074" si="239">TRIM(MID(SUBSTITUTE($G3011, ",", REPT(" ", 100)), 201, 100))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On time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Delay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On time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Delay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On time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Delay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On time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Delay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On time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Delay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ref="D3053:D3116" si="240">IF(DATEDIF(B3052, C3052, "d") &gt; 4, "Delay", "On time")</f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40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40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40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40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40"/>
        <v>On time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40"/>
        <v>Delay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40"/>
        <v>On time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40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40"/>
        <v>Delay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40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40"/>
        <v>On time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40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40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40"/>
        <v>Delay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40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40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40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40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40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40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40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si="240"/>
        <v>On time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TRIM(MID(SUBSTITUTE($G3075, ",", REPT(" ", 100)), 1, 100))</f>
        <v>United States</v>
      </c>
      <c r="I3075" s="1" t="str">
        <f t="shared" ref="I3075:I3138" si="243">TRIM(MID(SUBSTITUTE($G3075, ",", REPT(" ", 100)), 101, 100))</f>
        <v>Los Angeles</v>
      </c>
      <c r="J3075" s="1" t="str">
        <f t="shared" ref="J3075:J3138" si="244">TRIM(MID(SUBSTITUTE($G3075, ",", REPT(" ", 100)), 201, 100))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Delay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On time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Delay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On time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Delay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On time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Delay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On time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Delay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ref="D3117:D3180" si="245">IF(DATEDIF(B3116, C3116, "d") &gt; 4, "Delay", "On time")</f>
        <v>On time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5"/>
        <v>Delay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5"/>
        <v>On time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5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5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5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5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5"/>
        <v>Delay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5"/>
        <v>On time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5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5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5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5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5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5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5"/>
        <v>Delay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5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5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5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5"/>
        <v>On time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5"/>
        <v>Delay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5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si="245"/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TRIM(MID(SUBSTITUTE($G3139, ",", REPT(" ", 100)), 1, 100))</f>
        <v>United States</v>
      </c>
      <c r="I3139" s="1" t="str">
        <f t="shared" ref="I3139:I3202" si="248">TRIM(MID(SUBSTITUTE($G3139, ",", REPT(" ", 100)), 101, 100))</f>
        <v>Seattle</v>
      </c>
      <c r="J3139" s="1" t="str">
        <f t="shared" ref="J3139:J3202" si="249">TRIM(MID(SUBSTITUTE($G3139, ",", REPT(" ", 100)), 201, 100))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On time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Delay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On time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Delay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On time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Delay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On time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Delay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ref="D3181:D3204" si="250">IF(DATEDIF(B3180, C3180, "d") &gt; 4, "Delay", "On time")</f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50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50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50"/>
        <v>On time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50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50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50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50"/>
        <v>Delay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50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50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50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50"/>
        <v>On time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50"/>
        <v>Delay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50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50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50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50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50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50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50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50"/>
        <v>On time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50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si="250"/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TRIM(MID(SUBSTITUTE($G3203, ",", REPT(" ", 100)), 1, 100))</f>
        <v>United States</v>
      </c>
      <c r="I3203" s="1" t="str">
        <f t="shared" ref="I3203:I3204" si="253">TRIM(MID(SUBSTITUTE($G3203, ",", REPT(" ", 100)), 101, 100))</f>
        <v>Costa Mesa</v>
      </c>
      <c r="J3203" s="1" t="str">
        <f t="shared" ref="J3203:J3204" si="254">TRIM(MID(SUBSTITUTE($G3203, ",", REPT(" ", 100)), 201, 100))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Sree Hari Yanamala</cp:lastModifiedBy>
  <dcterms:created xsi:type="dcterms:W3CDTF">2022-11-12T11:54:04Z</dcterms:created>
  <dcterms:modified xsi:type="dcterms:W3CDTF">2024-07-21T09:49:42Z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2024-07-21T09:49:42Z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321e7330-9dda-42de-8e50-ec5192b60289</vt:lpwstr>
  </property>
  <property fmtid="{D5CDD505-2E9C-101B-9397-08002B2CF9AE}" pid="7" name="MSIP_Label_defa4170-0d19-0005-0004-bc88714345d2_ActionId">
    <vt:lpwstr>456b9d0d-4e3d-4a9e-b173-fed931d6b80f</vt:lpwstr>
  </property>
  <property fmtid="{D5CDD505-2E9C-101B-9397-08002B2CF9AE}" pid="8" name="MSIP_Label_defa4170-0d19-0005-0004-bc88714345d2_ContentBits">
    <vt:lpwstr>0</vt:lpwstr>
  </property>
</Properties>
</file>