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Surveillance\"/>
    </mc:Choice>
  </mc:AlternateContent>
  <xr:revisionPtr revIDLastSave="0" documentId="13_ncr:1_{76228531-9698-42D7-AEFD-4405340A4527}" xr6:coauthVersionLast="46" xr6:coauthVersionMax="46" xr10:uidLastSave="{00000000-0000-0000-0000-000000000000}"/>
  <bookViews>
    <workbookView xWindow="870" yWindow="-120" windowWidth="23250" windowHeight="13740" tabRatio="500" firstSheet="2" activeTab="7" xr2:uid="{00000000-000D-0000-FFFF-FFFF00000000}"/>
  </bookViews>
  <sheets>
    <sheet name="ENTETE" sheetId="1" r:id="rId1"/>
    <sheet name="SI-EMETTEUR" sheetId="2" r:id="rId2"/>
    <sheet name="AI" sheetId="3" r:id="rId3"/>
    <sheet name="SI-RECEPTEUR " sheetId="4" r:id="rId4"/>
    <sheet name="Surveillance_générale" sheetId="5" r:id="rId5"/>
    <sheet name="Acces" sheetId="6" r:id="rId6"/>
    <sheet name="Traçabilité" sheetId="7" r:id="rId7"/>
    <sheet name="TB_traçabilité" sheetId="8" r:id="rId8"/>
    <sheet name="cfg_seuils" sheetId="9" r:id="rId9"/>
    <sheet name="cfg_searchTimeRange" sheetId="10" r:id="rId10"/>
  </sheets>
  <definedNames>
    <definedName name="DonnéesExternes_1" localSheetId="9">cfg_searchTimeRange!$A$1:$E$21</definedName>
    <definedName name="DonnéesExternes_2" localSheetId="8">cfg_seuils!$A$1:$E$58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1" l="1"/>
  <c r="E3" i="7"/>
  <c r="E3" i="6"/>
  <c r="B8" i="1"/>
  <c r="E2" i="1"/>
  <c r="E3" i="1"/>
  <c r="B7" i="7"/>
  <c r="B8" i="7"/>
  <c r="C8" i="7"/>
  <c r="C7" i="7"/>
  <c r="D7" i="7" s="1"/>
  <c r="D28" i="8"/>
  <c r="D27" i="8"/>
  <c r="D25" i="8"/>
  <c r="D24" i="8"/>
  <c r="D23" i="8"/>
  <c r="D21" i="8"/>
  <c r="C14" i="7"/>
  <c r="D14" i="7" s="1"/>
  <c r="C12" i="7"/>
  <c r="C5" i="7"/>
  <c r="C4" i="7"/>
  <c r="C3" i="6"/>
  <c r="D30" i="5"/>
  <c r="D29" i="5"/>
  <c r="D27" i="5"/>
  <c r="D26" i="5"/>
  <c r="D25" i="5"/>
  <c r="D23" i="5"/>
  <c r="D9" i="5"/>
  <c r="C6" i="4"/>
  <c r="A6" i="4"/>
  <c r="C4" i="4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A21" i="3"/>
  <c r="C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A13" i="3"/>
  <c r="C12" i="3"/>
  <c r="D12" i="3" s="1"/>
  <c r="B12" i="3"/>
  <c r="C10" i="3"/>
  <c r="D10" i="3" s="1"/>
  <c r="B10" i="3"/>
  <c r="C9" i="3"/>
  <c r="D9" i="3" s="1"/>
  <c r="B9" i="3"/>
  <c r="C6" i="3"/>
  <c r="A6" i="3"/>
  <c r="C4" i="3"/>
  <c r="B13" i="2"/>
  <c r="A11" i="2"/>
  <c r="C10" i="2"/>
  <c r="D10" i="2" s="1"/>
  <c r="B10" i="2"/>
  <c r="C9" i="2"/>
  <c r="D9" i="2" s="1"/>
  <c r="B9" i="2"/>
  <c r="A9" i="2"/>
  <c r="C7" i="2"/>
  <c r="A7" i="2"/>
  <c r="C5" i="2"/>
  <c r="C18" i="1"/>
  <c r="D18" i="1" s="1"/>
  <c r="B18" i="1"/>
  <c r="A18" i="1"/>
  <c r="C17" i="1"/>
  <c r="D17" i="1" s="1"/>
  <c r="B17" i="1"/>
  <c r="A17" i="1"/>
  <c r="C16" i="1"/>
  <c r="D16" i="1" s="1"/>
  <c r="B16" i="1"/>
  <c r="A16" i="1"/>
  <c r="C14" i="1"/>
  <c r="C12" i="1"/>
  <c r="D12" i="1" s="1"/>
  <c r="B12" i="1"/>
  <c r="C10" i="1"/>
  <c r="D10" i="1" s="1"/>
  <c r="B10" i="1"/>
  <c r="A10" i="1"/>
  <c r="C9" i="1"/>
  <c r="D9" i="1" s="1"/>
  <c r="B9" i="1"/>
  <c r="A9" i="1"/>
  <c r="C8" i="1"/>
  <c r="D8" i="1" s="1"/>
  <c r="A8" i="1"/>
  <c r="C7" i="1"/>
  <c r="D7" i="1" s="1"/>
  <c r="B7" i="1"/>
  <c r="A7" i="1"/>
  <c r="C5" i="1"/>
  <c r="A5" i="1"/>
  <c r="C4" i="1"/>
</calcChain>
</file>

<file path=xl/sharedStrings.xml><?xml version="1.0" encoding="utf-8"?>
<sst xmlns="http://schemas.openxmlformats.org/spreadsheetml/2006/main" count="1179" uniqueCount="349">
  <si>
    <t>ETABLISSEMENT</t>
  </si>
  <si>
    <t>CHUMTEST</t>
  </si>
  <si>
    <t>PLAN DE TEST</t>
  </si>
  <si>
    <t xml:space="preserve">Serveur </t>
  </si>
  <si>
    <t>APPLICATION</t>
  </si>
  <si>
    <t>Surv-AI</t>
  </si>
  <si>
    <t>Surveillance Générale de l'agent d'intégration ESV2</t>
  </si>
  <si>
    <t xml:space="preserve">Tableau de bord </t>
  </si>
  <si>
    <t>INSTANCE</t>
  </si>
  <si>
    <t>ACQ</t>
  </si>
  <si>
    <t>Entête et pied de page du tableau de bord</t>
  </si>
  <si>
    <t>Version logiciel</t>
  </si>
  <si>
    <t>Testé sur</t>
  </si>
  <si>
    <t>mtlsplunkai01</t>
  </si>
  <si>
    <t>Test</t>
  </si>
  <si>
    <t>Action</t>
  </si>
  <si>
    <t>Résultats attendus</t>
  </si>
  <si>
    <t>Résultats observé</t>
  </si>
  <si>
    <t>Fait par</t>
  </si>
  <si>
    <t>Le</t>
  </si>
  <si>
    <t>Patrick</t>
  </si>
  <si>
    <t>10/06/2020</t>
  </si>
  <si>
    <t>Situation</t>
  </si>
  <si>
    <t>Panne ESV2</t>
  </si>
  <si>
    <t>12/06/2020</t>
  </si>
  <si>
    <t xml:space="preserve"> mtlsplunkai01</t>
  </si>
  <si>
    <t xml:space="preserve"> CDOI-GENERAL-V9</t>
  </si>
  <si>
    <t>Volet Système d'information emetteur</t>
  </si>
  <si>
    <t>Version logitiel</t>
  </si>
  <si>
    <t>SPLUNK 7.3</t>
  </si>
  <si>
    <t xml:space="preserve">Type : </t>
  </si>
  <si>
    <t>Indicateur global qualitatif</t>
  </si>
  <si>
    <t>Résultats réels</t>
  </si>
  <si>
    <t>Responsable</t>
  </si>
  <si>
    <t>Fait le</t>
  </si>
  <si>
    <t>2- un ou plusieurs systèmes emetteurs dépassent les seuils prévus</t>
  </si>
  <si>
    <t>Débit et délai des composant</t>
  </si>
  <si>
    <t>indicateur quantitatif</t>
  </si>
  <si>
    <t>1 - un service d'entrée à un debit en dehors du seuil</t>
  </si>
  <si>
    <t>patrick</t>
  </si>
  <si>
    <t>ACQ, I1, I2</t>
  </si>
  <si>
    <t>Volet Agent d'intégration</t>
  </si>
  <si>
    <t>SDDCV2</t>
  </si>
  <si>
    <t>Testé sur : mtlsplunkai01</t>
  </si>
  <si>
    <t>Testé sur :</t>
  </si>
  <si>
    <t>1 - Des scenarios sont arretés</t>
  </si>
  <si>
    <t>11/06/2020</t>
  </si>
  <si>
    <t>2 - Des messages s'accumutent</t>
  </si>
  <si>
    <t>3 - Il y a des erreurs</t>
  </si>
  <si>
    <t>4 - des composants ont été modifiés</t>
  </si>
  <si>
    <t xml:space="preserve">Testé par </t>
  </si>
  <si>
    <t>Hostname du serveur</t>
  </si>
  <si>
    <t xml:space="preserve">Test </t>
  </si>
  <si>
    <t>idem attendu</t>
  </si>
  <si>
    <t>1 - Par rapport aux prévisions un ou plusieurs services d'entrées reçoivent une quantité trop faible de messages</t>
  </si>
  <si>
    <t xml:space="preserve">a) déterminer une heure de pointe b) couper une ou plusieurs sources c) </t>
  </si>
  <si>
    <t>le nombre de scenario hors norme est supérieur à 1 et passent du vert au jaune</t>
  </si>
  <si>
    <t>15/06/2020</t>
  </si>
  <si>
    <t>2 - Par rapport aux prévisions un ou plusieurs services d'entrées reçoivent une quantité trop faible de messages</t>
  </si>
  <si>
    <t>a) Déterminer une heure creuse.     b) Envoyer une quantité anormale sur un ou plusieurs services d'entrées.</t>
  </si>
  <si>
    <t>3 - Il y a des messages en erreur</t>
  </si>
  <si>
    <t xml:space="preserve">ID du cas de test </t>
  </si>
  <si>
    <t>INDRECEP02</t>
  </si>
  <si>
    <t>CDOI</t>
  </si>
  <si>
    <t>Concluant</t>
  </si>
  <si>
    <t>Monitoring général V9</t>
  </si>
  <si>
    <t>Description</t>
  </si>
  <si>
    <t>Résultat</t>
  </si>
  <si>
    <t>Testé Le</t>
  </si>
  <si>
    <t>Fait</t>
  </si>
  <si>
    <t>Remarque</t>
  </si>
  <si>
    <t>Entête</t>
  </si>
  <si>
    <t xml:space="preserve"> </t>
  </si>
  <si>
    <t>ID Cas</t>
  </si>
  <si>
    <t>Information Établissement</t>
  </si>
  <si>
    <t>Surveillance des ressouces ESV2</t>
  </si>
  <si>
    <t>AFF01</t>
  </si>
  <si>
    <t>Information etablissement</t>
  </si>
  <si>
    <t>Oui</t>
  </si>
  <si>
    <t>Élement retour</t>
  </si>
  <si>
    <t>Permet le retour au nivau supérieur</t>
  </si>
  <si>
    <t>Cliquer</t>
  </si>
  <si>
    <t>Le tableau de bord CDOI_Main V9 est affiché</t>
  </si>
  <si>
    <t>Pas de remarque particulière</t>
  </si>
  <si>
    <t>Élément Etablissement</t>
  </si>
  <si>
    <t>Affichage du nom de l'établissement</t>
  </si>
  <si>
    <t>na</t>
  </si>
  <si>
    <t>Le nom du composant est affiché</t>
  </si>
  <si>
    <t>Élément environement</t>
  </si>
  <si>
    <t>Affichage du nom de l'environement</t>
  </si>
  <si>
    <t>Le nom de l'environement est affiché</t>
  </si>
  <si>
    <t>Élément Date et heure</t>
  </si>
  <si>
    <t>La date de la dernière mise à jour est affiché</t>
  </si>
  <si>
    <t>Coloration de la date de dernière mise à jour</t>
  </si>
  <si>
    <t>La date de mise à jour est sur fond rouge lorsque celle si est anterieur de 5 mn de la date courante</t>
  </si>
  <si>
    <t>Scénario ROUGE</t>
  </si>
  <si>
    <t>la date est affichée en rouge</t>
  </si>
  <si>
    <t>Volet</t>
  </si>
  <si>
    <t>SI-EMETTEUR</t>
  </si>
  <si>
    <t>Surveillance des sources de la messagerie</t>
  </si>
  <si>
    <t>Les indicateurs de delai et de debit ont été testé sur une cadence anormalement haute</t>
  </si>
  <si>
    <t>INDEMET01</t>
  </si>
  <si>
    <t>Les indicateurs globaux de l'emission</t>
  </si>
  <si>
    <t>Indique par un nombre et une couleur le fonctionnement des  emetteurs connectées à ESV2</t>
  </si>
  <si>
    <t>Indicateur de Debit</t>
  </si>
  <si>
    <t>Le nombre de scénario en vert ou en jaune</t>
  </si>
  <si>
    <t>coloration du nombre de scenarios</t>
  </si>
  <si>
    <t>Scénario VERT</t>
  </si>
  <si>
    <t>Toutes les sources d'émission sont fonctionnelles et il n'y a pas de traitement particuliers</t>
  </si>
  <si>
    <t>L'AI de l'établissement ainsi que les sources connectées sont démarrés</t>
  </si>
  <si>
    <t>le nombre est vert car le débit des composants est à l’intérieur des normes établies.</t>
  </si>
  <si>
    <t>Scénario JAUNE</t>
  </si>
  <si>
    <t>Une ou plusieurs sources ne fonctionnent pas.</t>
  </si>
  <si>
    <t>Arrêter une ou plusieurs sources d'émission ou augmenter anormalement la cadence d'envoi</t>
  </si>
  <si>
    <t>Le nombre est jaune</t>
  </si>
  <si>
    <t>Indicateur de Délai</t>
  </si>
  <si>
    <t>Le nombre de scénarios en vert, jaune ou rouge</t>
  </si>
  <si>
    <t>Idem Scénario 1 indicateur de débit</t>
  </si>
  <si>
    <t>le nombre est vert car le délai des composants est à l’intérieur des normes établies.</t>
  </si>
  <si>
    <t>Idem Scénario 2 indicateur de débit</t>
  </si>
  <si>
    <t>Non</t>
  </si>
  <si>
    <t>Idem Scénario 3 indicateur de débit</t>
  </si>
  <si>
    <t>INDEMET02</t>
  </si>
  <si>
    <t>Indicateurs par composant</t>
  </si>
  <si>
    <t>Indique pour un composant la durée moyenne de sejour d'un mesaage</t>
  </si>
  <si>
    <t>Élément Composant</t>
  </si>
  <si>
    <t>Élément instance</t>
  </si>
  <si>
    <t>Le nom de l'instance est affichée (Acq, I1, I2)</t>
  </si>
  <si>
    <t>Élément Débit</t>
  </si>
  <si>
    <t>Un nombre sur fond soit VERT soit JAUNE soit ROUGE</t>
  </si>
  <si>
    <t>Le 15/06/2020 Observation du changement de couleur suite à un envoi massid de message</t>
  </si>
  <si>
    <t>Quelque scénarios sont en dehors des normes habituelles</t>
  </si>
  <si>
    <t>Beaucoup de scénarios sont en dehors des normes habituelles</t>
  </si>
  <si>
    <t>Élément Délai</t>
  </si>
  <si>
    <t>le nombre est vert car le délais de reception des composants est à l’intérieur des normes établies.</t>
  </si>
  <si>
    <t>Certaines sources ne fonctionnent pas ou ont une activité anormal</t>
  </si>
  <si>
    <t>AI</t>
  </si>
  <si>
    <t>Surveillance des composants de l'agent d'intégration</t>
  </si>
  <si>
    <t>INDAI01</t>
  </si>
  <si>
    <t>Les indicateurs globaux</t>
  </si>
  <si>
    <t>Indique par un nombre et une couleur le fonctionnement des sources emetrices connectées à ESV2</t>
  </si>
  <si>
    <t>État</t>
  </si>
  <si>
    <t>indique soit en vert soit en rouge un nombre de scenario</t>
  </si>
  <si>
    <t>Nombre de scenario arreté</t>
  </si>
  <si>
    <t>Étape 1</t>
  </si>
  <si>
    <t>Arreter un scenario sur l'une des instances ACQ, I1 ou I2</t>
  </si>
  <si>
    <t>Une icone rouge est affichée⛔</t>
  </si>
  <si>
    <t>Étape 2</t>
  </si>
  <si>
    <t>Démarrer un scenario sur l'une des instances ACQ, I1 ou I2</t>
  </si>
  <si>
    <t>Une icone verte est affichée✅</t>
  </si>
  <si>
    <t>Accumulation</t>
  </si>
  <si>
    <t>indique soit en vert soit en jaune soit en rouge un nombre de scenario</t>
  </si>
  <si>
    <t>Nombre de scenario ayant des messages en attente</t>
  </si>
  <si>
    <t>nombre indiqué en jaune</t>
  </si>
  <si>
    <t>Erreur</t>
  </si>
  <si>
    <t>Nombre de scenario ayant des messages en erreur</t>
  </si>
  <si>
    <t>Test 1</t>
  </si>
  <si>
    <t>Mettre un message en erreur sur l'une des instances ACQ, I1 ou I2</t>
  </si>
  <si>
    <t>un nombre s'affiche en rouge</t>
  </si>
  <si>
    <t>Altération</t>
  </si>
  <si>
    <t>Indique soit en vert soit en jaune soit en rouge depuis combien de temps un composant a t'il été modifié.</t>
  </si>
  <si>
    <t>affiche le temps écoulé depuis la derniere modification</t>
  </si>
  <si>
    <t>Sur une des instance (I1, I2, Acq) sauvegarder un des composants ESV2</t>
  </si>
  <si>
    <t>Sur une des instances arrêter puis redémarrer un scenario puis Cliquer sur le nombre</t>
  </si>
  <si>
    <t>affiche le composant ainsi que l'identifiant de l'altérateur</t>
  </si>
  <si>
    <t>INDAI02</t>
  </si>
  <si>
    <t xml:space="preserve">Ligne de détail </t>
  </si>
  <si>
    <t>Le nom de l'instance est affiché</t>
  </si>
  <si>
    <t>Élement tendance</t>
  </si>
  <si>
    <t>une flèche horizontale ou en diagonale ou verticale est affichée</t>
  </si>
  <si>
    <t>une flèche diagonale vers le haut ou verticale est affichée</t>
  </si>
  <si>
    <t>une flèche diagonale  ou verticale vers le bas est affichée</t>
  </si>
  <si>
    <t>Élement erreurs</t>
  </si>
  <si>
    <t>un nombre sur fond noir ou rouge est affiché</t>
  </si>
  <si>
    <t>Élement état</t>
  </si>
  <si>
    <t>Soit une icône rouge soit une icône verte est affichée</t>
  </si>
  <si>
    <t>Une icône rouge est affichée</t>
  </si>
  <si>
    <t>Une icône verte est affichée</t>
  </si>
  <si>
    <t>Élement accumulation</t>
  </si>
  <si>
    <t>un nombre sur fond noir ou jaune ou rouge est affiché</t>
  </si>
  <si>
    <t>SI-RECEPTEUR</t>
  </si>
  <si>
    <t>Surveillance des destinations de la messagerie</t>
  </si>
  <si>
    <t>INDRECE01</t>
  </si>
  <si>
    <t>Le volet SI-RECEPTEUR permet la surveillance de la reception</t>
  </si>
  <si>
    <t>Indicateur d'Accumulation</t>
  </si>
  <si>
    <t>Un nombre soit VERT soit JAUNE soit ROUGE</t>
  </si>
  <si>
    <t>"Vert : aucun service de sortie ne montre une accumulation.</t>
  </si>
  <si>
    <t>Action à faire</t>
  </si>
  <si>
    <t>Résultat attendu</t>
  </si>
  <si>
    <t>Jaune : un ou plusieurs services de sortie montrent une accumulation modérée.</t>
  </si>
  <si>
    <t>Rouge : un ou plusieurs services de sortie montrent une accumulation élevée."</t>
  </si>
  <si>
    <t>Indicateur de Délai de transmission</t>
  </si>
  <si>
    <t>(ajouter une étape pour le testeur)</t>
  </si>
  <si>
    <t>Indicateur d'Erreurs</t>
  </si>
  <si>
    <t>Un nombre soit VERT soit ROUGE</t>
  </si>
  <si>
    <t>Scenario vert</t>
  </si>
  <si>
    <t>Scenario rouge</t>
  </si>
  <si>
    <t>INDRECE02</t>
  </si>
  <si>
    <t>Ligne de détail d'un composant</t>
  </si>
  <si>
    <t>Élement état du composant</t>
  </si>
  <si>
    <t>Le scenario est arrêté ou démarré</t>
  </si>
  <si>
    <t>Scenario 1</t>
  </si>
  <si>
    <t>En attente</t>
  </si>
  <si>
    <t>Pieds de page</t>
  </si>
  <si>
    <t>Information Utilisateur</t>
  </si>
  <si>
    <t>Surveillance d'utilisation</t>
  </si>
  <si>
    <t>AFF02</t>
  </si>
  <si>
    <t>Élement quitter</t>
  </si>
  <si>
    <t>Permet de quitter l'application</t>
  </si>
  <si>
    <t>On quitte l'application Surv-AI</t>
  </si>
  <si>
    <t>Utilisateur</t>
  </si>
  <si>
    <t>Affichage du nom de l'utilisateur</t>
  </si>
  <si>
    <t>Role</t>
  </si>
  <si>
    <t>Affichage du role de l'utilisateur</t>
  </si>
  <si>
    <t>Le role du composant est affiché</t>
  </si>
  <si>
    <t xml:space="preserve">Sécurité </t>
  </si>
  <si>
    <t>Code utilisateur</t>
  </si>
  <si>
    <t>test.cdoiadmin1</t>
  </si>
  <si>
    <t>administrateur</t>
  </si>
  <si>
    <t>accede à la surveillance et à la traçabilité  de tous les établissements ainsi qu'aux fonctionnalités de developpement de splunk</t>
  </si>
  <si>
    <t>test.cdoiintegr1</t>
  </si>
  <si>
    <t>integrateur</t>
  </si>
  <si>
    <t>accede à la surveillance et à la traçabilité de tous les établissements</t>
  </si>
  <si>
    <t>test.cdoisuivi1</t>
  </si>
  <si>
    <t>surveillant</t>
  </si>
  <si>
    <t>accede à la surveillance de tous les établissements</t>
  </si>
  <si>
    <t>Traçabilité</t>
  </si>
  <si>
    <t>Recherche</t>
  </si>
  <si>
    <t>Sortir de la traçabilité</t>
  </si>
  <si>
    <t>16/06/2020</t>
  </si>
  <si>
    <t>Parcourt</t>
  </si>
  <si>
    <t>Parcourt D'un message</t>
  </si>
  <si>
    <t>Filtre temporel</t>
  </si>
  <si>
    <t>19/03/2021</t>
  </si>
  <si>
    <t>Du</t>
  </si>
  <si>
    <t>Affichage de la date de début de recherche</t>
  </si>
  <si>
    <t>La date de debut est affichée</t>
  </si>
  <si>
    <t>Au</t>
  </si>
  <si>
    <t>Affichage de la date de fin de recherche</t>
  </si>
  <si>
    <t>La date de fin est affichée</t>
  </si>
  <si>
    <t>Bandeau</t>
  </si>
  <si>
    <t>Modèl de suivi</t>
  </si>
  <si>
    <t>FILTRES</t>
  </si>
  <si>
    <t>Surveillance des messages</t>
  </si>
  <si>
    <t>TRAC01</t>
  </si>
  <si>
    <t>Les choix possibles</t>
  </si>
  <si>
    <t xml:space="preserve">Objet Metier </t>
  </si>
  <si>
    <t xml:space="preserve">Service </t>
  </si>
  <si>
    <t xml:space="preserve">Patient </t>
  </si>
  <si>
    <t xml:space="preserve">Visite </t>
  </si>
  <si>
    <t xml:space="preserve">Perso </t>
  </si>
  <si>
    <t>TRAC02</t>
  </si>
  <si>
    <t>LISTE À ENTËTE</t>
  </si>
  <si>
    <t>Surveillance de certain contenu des messages</t>
  </si>
  <si>
    <t>DÉTAILS TRAÇABILITÉ</t>
  </si>
  <si>
    <t>Surveillance de lavalidation des messages</t>
  </si>
  <si>
    <t>siteCd</t>
  </si>
  <si>
    <t>envirCd</t>
  </si>
  <si>
    <t>typeObj</t>
  </si>
  <si>
    <t>codeDesc</t>
  </si>
  <si>
    <t>valeur</t>
  </si>
  <si>
    <t>chumtest</t>
  </si>
  <si>
    <t>v0</t>
  </si>
  <si>
    <t>DATEDU</t>
  </si>
  <si>
    <t>dateDuRouge</t>
  </si>
  <si>
    <t>-5m</t>
  </si>
  <si>
    <t>v1</t>
  </si>
  <si>
    <t>EMTTR</t>
  </si>
  <si>
    <t>emttrDebitJaune</t>
  </si>
  <si>
    <t>2</t>
  </si>
  <si>
    <t>emttrDebitRouge</t>
  </si>
  <si>
    <t>9999999</t>
  </si>
  <si>
    <t>emttrDebitFacMin</t>
  </si>
  <si>
    <t>5</t>
  </si>
  <si>
    <t>emttrDelaiJaune</t>
  </si>
  <si>
    <t>1.5</t>
  </si>
  <si>
    <t>emttrDelaiRouge</t>
  </si>
  <si>
    <t>emttrDelaiFacMin</t>
  </si>
  <si>
    <t>v2</t>
  </si>
  <si>
    <t>aiAccumJaune</t>
  </si>
  <si>
    <t>100</t>
  </si>
  <si>
    <t>aiAccumRouge</t>
  </si>
  <si>
    <t>1000</t>
  </si>
  <si>
    <t>aiErreurJaune</t>
  </si>
  <si>
    <t>aiErreurRouge</t>
  </si>
  <si>
    <t>1</t>
  </si>
  <si>
    <t>aiTendVert</t>
  </si>
  <si>
    <t>-9999999--1</t>
  </si>
  <si>
    <t>aiTendNeutre</t>
  </si>
  <si>
    <t>0-1</t>
  </si>
  <si>
    <t>aiTendJaune</t>
  </si>
  <si>
    <t>2-4</t>
  </si>
  <si>
    <t>aiTendRouge</t>
  </si>
  <si>
    <t>5-9999999</t>
  </si>
  <si>
    <t>aiAlterAffSec</t>
  </si>
  <si>
    <t>60</t>
  </si>
  <si>
    <t>aiAlterAffMin</t>
  </si>
  <si>
    <t>3570</t>
  </si>
  <si>
    <t>aiAlterAffHre</t>
  </si>
  <si>
    <t>84600</t>
  </si>
  <si>
    <t>aiAlterAffJrs</t>
  </si>
  <si>
    <t>604800</t>
  </si>
  <si>
    <t>aiAlterJaune</t>
  </si>
  <si>
    <t>3600</t>
  </si>
  <si>
    <t>aiAlterRouge</t>
  </si>
  <si>
    <t>300</t>
  </si>
  <si>
    <t>v3</t>
  </si>
  <si>
    <t>RCPTR</t>
  </si>
  <si>
    <t>rcptrAccumJaune</t>
  </si>
  <si>
    <t>rcptrAccumRouge</t>
  </si>
  <si>
    <t>rcptrDelaiJaune</t>
  </si>
  <si>
    <t>rcptrDelaiRouge</t>
  </si>
  <si>
    <t>rcptrErreurJaune</t>
  </si>
  <si>
    <t>rcptrErreurRouge</t>
  </si>
  <si>
    <t>zz</t>
  </si>
  <si>
    <t>0.5</t>
  </si>
  <si>
    <t>0.005</t>
  </si>
  <si>
    <t>0.01</t>
  </si>
  <si>
    <t>earliestDateDu</t>
  </si>
  <si>
    <t>-1h</t>
  </si>
  <si>
    <t>latestDateDu</t>
  </si>
  <si>
    <t>+1s</t>
  </si>
  <si>
    <t>earliestEmttr</t>
  </si>
  <si>
    <t>latestEmttr</t>
  </si>
  <si>
    <t>earliestAI</t>
  </si>
  <si>
    <t>latestAI</t>
  </si>
  <si>
    <t>earliestAlter</t>
  </si>
  <si>
    <t>-7d</t>
  </si>
  <si>
    <t>latestAlter</t>
  </si>
  <si>
    <t>+5h</t>
  </si>
  <si>
    <t>earliestRcptr</t>
  </si>
  <si>
    <t>latestRcptr</t>
  </si>
  <si>
    <t>Recherche par plage de date</t>
  </si>
  <si>
    <t>Le menu de Surv-AI est affiché</t>
  </si>
  <si>
    <t>Évènement</t>
  </si>
  <si>
    <t>Archive ID</t>
  </si>
  <si>
    <t>Entête de colonne</t>
  </si>
  <si>
    <t>Environement</t>
  </si>
  <si>
    <t>preprod</t>
  </si>
  <si>
    <t>Surv-AI 1.4.0</t>
  </si>
  <si>
    <t>10.7.0.10 (serveur splunk prod)</t>
  </si>
  <si>
    <t>Rien à faire</t>
  </si>
  <si>
    <t>arret du système recepteur</t>
  </si>
  <si>
    <t>idem</t>
  </si>
  <si>
    <t>Login splunk</t>
  </si>
  <si>
    <t>ACQ,I1,I2</t>
  </si>
  <si>
    <t>Volet Système d'information recepteur</t>
  </si>
  <si>
    <t>4/11/2020</t>
  </si>
  <si>
    <t>TRAC03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</si>
</sst>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2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8"/>
      <color rgb="FFFF0000"/>
      <name val="Arial"/>
      <family val="2"/>
      <charset val="1"/>
    </font>
    <font>
      <b/>
      <u/>
      <sz val="16"/>
      <name val="Calibri"/>
      <family val="2"/>
      <charset val="1"/>
    </font>
    <font>
      <b/>
      <sz val="18"/>
      <name val="Arial"/>
      <family val="2"/>
      <charset val="1"/>
    </font>
    <font>
      <sz val="14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name val="Calibri"/>
      <family val="2"/>
      <charset val="1"/>
    </font>
    <font>
      <b/>
      <u/>
      <sz val="18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u/>
      <sz val="11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</font>
    <font>
      <b/>
      <sz val="1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E8DE"/>
      </patternFill>
    </fill>
    <fill>
      <patternFill patternType="solid">
        <fgColor rgb="FFF2E8DE"/>
        <bgColor rgb="FFFBE5D6"/>
      </patternFill>
    </fill>
    <fill>
      <patternFill patternType="solid">
        <fgColor rgb="FFFBE5D6"/>
        <bgColor rgb="FFF2E8DE"/>
      </patternFill>
    </fill>
    <fill>
      <patternFill patternType="solid">
        <fgColor rgb="FFBDD7EE"/>
        <bgColor rgb="FFB9DDFC"/>
      </patternFill>
    </fill>
    <fill>
      <patternFill patternType="solid">
        <fgColor rgb="FF237F2E"/>
        <bgColor rgb="FF008080"/>
      </patternFill>
    </fill>
    <fill>
      <patternFill patternType="solid">
        <fgColor rgb="FF757575"/>
        <bgColor rgb="FF666699"/>
      </patternFill>
    </fill>
    <fill>
      <patternFill patternType="solid">
        <fgColor rgb="FFBDBDBD"/>
        <bgColor rgb="FFBDD7EE"/>
      </patternFill>
    </fill>
    <fill>
      <patternFill patternType="solid">
        <fgColor rgb="FF7ED085"/>
        <bgColor rgb="FF77BC65"/>
      </patternFill>
    </fill>
    <fill>
      <patternFill patternType="solid">
        <fgColor rgb="FFEA352E"/>
        <bgColor rgb="FFFF0000"/>
      </patternFill>
    </fill>
    <fill>
      <patternFill patternType="solid">
        <fgColor rgb="FF40B14B"/>
        <bgColor rgb="FF77BC65"/>
      </patternFill>
    </fill>
    <fill>
      <patternFill patternType="solid">
        <fgColor rgb="FFFEFF00"/>
        <bgColor rgb="FFFFFF00"/>
      </patternFill>
    </fill>
    <fill>
      <patternFill patternType="solid">
        <fgColor rgb="FFE5E5E5"/>
        <bgColor rgb="FFF2E8DE"/>
      </patternFill>
    </fill>
    <fill>
      <patternFill patternType="solid">
        <fgColor rgb="FFB9DDFC"/>
        <bgColor rgb="FFBDD7EE"/>
      </patternFill>
    </fill>
    <fill>
      <patternFill patternType="solid">
        <fgColor rgb="FF7ED085"/>
        <bgColor indexed="64"/>
      </patternFill>
    </fill>
    <fill>
      <patternFill patternType="solid">
        <fgColor rgb="FF7ED085"/>
        <bgColor rgb="FF33CC33"/>
      </patternFill>
    </fill>
    <fill>
      <patternFill patternType="solid">
        <fgColor rgb="FF7ED085"/>
        <bgColor rgb="FF7ED085"/>
      </patternFill>
    </fill>
    <fill>
      <patternFill patternType="solid">
        <fgColor rgb="FF7ED085"/>
        <bgColor rgb="FFF2E8DE"/>
      </patternFill>
    </fill>
    <fill>
      <patternFill patternType="solid">
        <fgColor rgb="FF7ED085"/>
        <bgColor rgb="FFFFFF00"/>
      </patternFill>
    </fill>
    <fill>
      <patternFill patternType="solid">
        <fgColor rgb="FF7ED085"/>
        <bgColor rgb="FFFF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ED085"/>
        <bgColor auto="1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4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6" fillId="4" borderId="1" xfId="1" applyFont="1" applyFill="1" applyBorder="1" applyAlignment="1" applyProtection="1">
      <alignment horizontal="left" vertical="top"/>
    </xf>
    <xf numFmtId="0" fontId="7" fillId="4" borderId="1" xfId="1" applyFont="1" applyFill="1" applyBorder="1" applyAlignment="1" applyProtection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9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/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0" fontId="5" fillId="0" borderId="0" xfId="1" applyBorder="1" applyAlignment="1" applyProtection="1">
      <alignment horizontal="left" vertical="top" wrapText="1"/>
    </xf>
    <xf numFmtId="0" fontId="10" fillId="2" borderId="0" xfId="0" applyFont="1" applyFill="1" applyAlignment="1">
      <alignment horizontal="center" vertical="top" wrapText="1"/>
    </xf>
    <xf numFmtId="0" fontId="11" fillId="2" borderId="0" xfId="1" applyFont="1" applyFill="1" applyBorder="1" applyAlignment="1" applyProtection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2" fillId="4" borderId="1" xfId="1" applyFont="1" applyFill="1" applyBorder="1" applyAlignment="1" applyProtection="1">
      <alignment horizontal="center" vertical="top"/>
    </xf>
    <xf numFmtId="0" fontId="5" fillId="4" borderId="1" xfId="1" applyFill="1" applyBorder="1" applyAlignment="1" applyProtection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/>
    </xf>
    <xf numFmtId="0" fontId="5" fillId="2" borderId="0" xfId="1" applyFill="1" applyBorder="1" applyAlignment="1" applyProtection="1">
      <alignment horizontal="center" vertical="top" wrapText="1"/>
    </xf>
    <xf numFmtId="0" fontId="10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9" fillId="4" borderId="0" xfId="0" applyFont="1" applyFill="1" applyBorder="1"/>
    <xf numFmtId="0" fontId="13" fillId="4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/>
    </xf>
    <xf numFmtId="0" fontId="4" fillId="4" borderId="6" xfId="0" applyFont="1" applyFill="1" applyBorder="1"/>
    <xf numFmtId="0" fontId="10" fillId="2" borderId="0" xfId="0" applyFont="1" applyFill="1" applyAlignment="1">
      <alignment horizontal="left" vertical="top" wrapText="1"/>
    </xf>
    <xf numFmtId="0" fontId="14" fillId="0" borderId="0" xfId="1" applyFont="1" applyBorder="1" applyAlignment="1" applyProtection="1">
      <alignment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top"/>
    </xf>
    <xf numFmtId="0" fontId="5" fillId="0" borderId="0" xfId="1" applyBorder="1" applyAlignment="1" applyProtection="1">
      <alignment horizont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/>
    <xf numFmtId="0" fontId="10" fillId="2" borderId="0" xfId="0" applyFont="1" applyFill="1" applyBorder="1" applyAlignment="1">
      <alignment horizontal="left" vertical="top" wrapText="1"/>
    </xf>
    <xf numFmtId="0" fontId="5" fillId="0" borderId="0" xfId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wrapText="1"/>
    </xf>
    <xf numFmtId="0" fontId="2" fillId="4" borderId="4" xfId="0" applyFont="1" applyFill="1" applyBorder="1"/>
    <xf numFmtId="0" fontId="1" fillId="4" borderId="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49" fontId="10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0" fontId="2" fillId="4" borderId="7" xfId="0" applyFont="1" applyFill="1" applyBorder="1" applyAlignment="1">
      <alignment horizontal="left"/>
    </xf>
    <xf numFmtId="0" fontId="16" fillId="0" borderId="0" xfId="0" applyFont="1"/>
    <xf numFmtId="0" fontId="17" fillId="6" borderId="0" xfId="0" applyFont="1" applyFill="1" applyAlignment="1">
      <alignment horizontal="left" vertical="top" wrapText="1"/>
    </xf>
    <xf numFmtId="0" fontId="17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/>
    </xf>
    <xf numFmtId="0" fontId="18" fillId="7" borderId="0" xfId="0" applyFont="1" applyFill="1" applyAlignment="1">
      <alignment vertical="top" wrapText="1"/>
    </xf>
    <xf numFmtId="0" fontId="19" fillId="7" borderId="0" xfId="0" applyFont="1" applyFill="1" applyAlignment="1">
      <alignment horizontal="left" vertical="top" wrapText="1"/>
    </xf>
    <xf numFmtId="0" fontId="20" fillId="7" borderId="0" xfId="0" applyFont="1" applyFill="1" applyAlignment="1">
      <alignment vertical="top" wrapText="1"/>
    </xf>
    <xf numFmtId="0" fontId="19" fillId="7" borderId="0" xfId="0" applyFont="1" applyFill="1" applyAlignment="1">
      <alignment vertical="top" wrapText="1"/>
    </xf>
    <xf numFmtId="0" fontId="18" fillId="7" borderId="0" xfId="0" applyFont="1" applyFill="1" applyAlignment="1">
      <alignment vertical="top"/>
    </xf>
    <xf numFmtId="0" fontId="10" fillId="8" borderId="0" xfId="0" applyFont="1" applyFill="1" applyAlignment="1">
      <alignment horizontal="left" vertical="top" wrapText="1" indent="2"/>
    </xf>
    <xf numFmtId="0" fontId="10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/>
    </xf>
    <xf numFmtId="0" fontId="21" fillId="9" borderId="0" xfId="0" applyFont="1" applyFill="1" applyAlignment="1">
      <alignment vertical="top" wrapText="1"/>
    </xf>
    <xf numFmtId="0" fontId="10" fillId="9" borderId="0" xfId="0" applyFont="1" applyFill="1" applyAlignment="1">
      <alignment horizontal="left" vertical="top" wrapText="1" indent="4"/>
    </xf>
    <xf numFmtId="0" fontId="10" fillId="9" borderId="0" xfId="0" applyFont="1" applyFill="1" applyAlignment="1">
      <alignment vertical="top" wrapText="1"/>
    </xf>
    <xf numFmtId="0" fontId="21" fillId="9" borderId="0" xfId="0" applyFont="1" applyFill="1" applyAlignment="1">
      <alignment vertical="top"/>
    </xf>
    <xf numFmtId="0" fontId="21" fillId="10" borderId="0" xfId="0" applyFont="1" applyFill="1" applyAlignment="1">
      <alignment horizontal="left" vertical="top" wrapText="1" indent="6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11" borderId="0" xfId="0" applyFont="1" applyFill="1" applyAlignment="1">
      <alignment horizontal="left" vertical="top" wrapText="1" indent="6"/>
    </xf>
    <xf numFmtId="0" fontId="21" fillId="12" borderId="0" xfId="0" applyFont="1" applyFill="1" applyAlignment="1">
      <alignment horizontal="left" vertical="top" wrapText="1" indent="6"/>
    </xf>
    <xf numFmtId="0" fontId="1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13" borderId="0" xfId="0" applyFont="1" applyFill="1" applyAlignment="1">
      <alignment horizontal="left" vertical="top" wrapText="1" indent="6"/>
    </xf>
    <xf numFmtId="0" fontId="0" fillId="0" borderId="0" xfId="0" applyFont="1" applyAlignment="1">
      <alignment wrapText="1"/>
    </xf>
    <xf numFmtId="0" fontId="21" fillId="9" borderId="0" xfId="0" applyFont="1" applyFill="1" applyAlignment="1" applyProtection="1">
      <alignment vertical="top" wrapText="1"/>
      <protection locked="0"/>
    </xf>
    <xf numFmtId="0" fontId="21" fillId="9" borderId="0" xfId="0" applyFont="1" applyFill="1" applyAlignment="1" applyProtection="1">
      <alignment vertical="top"/>
      <protection locked="0"/>
    </xf>
    <xf numFmtId="0" fontId="0" fillId="0" borderId="0" xfId="0" applyProtection="1">
      <protection locked="0"/>
    </xf>
    <xf numFmtId="0" fontId="10" fillId="9" borderId="0" xfId="0" applyFont="1" applyFill="1" applyAlignment="1" applyProtection="1">
      <alignment horizontal="left" vertical="top" wrapText="1" indent="4"/>
      <protection locked="0"/>
    </xf>
    <xf numFmtId="0" fontId="10" fillId="9" borderId="0" xfId="0" applyFont="1" applyFill="1" applyAlignment="1" applyProtection="1">
      <alignment vertical="top" wrapText="1"/>
      <protection locked="0"/>
    </xf>
    <xf numFmtId="0" fontId="22" fillId="0" borderId="0" xfId="0" applyFont="1"/>
    <xf numFmtId="164" fontId="21" fillId="0" borderId="0" xfId="0" applyNumberFormat="1" applyFont="1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4" borderId="1" xfId="1" applyFont="1" applyFill="1" applyBorder="1" applyAlignment="1" applyProtection="1">
      <alignment horizontal="left" vertical="top"/>
    </xf>
    <xf numFmtId="0" fontId="0" fillId="0" borderId="0" xfId="0" applyFont="1"/>
    <xf numFmtId="0" fontId="0" fillId="0" borderId="0" xfId="0" applyFont="1"/>
    <xf numFmtId="0" fontId="5" fillId="0" borderId="0" xfId="1" applyBorder="1" applyProtection="1"/>
    <xf numFmtId="0" fontId="21" fillId="15" borderId="0" xfId="0" applyFont="1" applyFill="1" applyAlignment="1">
      <alignment vertical="top" wrapText="1"/>
    </xf>
    <xf numFmtId="0" fontId="21" fillId="16" borderId="0" xfId="0" applyFont="1" applyFill="1" applyAlignment="1">
      <alignment vertical="top" wrapText="1"/>
    </xf>
    <xf numFmtId="0" fontId="0" fillId="17" borderId="0" xfId="0" applyFill="1"/>
    <xf numFmtId="0" fontId="1" fillId="18" borderId="0" xfId="0" applyFont="1" applyFill="1" applyBorder="1" applyAlignment="1">
      <alignment horizontal="center" vertical="top" wrapText="1"/>
    </xf>
    <xf numFmtId="0" fontId="0" fillId="15" borderId="0" xfId="0" applyFill="1"/>
    <xf numFmtId="0" fontId="21" fillId="15" borderId="0" xfId="0" applyFont="1" applyFill="1" applyAlignment="1">
      <alignment vertical="top"/>
    </xf>
    <xf numFmtId="0" fontId="21" fillId="19" borderId="0" xfId="0" applyFont="1" applyFill="1" applyAlignment="1">
      <alignment horizontal="left" vertical="top" wrapText="1" indent="6"/>
    </xf>
    <xf numFmtId="0" fontId="10" fillId="15" borderId="0" xfId="0" applyFont="1" applyFill="1" applyAlignment="1">
      <alignment vertical="top" wrapText="1"/>
    </xf>
    <xf numFmtId="0" fontId="0" fillId="15" borderId="0" xfId="0" applyFont="1" applyFill="1" applyAlignment="1">
      <alignment horizontal="center" wrapText="1"/>
    </xf>
    <xf numFmtId="0" fontId="21" fillId="9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1" fillId="20" borderId="0" xfId="0" applyFont="1" applyFill="1" applyAlignment="1">
      <alignment horizontal="left" vertical="top" wrapText="1" indent="6"/>
    </xf>
    <xf numFmtId="0" fontId="24" fillId="21" borderId="1" xfId="1" applyFont="1" applyFill="1" applyBorder="1" applyProtection="1"/>
    <xf numFmtId="0" fontId="0" fillId="22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FF00"/>
      <rgbColor rgb="FFFF00FF"/>
      <rgbColor rgb="FF00FFFF"/>
      <rgbColor rgb="FF800000"/>
      <rgbColor rgb="FF237F2E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2E8DE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B9DDFC"/>
      <rgbColor rgb="FFFF99CC"/>
      <rgbColor rgb="FFCC99FF"/>
      <rgbColor rgb="FFFBE5D6"/>
      <rgbColor rgb="FF3366FF"/>
      <rgbColor rgb="FF33CCCC"/>
      <rgbColor rgb="FF7ED085"/>
      <rgbColor rgb="FFFFCC00"/>
      <rgbColor rgb="FFFF9900"/>
      <rgbColor rgb="FFEA352E"/>
      <rgbColor rgb="FF666699"/>
      <rgbColor rgb="FF77BC65"/>
      <rgbColor rgb="FF003366"/>
      <rgbColor rgb="FF40B14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D085"/>
      <color rgb="FF9BFFCD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fg_seuils_chumtest" displayName="cfg_seuils_chumtest" ref="A1:E58" totalsRowShown="0">
  <autoFilter ref="A1:E58" xr:uid="{00000000-0009-0000-0100-000002000000}"/>
  <tableColumns count="5">
    <tableColumn id="1" xr3:uid="{00000000-0010-0000-0000-000001000000}" name="siteCd"/>
    <tableColumn id="2" xr3:uid="{00000000-0010-0000-0000-000002000000}" name="envirCd"/>
    <tableColumn id="3" xr3:uid="{00000000-0010-0000-0000-000003000000}" name="typeObj"/>
    <tableColumn id="4" xr3:uid="{00000000-0010-0000-0000-000004000000}" name="codeDesc"/>
    <tableColumn id="5" xr3:uid="{00000000-0010-0000-0000-000005000000}" name="valeu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fg_searchTimeRange_chumtest" displayName="cfg_searchTimeRange_chumtest" ref="A1:E21" totalsRowShown="0">
  <autoFilter ref="A1:E21" xr:uid="{00000000-0009-0000-0100-000001000000}"/>
  <tableColumns count="5">
    <tableColumn id="1" xr3:uid="{00000000-0010-0000-0100-000001000000}" name="siteCd"/>
    <tableColumn id="2" xr3:uid="{00000000-0010-0000-0100-000002000000}" name="envirCd"/>
    <tableColumn id="3" xr3:uid="{00000000-0010-0000-0100-000003000000}" name="typeObj"/>
    <tableColumn id="4" xr3:uid="{00000000-0010-0000-0100-000004000000}" name="codeDesc"/>
    <tableColumn id="5" xr3:uid="{00000000-0010-0000-0100-000005000000}" name="valeu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zoomScaleNormal="100" workbookViewId="0">
      <selection activeCell="B25" sqref="B25"/>
    </sheetView>
  </sheetViews>
  <sheetFormatPr baseColWidth="10" defaultColWidth="9.140625" defaultRowHeight="15" x14ac:dyDescent="0.25"/>
  <cols>
    <col min="1" max="1" width="5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337</v>
      </c>
      <c r="B2" s="3" t="s">
        <v>338</v>
      </c>
      <c r="C2" s="5" t="s">
        <v>6</v>
      </c>
      <c r="D2" s="3" t="s">
        <v>7</v>
      </c>
      <c r="E2" s="3" t="str">
        <f>"CDOI-GENERAL MONITORING V9"</f>
        <v>CDOI-GENERAL MONITORING V9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9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3.25" x14ac:dyDescent="0.25">
      <c r="A5" s="7" t="str">
        <f>"cas de test : "&amp;Surveillance_générale!$A$4</f>
        <v>cas de test : AFF01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13" t="s">
        <v>14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17" t="str">
        <f>Surveillance_générale!B5</f>
        <v>Élement retour</v>
      </c>
      <c r="B7" s="117" t="str">
        <f>Surveillance_générale!D5</f>
        <v>Cliquer</v>
      </c>
      <c r="C7" s="17" t="str">
        <f>Surveillance_générale!C5</f>
        <v>Permet le retour au nivau supérieur</v>
      </c>
      <c r="D7" s="18" t="str">
        <f>C7</f>
        <v>Permet le retour au nivau supérieur</v>
      </c>
      <c r="E7" s="19" t="s">
        <v>20</v>
      </c>
      <c r="F7" s="17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17" t="str">
        <f>Surveillance_générale!B6</f>
        <v>Élément Etablissement</v>
      </c>
      <c r="B8" s="117" t="str">
        <f>Surveillance_générale!D6</f>
        <v>na</v>
      </c>
      <c r="C8" s="17" t="str">
        <f>Surveillance_générale!C6</f>
        <v>Affichage du nom de l'établissement</v>
      </c>
      <c r="D8" s="18" t="str">
        <f>C8</f>
        <v>Affichage du nom de l'établissement</v>
      </c>
      <c r="E8" s="19" t="s">
        <v>20</v>
      </c>
      <c r="F8" s="17" t="s">
        <v>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17" t="str">
        <f>Surveillance_générale!B7</f>
        <v>Élément environement</v>
      </c>
      <c r="B9" s="117" t="str">
        <f>Surveillance_générale!D7</f>
        <v>na</v>
      </c>
      <c r="C9" s="17" t="str">
        <f>Surveillance_générale!C7</f>
        <v>Affichage du nom de l'environement</v>
      </c>
      <c r="D9" s="18" t="str">
        <f>C9</f>
        <v>Affichage du nom de l'environement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17" t="str">
        <f>Surveillance_générale!B8</f>
        <v>Élément Date et heure</v>
      </c>
      <c r="B10" s="117" t="str">
        <f>Surveillance_générale!D8</f>
        <v>na</v>
      </c>
      <c r="C10" s="17" t="str">
        <f>Surveillance_générale!C8</f>
        <v>La date de la dernière mise à jour est affiché</v>
      </c>
      <c r="D10" s="18" t="str">
        <f>C10</f>
        <v>La date de la dernière mise à jour est affiché</v>
      </c>
      <c r="E10" s="19" t="s">
        <v>20</v>
      </c>
      <c r="F10" s="17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" x14ac:dyDescent="0.25">
      <c r="A11" s="13" t="s">
        <v>22</v>
      </c>
      <c r="B11" s="14" t="s">
        <v>15</v>
      </c>
      <c r="C11" s="15" t="s">
        <v>16</v>
      </c>
      <c r="D11" s="14" t="s">
        <v>17</v>
      </c>
      <c r="E11" s="15" t="s">
        <v>18</v>
      </c>
      <c r="F11" s="16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x14ac:dyDescent="0.25">
      <c r="A12" s="20" t="s">
        <v>23</v>
      </c>
      <c r="B12" s="21" t="str">
        <f>Surveillance_générale!D9</f>
        <v>Modifiier earliestDateDucfg_searchTimeRange.csv</v>
      </c>
      <c r="C12" s="20" t="str">
        <f>Surveillance_générale!E9</f>
        <v>la date est affichée en rouge</v>
      </c>
      <c r="D12" s="18" t="str">
        <f>C12</f>
        <v>la date est affichée en rouge</v>
      </c>
      <c r="E12" s="19" t="s">
        <v>20</v>
      </c>
      <c r="F12" s="20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x14ac:dyDescent="0.25">
      <c r="D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3.25" x14ac:dyDescent="0.35">
      <c r="A14" s="132" t="str">
        <f>"cas de test : "&amp;Surveillance_générale!$A$76</f>
        <v>cas de test : AFF02</v>
      </c>
      <c r="B14" s="8"/>
      <c r="C14" s="9" t="str">
        <f>Surveillance_générale!$B$76</f>
        <v>Information Utilisateur</v>
      </c>
      <c r="D14" s="10"/>
      <c r="E14" s="11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13" t="s">
        <v>14</v>
      </c>
      <c r="B15" s="14" t="s">
        <v>15</v>
      </c>
      <c r="C15" s="15" t="s">
        <v>16</v>
      </c>
      <c r="D15" s="14" t="s">
        <v>17</v>
      </c>
      <c r="E15" s="15" t="s">
        <v>18</v>
      </c>
      <c r="F15" s="16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 t="str">
        <f>Surveillance_générale!B77</f>
        <v>Élement quitter</v>
      </c>
      <c r="B16" s="117" t="str">
        <f>Surveillance_générale!D77</f>
        <v>Cliquer</v>
      </c>
      <c r="C16" s="17" t="str">
        <f>Surveillance_générale!C77</f>
        <v>Permet de quitter l'application</v>
      </c>
      <c r="D16" s="22" t="str">
        <f>C16</f>
        <v>Permet de quitter l'application</v>
      </c>
      <c r="E16" s="19" t="s">
        <v>20</v>
      </c>
      <c r="F16" s="17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17" t="str">
        <f>Surveillance_générale!B78</f>
        <v>Utilisateur</v>
      </c>
      <c r="B17" s="117" t="str">
        <f>Surveillance_générale!D78</f>
        <v>na</v>
      </c>
      <c r="C17" s="17" t="str">
        <f>Surveillance_générale!C78</f>
        <v>Affichage du nom de l'utilisateur</v>
      </c>
      <c r="D17" s="22" t="str">
        <f>C17</f>
        <v>Affichage du nom de l'utilisateur</v>
      </c>
      <c r="E17" s="19" t="s">
        <v>20</v>
      </c>
      <c r="F17" s="17" t="s">
        <v>21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17" t="str">
        <f>Surveillance_générale!B79</f>
        <v>Role</v>
      </c>
      <c r="B18" s="117" t="str">
        <f>Surveillance_générale!D78</f>
        <v>na</v>
      </c>
      <c r="C18" s="17" t="str">
        <f>Surveillance_générale!C79</f>
        <v>Affichage du role de l'utilisateur</v>
      </c>
      <c r="D18" s="22" t="str">
        <f>C18</f>
        <v>Affichage du role de l'utilisateur</v>
      </c>
      <c r="E18" s="19" t="s">
        <v>20</v>
      </c>
      <c r="F18" s="17" t="s">
        <v>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0"/>
      <c r="B19" s="23"/>
      <c r="C19" s="20"/>
      <c r="D19" s="24"/>
      <c r="E19" s="19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0"/>
      <c r="B20" s="23"/>
      <c r="C20" s="20"/>
      <c r="D20" s="25"/>
      <c r="E20" s="19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</row>
    <row r="55" spans="1:19" ht="15.75" x14ac:dyDescent="0.25">
      <c r="A55" s="26"/>
      <c r="B55" s="2"/>
      <c r="C55" s="27"/>
      <c r="D55" s="2"/>
      <c r="E55" s="27"/>
      <c r="F55" s="2"/>
    </row>
  </sheetData>
  <hyperlinks>
    <hyperlink ref="A5" location="Surveillance_générale!A4" display="#Surveillance_générale.A4" xr:uid="{00000000-0004-0000-0000-000000000000}"/>
    <hyperlink ref="B7" location="Surveillance_générale!A5" display="Surveillance_générale!A5" xr:uid="{00000000-0004-0000-0000-000001000000}"/>
    <hyperlink ref="B8" location="Surveillance_générale!A6" display="Surveillance_générale!A6" xr:uid="{00000000-0004-0000-0000-000002000000}"/>
    <hyperlink ref="B9" location="Surveillance_générale!A7" display="Surveillance_générale!A7" xr:uid="{00000000-0004-0000-0000-000003000000}"/>
    <hyperlink ref="B10" location="Surveillance_générale!A8" display="Surveillance_générale!A8" xr:uid="{00000000-0004-0000-0000-000004000000}"/>
    <hyperlink ref="B12" location="Surveillance_générale!D9" display="#Surveillance_générale.D9" xr:uid="{00000000-0004-0000-0000-000005000000}"/>
    <hyperlink ref="B16" location="Surveillance_générale!A77" display="Surveillance_générale!A77" xr:uid="{00000000-0004-0000-0000-000007000000}"/>
    <hyperlink ref="B17" location="Surveillance_générale!A78" display="Surveillance_générale!A78" xr:uid="{00000000-0004-0000-0000-000008000000}"/>
    <hyperlink ref="B18" location="Surveillance_générale!A79" display="Surveillance_générale!A79" xr:uid="{00000000-0004-0000-0000-000009000000}"/>
    <hyperlink ref="A14" location="Surveillance_générale!A76" display="Surveillance_générale!A76" xr:uid="{DECB90A6-D423-4ABF-A958-BA2CF7CA86FD}"/>
  </hyperlinks>
  <pageMargins left="0.25" right="0.25" top="0.75" bottom="0.75" header="0.51180555555555496" footer="0.51180555555555496"/>
  <pageSetup paperSize="5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zoomScaleNormal="100" workbookViewId="0">
      <selection activeCell="I23" sqref="I23"/>
    </sheetView>
  </sheetViews>
  <sheetFormatPr baseColWidth="10" defaultColWidth="10.5703125" defaultRowHeight="15" x14ac:dyDescent="0.25"/>
  <cols>
    <col min="1" max="3" width="11.140625" customWidth="1"/>
    <col min="4" max="4" width="14.28515625" customWidth="1"/>
    <col min="5" max="5" width="11.140625" customWidth="1"/>
  </cols>
  <sheetData>
    <row r="1" spans="1:5" x14ac:dyDescent="0.25">
      <c r="A1" s="115" t="s">
        <v>256</v>
      </c>
      <c r="B1" s="115" t="s">
        <v>257</v>
      </c>
      <c r="C1" s="115" t="s">
        <v>258</v>
      </c>
      <c r="D1" s="115" t="s">
        <v>259</v>
      </c>
      <c r="E1" s="115" t="s">
        <v>260</v>
      </c>
    </row>
    <row r="2" spans="1:5" x14ac:dyDescent="0.25">
      <c r="A2" s="116" t="s">
        <v>261</v>
      </c>
      <c r="B2" s="116" t="s">
        <v>262</v>
      </c>
      <c r="C2" s="116" t="s">
        <v>263</v>
      </c>
      <c r="D2" s="116" t="s">
        <v>318</v>
      </c>
      <c r="E2" s="116" t="s">
        <v>319</v>
      </c>
    </row>
    <row r="3" spans="1:5" x14ac:dyDescent="0.25">
      <c r="A3" s="116" t="s">
        <v>261</v>
      </c>
      <c r="B3" s="116" t="s">
        <v>262</v>
      </c>
      <c r="C3" s="116" t="s">
        <v>263</v>
      </c>
      <c r="D3" s="116" t="s">
        <v>320</v>
      </c>
      <c r="E3" s="116" t="s">
        <v>321</v>
      </c>
    </row>
    <row r="4" spans="1:5" x14ac:dyDescent="0.25">
      <c r="A4" s="116" t="s">
        <v>261</v>
      </c>
      <c r="B4" s="116" t="s">
        <v>262</v>
      </c>
      <c r="C4" s="116" t="s">
        <v>263</v>
      </c>
      <c r="D4" s="116" t="s">
        <v>318</v>
      </c>
      <c r="E4" s="116" t="s">
        <v>319</v>
      </c>
    </row>
    <row r="5" spans="1:5" x14ac:dyDescent="0.25">
      <c r="A5" s="116" t="s">
        <v>261</v>
      </c>
      <c r="B5" s="116" t="s">
        <v>262</v>
      </c>
      <c r="C5" s="116" t="s">
        <v>263</v>
      </c>
      <c r="D5" s="116" t="s">
        <v>320</v>
      </c>
      <c r="E5" s="116" t="s">
        <v>321</v>
      </c>
    </row>
    <row r="6" spans="1:5" x14ac:dyDescent="0.25">
      <c r="A6" s="116" t="s">
        <v>261</v>
      </c>
      <c r="B6" s="116" t="s">
        <v>266</v>
      </c>
      <c r="C6" s="116" t="s">
        <v>267</v>
      </c>
      <c r="D6" s="116" t="s">
        <v>322</v>
      </c>
      <c r="E6" s="116" t="s">
        <v>265</v>
      </c>
    </row>
    <row r="7" spans="1:5" x14ac:dyDescent="0.25">
      <c r="A7" s="116" t="s">
        <v>261</v>
      </c>
      <c r="B7" s="116" t="s">
        <v>266</v>
      </c>
      <c r="C7" s="116" t="s">
        <v>267</v>
      </c>
      <c r="D7" s="116" t="s">
        <v>323</v>
      </c>
      <c r="E7" s="116" t="s">
        <v>321</v>
      </c>
    </row>
    <row r="8" spans="1:5" x14ac:dyDescent="0.25">
      <c r="A8" s="116" t="s">
        <v>261</v>
      </c>
      <c r="B8" s="116" t="s">
        <v>266</v>
      </c>
      <c r="C8" s="116" t="s">
        <v>267</v>
      </c>
      <c r="D8" s="116" t="s">
        <v>322</v>
      </c>
      <c r="E8" s="116" t="s">
        <v>265</v>
      </c>
    </row>
    <row r="9" spans="1:5" x14ac:dyDescent="0.25">
      <c r="A9" s="116" t="s">
        <v>261</v>
      </c>
      <c r="B9" s="116" t="s">
        <v>266</v>
      </c>
      <c r="C9" s="116" t="s">
        <v>267</v>
      </c>
      <c r="D9" s="116" t="s">
        <v>323</v>
      </c>
      <c r="E9" s="116" t="s">
        <v>321</v>
      </c>
    </row>
    <row r="10" spans="1:5" x14ac:dyDescent="0.25">
      <c r="A10" s="116" t="s">
        <v>261</v>
      </c>
      <c r="B10" s="116" t="s">
        <v>278</v>
      </c>
      <c r="C10" s="116" t="s">
        <v>136</v>
      </c>
      <c r="D10" s="116" t="s">
        <v>324</v>
      </c>
      <c r="E10" s="116" t="s">
        <v>265</v>
      </c>
    </row>
    <row r="11" spans="1:5" x14ac:dyDescent="0.25">
      <c r="A11" s="116" t="s">
        <v>261</v>
      </c>
      <c r="B11" s="116" t="s">
        <v>278</v>
      </c>
      <c r="C11" s="116" t="s">
        <v>136</v>
      </c>
      <c r="D11" s="116" t="s">
        <v>325</v>
      </c>
      <c r="E11" s="116" t="s">
        <v>321</v>
      </c>
    </row>
    <row r="12" spans="1:5" x14ac:dyDescent="0.25">
      <c r="A12" s="116" t="s">
        <v>261</v>
      </c>
      <c r="B12" s="116" t="s">
        <v>278</v>
      </c>
      <c r="C12" s="116" t="s">
        <v>136</v>
      </c>
      <c r="D12" s="116" t="s">
        <v>324</v>
      </c>
      <c r="E12" s="116" t="s">
        <v>265</v>
      </c>
    </row>
    <row r="13" spans="1:5" x14ac:dyDescent="0.25">
      <c r="A13" s="116" t="s">
        <v>261</v>
      </c>
      <c r="B13" s="116" t="s">
        <v>278</v>
      </c>
      <c r="C13" s="116" t="s">
        <v>136</v>
      </c>
      <c r="D13" s="116" t="s">
        <v>325</v>
      </c>
      <c r="E13" s="116" t="s">
        <v>321</v>
      </c>
    </row>
    <row r="14" spans="1:5" x14ac:dyDescent="0.25">
      <c r="A14" s="116" t="s">
        <v>261</v>
      </c>
      <c r="B14" s="116" t="s">
        <v>278</v>
      </c>
      <c r="C14" s="116" t="s">
        <v>136</v>
      </c>
      <c r="D14" s="116" t="s">
        <v>326</v>
      </c>
      <c r="E14" s="116" t="s">
        <v>327</v>
      </c>
    </row>
    <row r="15" spans="1:5" x14ac:dyDescent="0.25">
      <c r="A15" s="116" t="s">
        <v>261</v>
      </c>
      <c r="B15" s="116" t="s">
        <v>278</v>
      </c>
      <c r="C15" s="116" t="s">
        <v>136</v>
      </c>
      <c r="D15" s="116" t="s">
        <v>328</v>
      </c>
      <c r="E15" s="116" t="s">
        <v>329</v>
      </c>
    </row>
    <row r="16" spans="1:5" x14ac:dyDescent="0.25">
      <c r="A16" s="116" t="s">
        <v>261</v>
      </c>
      <c r="B16" s="116" t="s">
        <v>278</v>
      </c>
      <c r="C16" s="116" t="s">
        <v>136</v>
      </c>
      <c r="D16" s="116" t="s">
        <v>326</v>
      </c>
      <c r="E16" s="116" t="s">
        <v>327</v>
      </c>
    </row>
    <row r="17" spans="1:5" x14ac:dyDescent="0.25">
      <c r="A17" s="116" t="s">
        <v>261</v>
      </c>
      <c r="B17" s="116" t="s">
        <v>278</v>
      </c>
      <c r="C17" s="116" t="s">
        <v>136</v>
      </c>
      <c r="D17" s="116" t="s">
        <v>328</v>
      </c>
      <c r="E17" s="116" t="s">
        <v>329</v>
      </c>
    </row>
    <row r="18" spans="1:5" x14ac:dyDescent="0.25">
      <c r="A18" s="116" t="s">
        <v>261</v>
      </c>
      <c r="B18" s="116" t="s">
        <v>306</v>
      </c>
      <c r="C18" s="116" t="s">
        <v>307</v>
      </c>
      <c r="D18" s="116" t="s">
        <v>330</v>
      </c>
      <c r="E18" s="116" t="s">
        <v>265</v>
      </c>
    </row>
    <row r="19" spans="1:5" x14ac:dyDescent="0.25">
      <c r="A19" s="116" t="s">
        <v>261</v>
      </c>
      <c r="B19" s="116" t="s">
        <v>306</v>
      </c>
      <c r="C19" s="116" t="s">
        <v>307</v>
      </c>
      <c r="D19" s="116" t="s">
        <v>331</v>
      </c>
      <c r="E19" s="116" t="s">
        <v>321</v>
      </c>
    </row>
    <row r="20" spans="1:5" x14ac:dyDescent="0.25">
      <c r="A20" s="116" t="s">
        <v>261</v>
      </c>
      <c r="B20" s="116" t="s">
        <v>306</v>
      </c>
      <c r="C20" s="116" t="s">
        <v>307</v>
      </c>
      <c r="D20" s="116" t="s">
        <v>330</v>
      </c>
      <c r="E20" s="116" t="s">
        <v>265</v>
      </c>
    </row>
    <row r="21" spans="1:5" x14ac:dyDescent="0.25">
      <c r="A21" s="116" t="s">
        <v>261</v>
      </c>
      <c r="B21" s="116" t="s">
        <v>306</v>
      </c>
      <c r="C21" s="116" t="s">
        <v>307</v>
      </c>
      <c r="D21" s="116" t="s">
        <v>331</v>
      </c>
      <c r="E21" s="116" t="s">
        <v>321</v>
      </c>
    </row>
  </sheetData>
  <pageMargins left="0.25" right="0.25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zoomScaleNormal="100" workbookViewId="0">
      <selection activeCell="C4" sqref="C4"/>
    </sheetView>
  </sheetViews>
  <sheetFormatPr baseColWidth="10" defaultColWidth="9.140625" defaultRowHeight="15" x14ac:dyDescent="0.25"/>
  <cols>
    <col min="1" max="1" width="52.5703125" customWidth="1"/>
    <col min="2" max="2" width="47.7109375" customWidth="1"/>
    <col min="3" max="3" width="67.7109375" customWidth="1"/>
    <col min="4" max="4" width="52" customWidth="1"/>
    <col min="5" max="5" width="34.42578125" customWidth="1"/>
    <col min="6" max="6" width="21.28515625" customWidth="1"/>
    <col min="7" max="19" width="10" customWidth="1"/>
  </cols>
  <sheetData>
    <row r="1" spans="1:19" ht="15.75" x14ac:dyDescent="0.25">
      <c r="A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25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337</v>
      </c>
      <c r="B3" s="3" t="s">
        <v>338</v>
      </c>
      <c r="C3" s="5" t="s">
        <v>6</v>
      </c>
      <c r="D3" s="3" t="s">
        <v>7</v>
      </c>
      <c r="E3" s="3" t="s">
        <v>26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8</v>
      </c>
      <c r="B4" s="3" t="s">
        <v>9</v>
      </c>
      <c r="C4" s="5" t="s">
        <v>27</v>
      </c>
      <c r="D4" s="3" t="s">
        <v>28</v>
      </c>
      <c r="E4" s="3" t="s">
        <v>29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" x14ac:dyDescent="0.25">
      <c r="A5" s="3" t="s">
        <v>4</v>
      </c>
      <c r="B5" s="3" t="s">
        <v>5</v>
      </c>
      <c r="C5" s="6" t="str">
        <f>Surveillance_générale!$C$31</f>
        <v>Surveillance des composants de l'agent d'intégration</v>
      </c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3.25" x14ac:dyDescent="0.25">
      <c r="A7" s="28" t="str">
        <f>"cas de test : "&amp;Surveillance_générale!$A$12</f>
        <v>cas de test : INDEMET01</v>
      </c>
      <c r="B7" s="29"/>
      <c r="C7" s="30" t="str">
        <f>Surveillance_générale!$B$12</f>
        <v>Les indicateurs globaux de l'emission</v>
      </c>
      <c r="D7" s="10" t="s">
        <v>30</v>
      </c>
      <c r="E7" s="31" t="s">
        <v>31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39" customHeight="1" x14ac:dyDescent="0.25">
      <c r="A9" s="22" t="str">
        <f>Surveillance_générale!$C14</f>
        <v>Toutes les sources d'émission sont fonctionnelles et il n'y a pas de traitement particuliers</v>
      </c>
      <c r="B9" s="32" t="str">
        <f>Surveillance_générale!D14</f>
        <v>L'AI de l'établissement ainsi que les sources connectées sont démarrés</v>
      </c>
      <c r="C9" s="22" t="str">
        <f>Surveillance_générale!$E14</f>
        <v>le nombre est vert car le débit des composants est à l’intérieur des normes établies.</v>
      </c>
      <c r="D9" s="22" t="str">
        <f>C9</f>
        <v>le nombre est vert car le débit des composants est à l’intérieur des normes établies.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0" x14ac:dyDescent="0.25">
      <c r="A10" s="22" t="s">
        <v>35</v>
      </c>
      <c r="B10" s="32" t="str">
        <f>Surveillance_générale!D15</f>
        <v>Arrêter une ou plusieurs sources d'émission ou augmenter anormalement la cadence d'envoi</v>
      </c>
      <c r="C10" s="32" t="str">
        <f>Surveillance_générale!E15</f>
        <v>Le nombre est jaune</v>
      </c>
      <c r="D10" s="18" t="str">
        <f>C10</f>
        <v>Le nombre est jaune</v>
      </c>
      <c r="E10" s="19" t="s">
        <v>20</v>
      </c>
      <c r="F10" s="33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3.25" x14ac:dyDescent="0.25">
      <c r="A11" s="28" t="str">
        <f>"cas de test : " &amp; Surveillance_générale!$A$20</f>
        <v>cas de test : INDEMET02</v>
      </c>
      <c r="B11" s="29"/>
      <c r="C11" s="34" t="s">
        <v>36</v>
      </c>
      <c r="D11" s="35" t="s">
        <v>30</v>
      </c>
      <c r="E11" s="36" t="s">
        <v>37</v>
      </c>
      <c r="F11" s="3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38" t="s">
        <v>22</v>
      </c>
      <c r="B12" s="39" t="s">
        <v>15</v>
      </c>
      <c r="C12" s="40" t="s">
        <v>16</v>
      </c>
      <c r="D12" s="39" t="s">
        <v>32</v>
      </c>
      <c r="E12" s="15" t="s">
        <v>33</v>
      </c>
      <c r="F12" s="16" t="s">
        <v>34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30.75" x14ac:dyDescent="0.25">
      <c r="A13" s="41" t="s">
        <v>38</v>
      </c>
      <c r="B13" s="2" t="str">
        <f>cfg_seuils!$D$2</f>
        <v>dateDuRouge</v>
      </c>
      <c r="C13" s="27"/>
      <c r="D13" s="2"/>
      <c r="E13" s="27" t="s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6"/>
      <c r="B14" s="2"/>
      <c r="C14" s="27"/>
      <c r="D14" s="2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hyperlinks>
    <hyperlink ref="A7" location="Surveillance_générale!A12" display="#Surveillance_générale.A12" xr:uid="{00000000-0004-0000-0100-000000000000}"/>
    <hyperlink ref="B9" location="Surveillance_générale!D14" display="#Surveillance_générale.D14" xr:uid="{00000000-0004-0000-0100-000001000000}"/>
    <hyperlink ref="B10" location="Surveillance_générale!D14" display="#Surveillance_générale.D14" xr:uid="{00000000-0004-0000-0100-000002000000}"/>
    <hyperlink ref="C10" location="Surveillance_générale!D14" display="#Surveillance_générale.D14" xr:uid="{00000000-0004-0000-0100-000003000000}"/>
    <hyperlink ref="A11" location="Surveillance_générale!A20" display="#Surveillance_générale.A20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4" zoomScaleNormal="100" workbookViewId="0">
      <selection activeCell="C9" sqref="C9"/>
    </sheetView>
  </sheetViews>
  <sheetFormatPr baseColWidth="10" defaultColWidth="9.140625" defaultRowHeight="15" x14ac:dyDescent="0.25"/>
  <cols>
    <col min="1" max="1" width="39.85546875" customWidth="1"/>
    <col min="2" max="2" width="61.5703125" customWidth="1"/>
    <col min="3" max="3" width="70.28515625" customWidth="1"/>
    <col min="4" max="4" width="50.7109375" customWidth="1"/>
    <col min="5" max="5" width="34.5703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41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42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D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8" t="str">
        <f>"cas de test : "&amp;Surveillance_générale!$A$32</f>
        <v>cas de test : INDAI01</v>
      </c>
      <c r="B6" s="29"/>
      <c r="C6" s="30" t="str">
        <f>Surveillance_générale!$B$32</f>
        <v>Les indicateurs globaux</v>
      </c>
      <c r="D6" s="10" t="s">
        <v>30</v>
      </c>
      <c r="E6" s="31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42" t="s">
        <v>43</v>
      </c>
      <c r="B7" s="43"/>
      <c r="C7" s="44"/>
      <c r="D7" s="42" t="s">
        <v>44</v>
      </c>
      <c r="E7" s="45"/>
      <c r="F7" s="4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47" t="s">
        <v>45</v>
      </c>
      <c r="B9" s="48" t="str">
        <f>Surveillance_générale!D34</f>
        <v>Arreter un scenario sur l'une des instances ACQ, I1 ou I2</v>
      </c>
      <c r="C9" s="32" t="str">
        <f>Surveillance_générale!E34</f>
        <v>Une icone rouge est affichée⛔</v>
      </c>
      <c r="D9" s="47" t="str">
        <f>C9</f>
        <v>Une icone rouge est affichée⛔</v>
      </c>
      <c r="E9" s="49" t="s">
        <v>39</v>
      </c>
      <c r="F9" s="50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47" t="s">
        <v>47</v>
      </c>
      <c r="B10" s="51" t="str">
        <f>Surveillance_générale!C37</f>
        <v>Arreter un scenario sur l'une des instances ACQ, I1 ou I2</v>
      </c>
      <c r="C10" s="51" t="str">
        <f>Surveillance_générale!E37</f>
        <v>nombre indiqué en jaune</v>
      </c>
      <c r="D10" s="51" t="str">
        <f>C10</f>
        <v>nombre indiqué en jaune</v>
      </c>
      <c r="E10" s="49" t="s">
        <v>39</v>
      </c>
      <c r="F10" s="50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A11" s="47" t="s">
        <v>48</v>
      </c>
      <c r="B11" s="25"/>
      <c r="C11" s="47"/>
      <c r="D11" s="52"/>
      <c r="E11" s="53"/>
      <c r="F11" s="5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30" x14ac:dyDescent="0.25">
      <c r="A12" s="55" t="s">
        <v>49</v>
      </c>
      <c r="B12" s="56" t="str">
        <f>Surveillance_générale!C42 &amp; Surveillance_générale!C43</f>
        <v>Sur une des instance (I1, I2, Acq) sauvegarder un des composants ESV2</v>
      </c>
      <c r="C12" s="32" t="str">
        <f>Surveillance_générale!E42</f>
        <v>affiche le composant ainsi que l'identifiant de l'altérateur</v>
      </c>
      <c r="D12" s="57" t="str">
        <f>C12</f>
        <v>affiche le composant ainsi que l'identifiant de l'altérateur</v>
      </c>
      <c r="E12" t="s">
        <v>39</v>
      </c>
      <c r="F12" s="50" t="s">
        <v>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3.25" x14ac:dyDescent="0.25">
      <c r="A13" s="28" t="str">
        <f>"cas de test : "&amp;Surveillance_générale!$A$43</f>
        <v>cas de test : INDAI02</v>
      </c>
      <c r="B13" s="58"/>
      <c r="C13" s="34" t="s">
        <v>36</v>
      </c>
      <c r="D13" s="35" t="s">
        <v>30</v>
      </c>
      <c r="E13" s="36" t="s">
        <v>37</v>
      </c>
      <c r="F13" s="3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" x14ac:dyDescent="0.25">
      <c r="A14" s="59" t="s">
        <v>50</v>
      </c>
      <c r="B14" s="60"/>
      <c r="C14" s="61"/>
      <c r="D14" s="62" t="s">
        <v>44</v>
      </c>
      <c r="E14" s="60" t="s">
        <v>51</v>
      </c>
      <c r="F14" s="6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64" t="s">
        <v>52</v>
      </c>
      <c r="B15" s="65" t="s">
        <v>15</v>
      </c>
      <c r="C15" s="64" t="s">
        <v>16</v>
      </c>
      <c r="D15" s="65" t="s">
        <v>32</v>
      </c>
      <c r="E15" s="15" t="s">
        <v>33</v>
      </c>
      <c r="F15" s="16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66" t="str">
        <f>Surveillance_générale!$B44</f>
        <v>Élément Composant</v>
      </c>
      <c r="B16">
        <f>Surveillance_générale!$C45</f>
        <v>0</v>
      </c>
      <c r="C16" s="66" t="str">
        <f>Surveillance_générale!$E44</f>
        <v>Le nom du composant est affiché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66" t="str">
        <f>Surveillance_générale!$B45</f>
        <v>Élément instance</v>
      </c>
      <c r="B17" t="str">
        <f>Surveillance_générale!$C46</f>
        <v>une flèche horizontale ou en diagonale ou verticale est affichée</v>
      </c>
      <c r="C17" s="66" t="str">
        <f>Surveillance_générale!$E45</f>
        <v>Le nom de l'instance est affiché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66" t="str">
        <f>Surveillance_générale!$B46</f>
        <v>Élement tendance</v>
      </c>
      <c r="B18" t="str">
        <f>Surveillance_générale!$C47</f>
        <v>Arreter un scenario sur l'une des instances ACQ, I1 ou I2</v>
      </c>
      <c r="C18" s="66" t="str">
        <f>Surveillance_générale!$E46</f>
        <v>une flèche horizontale ou en diagonale ou verticale est affichée</v>
      </c>
      <c r="D18" t="s">
        <v>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6.25" x14ac:dyDescent="0.25">
      <c r="A19" s="66" t="str">
        <f>Surveillance_générale!$B$46</f>
        <v>Élement tendance</v>
      </c>
      <c r="B19" t="str">
        <f>Surveillance_générale!$C48</f>
        <v>Démarrer un scenario sur l'une des instances ACQ, I1 ou I2</v>
      </c>
      <c r="C19" s="67" t="str">
        <f>Surveillance_générale!$E47&amp;Surveillance_générale!$E48</f>
        <v>une flèche diagonale vers le haut ou verticale est affichéeune flèche diagonale  ou verticale vers le bas est affichée</v>
      </c>
      <c r="D19" t="s">
        <v>53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66" t="str">
        <f>Surveillance_générale!$B$46</f>
        <v>Élement tendance</v>
      </c>
      <c r="C20" s="66" t="str">
        <f>Surveillance_générale!$E48</f>
        <v>une flèche diagonale  ou verticale vers le bas est affichée</v>
      </c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66" t="str">
        <f>Surveillance_générale!$B49</f>
        <v>Élement erreurs</v>
      </c>
      <c r="C21" s="66" t="str">
        <f>Surveillance_générale!$E49</f>
        <v>un nombre sur fond noir ou rouge est affiché</v>
      </c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66" t="str">
        <f>Surveillance_générale!$B50</f>
        <v>Étape 1</v>
      </c>
      <c r="B22" t="str">
        <f>Surveillance_générale!$C51</f>
        <v>Démarrer un scenario sur l'une des instances ACQ, I1 ou I2</v>
      </c>
      <c r="C22" s="66">
        <f>Surveillance_générale!$E50</f>
        <v>0</v>
      </c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66" t="str">
        <f>Surveillance_générale!$B51</f>
        <v>Étape 2</v>
      </c>
      <c r="B23" t="str">
        <f>Surveillance_générale!$C52</f>
        <v>Soit une icône rouge soit une icône verte est affichée</v>
      </c>
      <c r="C23" s="66">
        <f>Surveillance_générale!$E51</f>
        <v>0</v>
      </c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66" t="str">
        <f>Surveillance_générale!$B52</f>
        <v>Élement état</v>
      </c>
      <c r="B24" t="str">
        <f>Surveillance_générale!$C53</f>
        <v>Arreter un scenario sur l'une des instances ACQ, I1 ou I2</v>
      </c>
      <c r="C24" s="66">
        <f>Surveillance_générale!$E52</f>
        <v>0</v>
      </c>
      <c r="D24" s="2" t="s">
        <v>53</v>
      </c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66" t="str">
        <f>Surveillance_générale!$B53</f>
        <v>Étape 1</v>
      </c>
      <c r="B25" t="str">
        <f>Surveillance_générale!$C54</f>
        <v>Démarrer un scenario sur l'une des instances ACQ, I1 ou I2</v>
      </c>
      <c r="C25" s="66" t="str">
        <f>Surveillance_générale!$E53</f>
        <v>Une icône rouge est affichée</v>
      </c>
      <c r="D25" s="2" t="s">
        <v>53</v>
      </c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66" t="str">
        <f>Surveillance_générale!$B54</f>
        <v>Étape 2</v>
      </c>
      <c r="B26" t="str">
        <f>Surveillance_générale!$C55</f>
        <v>un nombre sur fond noir ou jaune ou rouge est affiché</v>
      </c>
      <c r="C26" s="66" t="str">
        <f>Surveillance_générale!$E54</f>
        <v>Une icône verte est affichée</v>
      </c>
      <c r="D26" s="2" t="s">
        <v>53</v>
      </c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</sheetData>
  <hyperlinks>
    <hyperlink ref="A6" location="Surveillance_générale!A32" display="#Surveillance_générale.A32" xr:uid="{00000000-0004-0000-0200-000000000000}"/>
    <hyperlink ref="B9" location="Surveillance_générale!C38" display="#Surveillance_générale!C38" xr:uid="{00000000-0004-0000-0200-000001000000}"/>
    <hyperlink ref="C9" location="Surveillance_générale!C33" display="#Surveillance_générale!C33" xr:uid="{00000000-0004-0000-0200-000002000000}"/>
    <hyperlink ref="B10" location="Surveillance_générale!C38" display="#Surveillance_générale!C38" xr:uid="{00000000-0004-0000-0200-000003000000}"/>
    <hyperlink ref="C10" location="Surveillance_générale!C38" display="#Surveillance_générale!C38" xr:uid="{00000000-0004-0000-0200-000004000000}"/>
    <hyperlink ref="D10" location="Surveillance_générale!C38" display="#Surveillance_générale!C38" xr:uid="{00000000-0004-0000-0200-000005000000}"/>
    <hyperlink ref="B12" location="Surveillance_générale!C38" display="#Surveillance_générale!C38" xr:uid="{00000000-0004-0000-0200-000006000000}"/>
    <hyperlink ref="C12" location="Surveillance_générale!C33" display="#Surveillance_générale!C33" xr:uid="{00000000-0004-0000-0200-000007000000}"/>
    <hyperlink ref="A13" location="Surveillance_générale!A43" display="#Surveillance_générale.A43" xr:uid="{00000000-0004-0000-0200-00000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3"/>
  <sheetViews>
    <sheetView zoomScaleNormal="100" workbookViewId="0">
      <selection activeCell="C4" sqref="C4"/>
    </sheetView>
  </sheetViews>
  <sheetFormatPr baseColWidth="10" defaultColWidth="9.140625" defaultRowHeight="15" x14ac:dyDescent="0.25"/>
  <cols>
    <col min="1" max="1" width="48.5703125" customWidth="1"/>
    <col min="2" max="2" width="49.5703125" customWidth="1"/>
    <col min="3" max="3" width="85.5703125" customWidth="1"/>
    <col min="4" max="4" width="46.85546875" customWidth="1"/>
    <col min="5" max="5" width="16.28515625" customWidth="1"/>
    <col min="6" max="6" width="14.140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346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13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8" t="str">
        <f>"cas de test : "&amp;Surveillance_générale!$A$59</f>
        <v>cas de test : INDRECE01</v>
      </c>
      <c r="B6" s="29"/>
      <c r="C6" s="30" t="str">
        <f>Surveillance_générale!$B$59</f>
        <v>Les indicateurs globaux</v>
      </c>
      <c r="D6" s="10" t="s">
        <v>30</v>
      </c>
      <c r="E6" s="31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13" t="s">
        <v>22</v>
      </c>
      <c r="B7" s="14" t="s">
        <v>15</v>
      </c>
      <c r="C7" s="15" t="s">
        <v>16</v>
      </c>
      <c r="D7" s="14" t="s">
        <v>32</v>
      </c>
      <c r="E7" s="15" t="s">
        <v>33</v>
      </c>
      <c r="F7" s="16" t="s">
        <v>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.5" x14ac:dyDescent="0.25">
      <c r="A8" s="47" t="s">
        <v>54</v>
      </c>
      <c r="B8" s="68" t="s">
        <v>55</v>
      </c>
      <c r="C8" s="47" t="s">
        <v>56</v>
      </c>
      <c r="D8" s="47"/>
      <c r="E8" s="49" t="s">
        <v>20</v>
      </c>
      <c r="F8" s="50" t="s">
        <v>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.5" x14ac:dyDescent="0.25">
      <c r="A9" s="47" t="s">
        <v>58</v>
      </c>
      <c r="B9" s="47" t="s">
        <v>59</v>
      </c>
      <c r="C9" s="47"/>
      <c r="D9" s="52"/>
      <c r="E9" s="49" t="s">
        <v>20</v>
      </c>
      <c r="F9" s="54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69" t="s">
        <v>60</v>
      </c>
      <c r="B10" s="52"/>
      <c r="C10" s="52"/>
      <c r="D10" s="52"/>
      <c r="E10" s="53"/>
      <c r="F10" s="5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30.75" x14ac:dyDescent="0.25">
      <c r="A11" s="70" t="s">
        <v>61</v>
      </c>
      <c r="B11" s="58" t="s">
        <v>62</v>
      </c>
      <c r="C11" s="34" t="s">
        <v>36</v>
      </c>
      <c r="D11" s="35" t="s">
        <v>30</v>
      </c>
      <c r="E11" s="36" t="s">
        <v>37</v>
      </c>
      <c r="F11" s="3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59" t="s">
        <v>50</v>
      </c>
      <c r="B12" s="60" t="s">
        <v>63</v>
      </c>
      <c r="C12" s="61"/>
      <c r="D12" s="62" t="s">
        <v>44</v>
      </c>
      <c r="E12" s="60" t="s">
        <v>51</v>
      </c>
      <c r="F12" s="6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5">
      <c r="A13" s="64" t="s">
        <v>52</v>
      </c>
      <c r="B13" s="65" t="s">
        <v>15</v>
      </c>
      <c r="C13" s="64" t="s">
        <v>16</v>
      </c>
      <c r="D13" s="65" t="s">
        <v>32</v>
      </c>
      <c r="E13" s="64" t="s">
        <v>34</v>
      </c>
      <c r="F13" s="64" t="s">
        <v>64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x14ac:dyDescent="0.25">
      <c r="A62" s="26"/>
      <c r="B62" s="2"/>
      <c r="C62" s="27"/>
      <c r="D62" s="2"/>
      <c r="E62" s="27"/>
      <c r="F62" s="2"/>
    </row>
    <row r="63" spans="1:19" ht="15.75" x14ac:dyDescent="0.25">
      <c r="A63" s="26"/>
      <c r="B63" s="2"/>
      <c r="C63" s="27"/>
      <c r="D63" s="2"/>
      <c r="E63" s="27"/>
      <c r="F63" s="2"/>
    </row>
  </sheetData>
  <hyperlinks>
    <hyperlink ref="A6" location="Surveillance_générale!A59" display="#Surveillance_générale.A59" xr:uid="{00000000-0004-0000-0300-000000000000}"/>
  </hyperlinks>
  <pageMargins left="0.25" right="0.25" top="0.75" bottom="0.75" header="0.51180555555555496" footer="0.51180555555555496"/>
  <pageSetup paperSize="3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9"/>
  <sheetViews>
    <sheetView topLeftCell="A48" zoomScaleNormal="100" workbookViewId="0">
      <selection activeCell="A76" sqref="A76"/>
    </sheetView>
  </sheetViews>
  <sheetFormatPr baseColWidth="10" defaultColWidth="9.140625" defaultRowHeight="15" outlineLevelRow="5" x14ac:dyDescent="0.25"/>
  <cols>
    <col min="1" max="1" width="14.140625" customWidth="1"/>
    <col min="2" max="2" width="32.7109375" customWidth="1"/>
    <col min="3" max="3" width="84.710937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8" ht="15.75" x14ac:dyDescent="0.25">
      <c r="B1" s="71" t="s">
        <v>65</v>
      </c>
      <c r="C1" s="71" t="s">
        <v>66</v>
      </c>
      <c r="D1" s="71" t="s">
        <v>15</v>
      </c>
      <c r="E1" s="71" t="s">
        <v>67</v>
      </c>
      <c r="F1" s="71" t="s">
        <v>68</v>
      </c>
      <c r="G1" s="71" t="s">
        <v>69</v>
      </c>
      <c r="H1" s="71" t="s">
        <v>70</v>
      </c>
    </row>
    <row r="2" spans="1:8" ht="15.75" outlineLevel="1" x14ac:dyDescent="0.25">
      <c r="A2" s="72"/>
      <c r="B2" s="72" t="s">
        <v>71</v>
      </c>
      <c r="C2" s="73" t="s">
        <v>10</v>
      </c>
      <c r="D2" s="74"/>
      <c r="E2" s="74"/>
      <c r="F2" s="74"/>
      <c r="G2" s="73" t="s">
        <v>72</v>
      </c>
      <c r="H2" s="75"/>
    </row>
    <row r="3" spans="1:8" ht="14.25" customHeight="1" outlineLevel="2" x14ac:dyDescent="0.25">
      <c r="A3" s="76" t="s">
        <v>73</v>
      </c>
      <c r="B3" s="77" t="s">
        <v>74</v>
      </c>
      <c r="C3" s="78" t="s">
        <v>75</v>
      </c>
      <c r="D3" s="76"/>
      <c r="E3" s="76"/>
      <c r="F3" s="76"/>
      <c r="G3" s="79"/>
      <c r="H3" s="80"/>
    </row>
    <row r="4" spans="1:8" outlineLevel="2" x14ac:dyDescent="0.25">
      <c r="A4" s="81" t="s">
        <v>76</v>
      </c>
      <c r="B4" s="81" t="s">
        <v>77</v>
      </c>
      <c r="C4" s="82"/>
      <c r="D4" s="83"/>
      <c r="E4" s="83"/>
      <c r="F4" s="83"/>
      <c r="G4" s="82" t="s">
        <v>78</v>
      </c>
      <c r="H4" s="84"/>
    </row>
    <row r="5" spans="1:8" outlineLevel="2" x14ac:dyDescent="0.25">
      <c r="A5" s="85"/>
      <c r="B5" s="86" t="s">
        <v>79</v>
      </c>
      <c r="C5" s="87" t="s">
        <v>80</v>
      </c>
      <c r="D5" s="85" t="s">
        <v>81</v>
      </c>
      <c r="E5" s="87" t="s">
        <v>82</v>
      </c>
      <c r="F5" s="85" t="s">
        <v>21</v>
      </c>
      <c r="G5" s="87" t="s">
        <v>78</v>
      </c>
      <c r="H5" s="88" t="s">
        <v>83</v>
      </c>
    </row>
    <row r="6" spans="1:8" outlineLevel="2" x14ac:dyDescent="0.25">
      <c r="A6" s="85"/>
      <c r="B6" s="86" t="s">
        <v>84</v>
      </c>
      <c r="C6" s="87" t="s">
        <v>85</v>
      </c>
      <c r="D6" s="85" t="s">
        <v>86</v>
      </c>
      <c r="E6" s="87" t="s">
        <v>87</v>
      </c>
      <c r="F6" s="85" t="s">
        <v>21</v>
      </c>
      <c r="G6" s="87" t="s">
        <v>78</v>
      </c>
      <c r="H6" s="88" t="s">
        <v>83</v>
      </c>
    </row>
    <row r="7" spans="1:8" outlineLevel="2" x14ac:dyDescent="0.25">
      <c r="A7" s="85"/>
      <c r="B7" s="86" t="s">
        <v>88</v>
      </c>
      <c r="C7" s="87" t="s">
        <v>89</v>
      </c>
      <c r="D7" s="85" t="s">
        <v>86</v>
      </c>
      <c r="E7" s="87" t="s">
        <v>90</v>
      </c>
      <c r="F7" s="85" t="s">
        <v>21</v>
      </c>
      <c r="G7" s="87" t="s">
        <v>78</v>
      </c>
      <c r="H7" s="88" t="s">
        <v>83</v>
      </c>
    </row>
    <row r="8" spans="1:8" outlineLevel="2" x14ac:dyDescent="0.25">
      <c r="A8" s="85"/>
      <c r="B8" s="86" t="s">
        <v>91</v>
      </c>
      <c r="C8" s="87" t="s">
        <v>92</v>
      </c>
      <c r="D8" s="85" t="s">
        <v>86</v>
      </c>
      <c r="E8" s="87" t="s">
        <v>93</v>
      </c>
      <c r="F8" s="85" t="s">
        <v>21</v>
      </c>
      <c r="G8" s="87" t="s">
        <v>78</v>
      </c>
      <c r="H8" s="88" t="s">
        <v>94</v>
      </c>
    </row>
    <row r="9" spans="1:8" ht="24" outlineLevel="2" x14ac:dyDescent="0.25">
      <c r="B9" s="89" t="s">
        <v>95</v>
      </c>
      <c r="C9" s="90" t="s">
        <v>23</v>
      </c>
      <c r="D9" s="90" t="str">
        <f>"Modifiier " &amp;  cfg_searchTimeRange!$D$2 &amp; "cfg_searchTimeRange.csv"</f>
        <v>Modifiier earliestDateDucfg_searchTimeRange.csv</v>
      </c>
      <c r="E9" s="90" t="s">
        <v>96</v>
      </c>
      <c r="F9" s="90" t="s">
        <v>24</v>
      </c>
      <c r="G9" s="90" t="s">
        <v>78</v>
      </c>
      <c r="H9" s="91"/>
    </row>
    <row r="10" spans="1:8" ht="15.75" outlineLevel="1" x14ac:dyDescent="0.25">
      <c r="A10" s="74"/>
      <c r="B10" s="72" t="s">
        <v>97</v>
      </c>
      <c r="C10" s="73"/>
      <c r="D10" s="74"/>
      <c r="E10" s="74"/>
      <c r="F10" s="74"/>
      <c r="G10" s="73"/>
      <c r="H10" s="75"/>
    </row>
    <row r="11" spans="1:8" outlineLevel="2" x14ac:dyDescent="0.25">
      <c r="A11" s="76" t="s">
        <v>73</v>
      </c>
      <c r="B11" s="77" t="s">
        <v>98</v>
      </c>
      <c r="C11" s="78" t="s">
        <v>99</v>
      </c>
      <c r="D11" s="76"/>
      <c r="E11" s="76"/>
      <c r="F11" s="76" t="s">
        <v>21</v>
      </c>
      <c r="G11" s="79" t="s">
        <v>78</v>
      </c>
      <c r="H11" s="80" t="s">
        <v>100</v>
      </c>
    </row>
    <row r="12" spans="1:8" ht="25.5" outlineLevel="3" x14ac:dyDescent="0.25">
      <c r="A12" s="81" t="s">
        <v>101</v>
      </c>
      <c r="B12" s="81" t="s">
        <v>102</v>
      </c>
      <c r="C12" s="83" t="s">
        <v>103</v>
      </c>
      <c r="D12" s="83"/>
      <c r="E12" s="83"/>
      <c r="F12" s="83" t="s">
        <v>21</v>
      </c>
      <c r="G12" s="82" t="s">
        <v>78</v>
      </c>
      <c r="H12" s="84"/>
    </row>
    <row r="13" spans="1:8" outlineLevel="4" x14ac:dyDescent="0.25">
      <c r="A13" s="85"/>
      <c r="B13" s="86" t="s">
        <v>104</v>
      </c>
      <c r="C13" s="87" t="s">
        <v>105</v>
      </c>
      <c r="D13" s="85"/>
      <c r="E13" s="85" t="s">
        <v>106</v>
      </c>
      <c r="F13" s="85" t="s">
        <v>21</v>
      </c>
      <c r="G13" s="87" t="s">
        <v>78</v>
      </c>
      <c r="H13" s="88"/>
    </row>
    <row r="14" spans="1:8" ht="24" outlineLevel="5" x14ac:dyDescent="0.25">
      <c r="B14" s="92" t="s">
        <v>107</v>
      </c>
      <c r="C14" s="90" t="s">
        <v>108</v>
      </c>
      <c r="D14" s="90" t="s">
        <v>109</v>
      </c>
      <c r="E14" s="90" t="s">
        <v>110</v>
      </c>
      <c r="F14" s="90"/>
      <c r="G14" s="90" t="s">
        <v>78</v>
      </c>
      <c r="H14" s="91"/>
    </row>
    <row r="15" spans="1:8" ht="36" outlineLevel="5" x14ac:dyDescent="0.25">
      <c r="A15" s="5"/>
      <c r="B15" s="93" t="s">
        <v>111</v>
      </c>
      <c r="C15" s="90" t="s">
        <v>112</v>
      </c>
      <c r="D15" s="90" t="s">
        <v>113</v>
      </c>
      <c r="E15" s="90" t="s">
        <v>114</v>
      </c>
      <c r="F15" s="90"/>
      <c r="G15" s="90" t="s">
        <v>78</v>
      </c>
      <c r="H15" s="90"/>
    </row>
    <row r="16" spans="1:8" outlineLevel="4" x14ac:dyDescent="0.25">
      <c r="A16" s="85"/>
      <c r="B16" s="86" t="s">
        <v>115</v>
      </c>
      <c r="C16" s="87" t="s">
        <v>116</v>
      </c>
      <c r="D16" s="85"/>
      <c r="E16" s="85"/>
      <c r="F16" s="85" t="s">
        <v>21</v>
      </c>
      <c r="G16" s="85" t="s">
        <v>78</v>
      </c>
      <c r="H16" s="88"/>
    </row>
    <row r="17" spans="1:8" ht="27.75" customHeight="1" outlineLevel="4" x14ac:dyDescent="0.25">
      <c r="B17" s="92" t="s">
        <v>107</v>
      </c>
      <c r="C17" s="90" t="s">
        <v>117</v>
      </c>
      <c r="D17" s="90"/>
      <c r="E17" s="90" t="s">
        <v>118</v>
      </c>
      <c r="F17" s="90"/>
      <c r="G17" s="90" t="s">
        <v>78</v>
      </c>
      <c r="H17" s="91"/>
    </row>
    <row r="18" spans="1:8" outlineLevel="4" x14ac:dyDescent="0.25">
      <c r="B18" s="93" t="s">
        <v>111</v>
      </c>
      <c r="C18" s="90" t="s">
        <v>119</v>
      </c>
      <c r="D18" s="90"/>
      <c r="E18" s="90"/>
      <c r="F18" s="90"/>
      <c r="G18" s="94" t="s">
        <v>120</v>
      </c>
      <c r="H18" s="91"/>
    </row>
    <row r="19" spans="1:8" outlineLevel="4" x14ac:dyDescent="0.25">
      <c r="B19" s="89" t="s">
        <v>95</v>
      </c>
      <c r="C19" s="90" t="s">
        <v>121</v>
      </c>
      <c r="D19" s="90"/>
      <c r="E19" s="90"/>
      <c r="F19" s="90"/>
      <c r="G19" s="94"/>
      <c r="H19" s="91"/>
    </row>
    <row r="20" spans="1:8" ht="25.5" outlineLevel="3" x14ac:dyDescent="0.25">
      <c r="A20" s="81" t="s">
        <v>122</v>
      </c>
      <c r="B20" s="81" t="s">
        <v>123</v>
      </c>
      <c r="C20" s="82" t="s">
        <v>124</v>
      </c>
      <c r="D20" s="83"/>
      <c r="E20" s="83"/>
      <c r="F20" s="83" t="s">
        <v>21</v>
      </c>
      <c r="G20" s="82" t="s">
        <v>78</v>
      </c>
      <c r="H20" s="84"/>
    </row>
    <row r="21" spans="1:8" outlineLevel="3" x14ac:dyDescent="0.25">
      <c r="A21" s="85"/>
      <c r="B21" s="86" t="s">
        <v>125</v>
      </c>
      <c r="C21" s="87"/>
      <c r="D21" s="85" t="s">
        <v>86</v>
      </c>
      <c r="E21" s="87" t="s">
        <v>87</v>
      </c>
      <c r="F21" s="85" t="s">
        <v>21</v>
      </c>
      <c r="G21" s="87" t="s">
        <v>78</v>
      </c>
      <c r="H21" s="88"/>
    </row>
    <row r="22" spans="1:8" outlineLevel="3" x14ac:dyDescent="0.25">
      <c r="A22" s="85"/>
      <c r="B22" s="86" t="s">
        <v>126</v>
      </c>
      <c r="C22" s="87"/>
      <c r="D22" s="85" t="s">
        <v>86</v>
      </c>
      <c r="E22" s="87" t="s">
        <v>127</v>
      </c>
      <c r="F22" s="85" t="s">
        <v>21</v>
      </c>
      <c r="G22" s="87" t="s">
        <v>78</v>
      </c>
      <c r="H22" s="88"/>
    </row>
    <row r="23" spans="1:8" ht="24" outlineLevel="3" x14ac:dyDescent="0.25">
      <c r="A23" s="85"/>
      <c r="B23" s="86" t="s">
        <v>128</v>
      </c>
      <c r="C23" s="87" t="s">
        <v>129</v>
      </c>
      <c r="D23" s="85" t="str">
        <f>"Modifier des seuils dans le fichier cfg_seuils.csv "</f>
        <v xml:space="preserve">Modifier des seuils dans le fichier cfg_seuils.csv </v>
      </c>
      <c r="E23" s="85" t="s">
        <v>106</v>
      </c>
      <c r="F23" s="85" t="s">
        <v>21</v>
      </c>
      <c r="G23" s="87" t="s">
        <v>78</v>
      </c>
      <c r="H23" s="88" t="s">
        <v>130</v>
      </c>
    </row>
    <row r="24" spans="1:8" ht="24" outlineLevel="4" x14ac:dyDescent="0.25">
      <c r="B24" s="92" t="s">
        <v>107</v>
      </c>
      <c r="C24" s="90" t="s">
        <v>108</v>
      </c>
      <c r="D24" s="90" t="s">
        <v>109</v>
      </c>
      <c r="E24" s="90" t="s">
        <v>110</v>
      </c>
      <c r="F24" s="95" t="s">
        <v>21</v>
      </c>
      <c r="G24" s="90" t="s">
        <v>120</v>
      </c>
      <c r="H24" s="91"/>
    </row>
    <row r="25" spans="1:8" ht="24" outlineLevel="4" x14ac:dyDescent="0.25">
      <c r="B25" s="93" t="s">
        <v>111</v>
      </c>
      <c r="C25" s="90" t="s">
        <v>131</v>
      </c>
      <c r="D25" s="90" t="str">
        <f>cfg_seuils!$D$3</f>
        <v>emttrDebitJaune</v>
      </c>
      <c r="E25" s="90" t="s">
        <v>110</v>
      </c>
      <c r="F25" s="95" t="s">
        <v>21</v>
      </c>
      <c r="G25" s="90" t="s">
        <v>120</v>
      </c>
      <c r="H25" s="91"/>
    </row>
    <row r="26" spans="1:8" ht="24" outlineLevel="4" x14ac:dyDescent="0.25">
      <c r="B26" s="89" t="s">
        <v>95</v>
      </c>
      <c r="C26" s="90" t="s">
        <v>132</v>
      </c>
      <c r="D26" s="90" t="str">
        <f>cfg_seuils!$D$3</f>
        <v>emttrDebitJaune</v>
      </c>
      <c r="E26" s="90" t="s">
        <v>110</v>
      </c>
      <c r="F26" s="95" t="s">
        <v>21</v>
      </c>
      <c r="G26" s="90" t="s">
        <v>120</v>
      </c>
      <c r="H26" s="91"/>
    </row>
    <row r="27" spans="1:8" ht="24" outlineLevel="3" x14ac:dyDescent="0.25">
      <c r="A27" s="85"/>
      <c r="B27" s="86" t="s">
        <v>133</v>
      </c>
      <c r="C27" s="87" t="s">
        <v>129</v>
      </c>
      <c r="D27" s="85" t="str">
        <f>"Modifier des seuils dans le fichier cfg_seuils.csv "</f>
        <v xml:space="preserve">Modifier des seuils dans le fichier cfg_seuils.csv </v>
      </c>
      <c r="E27" s="85" t="s">
        <v>106</v>
      </c>
      <c r="F27" s="85" t="s">
        <v>21</v>
      </c>
      <c r="G27" s="87" t="s">
        <v>78</v>
      </c>
      <c r="H27" s="88"/>
    </row>
    <row r="28" spans="1:8" ht="24" outlineLevel="3" x14ac:dyDescent="0.25">
      <c r="B28" s="92" t="s">
        <v>107</v>
      </c>
      <c r="C28" s="90" t="s">
        <v>108</v>
      </c>
      <c r="D28" s="90" t="s">
        <v>109</v>
      </c>
      <c r="E28" s="90" t="s">
        <v>134</v>
      </c>
      <c r="F28" s="90"/>
      <c r="G28" s="90" t="s">
        <v>78</v>
      </c>
      <c r="H28" s="91"/>
    </row>
    <row r="29" spans="1:8" outlineLevel="3" x14ac:dyDescent="0.25">
      <c r="B29" s="93" t="s">
        <v>111</v>
      </c>
      <c r="C29" s="90" t="s">
        <v>135</v>
      </c>
      <c r="D29" s="90" t="str">
        <f>cfg_seuils!$D$6</f>
        <v>emttrDelaiJaune</v>
      </c>
      <c r="E29" s="90"/>
      <c r="F29" s="90"/>
      <c r="G29" s="90" t="s">
        <v>78</v>
      </c>
      <c r="H29" s="91"/>
    </row>
    <row r="30" spans="1:8" outlineLevel="3" x14ac:dyDescent="0.25">
      <c r="B30" s="89" t="s">
        <v>95</v>
      </c>
      <c r="C30" s="90" t="s">
        <v>108</v>
      </c>
      <c r="D30" s="90" t="str">
        <f>cfg_seuils!$D$7</f>
        <v>emttrDelaiRouge</v>
      </c>
      <c r="E30" s="90"/>
      <c r="F30" s="90"/>
      <c r="G30" s="90" t="s">
        <v>78</v>
      </c>
      <c r="H30" s="91"/>
    </row>
    <row r="31" spans="1:8" outlineLevel="2" x14ac:dyDescent="0.25">
      <c r="A31" s="76" t="s">
        <v>73</v>
      </c>
      <c r="B31" s="77" t="s">
        <v>136</v>
      </c>
      <c r="C31" s="78" t="s">
        <v>137</v>
      </c>
      <c r="D31" s="76"/>
      <c r="E31" s="76"/>
      <c r="F31" s="76"/>
      <c r="G31" s="79"/>
      <c r="H31" s="80"/>
    </row>
    <row r="32" spans="1:8" ht="24.75" customHeight="1" outlineLevel="3" x14ac:dyDescent="0.25">
      <c r="A32" s="81" t="s">
        <v>138</v>
      </c>
      <c r="B32" s="81" t="s">
        <v>139</v>
      </c>
      <c r="C32" s="82" t="s">
        <v>140</v>
      </c>
      <c r="D32" s="83"/>
      <c r="E32" s="83"/>
      <c r="F32" s="83" t="s">
        <v>46</v>
      </c>
      <c r="G32" s="82" t="s">
        <v>78</v>
      </c>
      <c r="H32" s="84"/>
    </row>
    <row r="33" spans="1:8" outlineLevel="4" x14ac:dyDescent="0.25">
      <c r="A33" s="85"/>
      <c r="B33" s="86" t="s">
        <v>141</v>
      </c>
      <c r="C33" s="87" t="s">
        <v>142</v>
      </c>
      <c r="D33" s="85"/>
      <c r="E33" s="85" t="s">
        <v>143</v>
      </c>
      <c r="F33" s="85" t="s">
        <v>46</v>
      </c>
      <c r="G33" s="87" t="s">
        <v>78</v>
      </c>
      <c r="H33" s="88"/>
    </row>
    <row r="34" spans="1:8" ht="24" outlineLevel="5" x14ac:dyDescent="0.25">
      <c r="B34" s="96" t="s">
        <v>144</v>
      </c>
      <c r="C34" s="90"/>
      <c r="D34" s="90" t="s">
        <v>145</v>
      </c>
      <c r="E34" s="90" t="s">
        <v>146</v>
      </c>
      <c r="F34" s="90"/>
      <c r="G34" s="90" t="s">
        <v>78</v>
      </c>
      <c r="H34" s="91"/>
    </row>
    <row r="35" spans="1:8" ht="24" outlineLevel="5" x14ac:dyDescent="0.25">
      <c r="B35" s="96" t="s">
        <v>147</v>
      </c>
      <c r="C35" s="90"/>
      <c r="D35" s="90" t="s">
        <v>148</v>
      </c>
      <c r="E35" s="90" t="s">
        <v>149</v>
      </c>
      <c r="F35" s="90"/>
      <c r="G35" s="90"/>
      <c r="H35" s="90"/>
    </row>
    <row r="36" spans="1:8" outlineLevel="4" x14ac:dyDescent="0.25">
      <c r="A36" s="85"/>
      <c r="B36" s="86" t="s">
        <v>150</v>
      </c>
      <c r="C36" s="87" t="s">
        <v>151</v>
      </c>
      <c r="D36" s="85"/>
      <c r="E36" s="85" t="s">
        <v>152</v>
      </c>
      <c r="F36" s="85" t="s">
        <v>46</v>
      </c>
      <c r="G36" s="87" t="s">
        <v>78</v>
      </c>
      <c r="H36" s="88"/>
    </row>
    <row r="37" spans="1:8" outlineLevel="5" x14ac:dyDescent="0.25">
      <c r="B37" s="96" t="s">
        <v>144</v>
      </c>
      <c r="C37" s="90" t="s">
        <v>145</v>
      </c>
      <c r="D37" s="90"/>
      <c r="E37" s="90" t="s">
        <v>153</v>
      </c>
      <c r="F37" s="85" t="s">
        <v>46</v>
      </c>
      <c r="G37" s="90"/>
      <c r="H37" s="91"/>
    </row>
    <row r="38" spans="1:8" outlineLevel="5" x14ac:dyDescent="0.25">
      <c r="B38" s="96" t="s">
        <v>147</v>
      </c>
      <c r="C38" s="90" t="s">
        <v>148</v>
      </c>
      <c r="D38" s="90"/>
      <c r="E38" s="90"/>
      <c r="F38" s="85" t="s">
        <v>46</v>
      </c>
      <c r="G38" s="90"/>
      <c r="H38" s="90"/>
    </row>
    <row r="39" spans="1:8" outlineLevel="4" x14ac:dyDescent="0.25">
      <c r="A39" s="85"/>
      <c r="B39" s="86" t="s">
        <v>154</v>
      </c>
      <c r="C39" s="87" t="s">
        <v>142</v>
      </c>
      <c r="D39" s="85"/>
      <c r="E39" s="85" t="s">
        <v>155</v>
      </c>
      <c r="F39" s="85" t="s">
        <v>46</v>
      </c>
      <c r="G39" s="87" t="s">
        <v>120</v>
      </c>
      <c r="H39" s="88"/>
    </row>
    <row r="40" spans="1:8" outlineLevel="5" x14ac:dyDescent="0.25">
      <c r="B40" s="96" t="s">
        <v>156</v>
      </c>
      <c r="C40" s="90" t="s">
        <v>157</v>
      </c>
      <c r="E40" s="90" t="s">
        <v>158</v>
      </c>
      <c r="F40" s="85" t="s">
        <v>46</v>
      </c>
      <c r="G40" s="90"/>
      <c r="H40" s="91"/>
    </row>
    <row r="41" spans="1:8" ht="26.25" customHeight="1" outlineLevel="4" x14ac:dyDescent="0.25">
      <c r="A41" s="85"/>
      <c r="B41" s="86" t="s">
        <v>159</v>
      </c>
      <c r="C41" s="87" t="s">
        <v>160</v>
      </c>
      <c r="D41" s="85"/>
      <c r="E41" s="85" t="s">
        <v>161</v>
      </c>
      <c r="F41" s="85" t="s">
        <v>46</v>
      </c>
      <c r="G41" s="87" t="s">
        <v>78</v>
      </c>
      <c r="H41" s="88"/>
    </row>
    <row r="42" spans="1:8" ht="45" outlineLevel="4" x14ac:dyDescent="0.25">
      <c r="B42" s="96"/>
      <c r="C42" s="90" t="s">
        <v>162</v>
      </c>
      <c r="D42" s="97" t="s">
        <v>163</v>
      </c>
      <c r="E42" s="90" t="s">
        <v>164</v>
      </c>
      <c r="F42" s="90"/>
      <c r="G42" s="90"/>
      <c r="H42" s="91"/>
    </row>
    <row r="43" spans="1:8" outlineLevel="3" x14ac:dyDescent="0.25">
      <c r="A43" s="81" t="s">
        <v>165</v>
      </c>
      <c r="B43" s="81" t="s">
        <v>166</v>
      </c>
      <c r="C43" s="82"/>
      <c r="D43" s="83"/>
      <c r="E43" s="83"/>
      <c r="F43" s="83"/>
      <c r="G43" s="82" t="s">
        <v>78</v>
      </c>
      <c r="H43" s="84"/>
    </row>
    <row r="44" spans="1:8" outlineLevel="3" x14ac:dyDescent="0.25">
      <c r="A44" s="98"/>
      <c r="B44" s="86" t="s">
        <v>125</v>
      </c>
      <c r="C44" s="87"/>
      <c r="D44" s="85"/>
      <c r="E44" s="87" t="s">
        <v>87</v>
      </c>
      <c r="F44" s="85" t="s">
        <v>46</v>
      </c>
      <c r="G44" s="87" t="s">
        <v>78</v>
      </c>
      <c r="H44" s="88"/>
    </row>
    <row r="45" spans="1:8" outlineLevel="3" x14ac:dyDescent="0.25">
      <c r="A45" s="85"/>
      <c r="B45" s="86" t="s">
        <v>126</v>
      </c>
      <c r="C45" s="87"/>
      <c r="D45" s="85"/>
      <c r="E45" s="87" t="s">
        <v>167</v>
      </c>
      <c r="F45" s="85" t="s">
        <v>46</v>
      </c>
      <c r="G45" s="87" t="s">
        <v>78</v>
      </c>
      <c r="H45" s="88"/>
    </row>
    <row r="46" spans="1:8" s="100" customFormat="1" outlineLevel="3" x14ac:dyDescent="0.25">
      <c r="A46" s="98"/>
      <c r="B46" s="86" t="s">
        <v>168</v>
      </c>
      <c r="C46" s="87" t="s">
        <v>169</v>
      </c>
      <c r="D46" s="85"/>
      <c r="E46" s="87" t="s">
        <v>169</v>
      </c>
      <c r="F46" s="85" t="s">
        <v>46</v>
      </c>
      <c r="G46" s="87" t="s">
        <v>78</v>
      </c>
      <c r="H46" s="99"/>
    </row>
    <row r="47" spans="1:8" outlineLevel="4" x14ac:dyDescent="0.25">
      <c r="B47" s="96" t="s">
        <v>144</v>
      </c>
      <c r="C47" s="90" t="s">
        <v>145</v>
      </c>
      <c r="D47" s="90"/>
      <c r="E47" s="90" t="s">
        <v>170</v>
      </c>
      <c r="F47" s="85" t="s">
        <v>46</v>
      </c>
      <c r="G47" s="87" t="s">
        <v>78</v>
      </c>
      <c r="H47" s="91"/>
    </row>
    <row r="48" spans="1:8" outlineLevel="4" x14ac:dyDescent="0.25">
      <c r="B48" s="96" t="s">
        <v>147</v>
      </c>
      <c r="C48" s="90" t="s">
        <v>148</v>
      </c>
      <c r="D48" s="90"/>
      <c r="E48" s="90" t="s">
        <v>171</v>
      </c>
      <c r="F48" s="85" t="s">
        <v>46</v>
      </c>
      <c r="G48" s="87" t="s">
        <v>78</v>
      </c>
      <c r="H48" s="91"/>
    </row>
    <row r="49" spans="1:8" s="100" customFormat="1" outlineLevel="3" x14ac:dyDescent="0.25">
      <c r="A49" s="98"/>
      <c r="B49" s="86" t="s">
        <v>172</v>
      </c>
      <c r="C49" s="87" t="s">
        <v>173</v>
      </c>
      <c r="D49" s="85"/>
      <c r="E49" s="87" t="s">
        <v>173</v>
      </c>
      <c r="F49" s="85" t="s">
        <v>46</v>
      </c>
      <c r="G49" s="87" t="s">
        <v>78</v>
      </c>
      <c r="H49" s="99"/>
    </row>
    <row r="50" spans="1:8" outlineLevel="4" x14ac:dyDescent="0.25">
      <c r="B50" s="96" t="s">
        <v>144</v>
      </c>
      <c r="C50" s="90" t="s">
        <v>145</v>
      </c>
      <c r="D50" s="90"/>
      <c r="E50" s="90"/>
      <c r="F50" s="85" t="s">
        <v>46</v>
      </c>
      <c r="G50" s="87" t="s">
        <v>78</v>
      </c>
      <c r="H50" s="91"/>
    </row>
    <row r="51" spans="1:8" outlineLevel="4" x14ac:dyDescent="0.25">
      <c r="B51" s="96" t="s">
        <v>147</v>
      </c>
      <c r="C51" s="90" t="s">
        <v>148</v>
      </c>
      <c r="D51" s="90"/>
      <c r="E51" s="90"/>
      <c r="F51" s="85" t="s">
        <v>46</v>
      </c>
      <c r="G51" s="87" t="s">
        <v>78</v>
      </c>
      <c r="H51" s="91"/>
    </row>
    <row r="52" spans="1:8" s="100" customFormat="1" outlineLevel="3" x14ac:dyDescent="0.25">
      <c r="A52" s="98"/>
      <c r="B52" s="101" t="s">
        <v>174</v>
      </c>
      <c r="C52" s="102" t="s">
        <v>175</v>
      </c>
      <c r="D52" s="98"/>
      <c r="E52" s="102"/>
      <c r="F52" s="85" t="s">
        <v>46</v>
      </c>
      <c r="G52" s="87" t="s">
        <v>78</v>
      </c>
      <c r="H52" s="99"/>
    </row>
    <row r="53" spans="1:8" outlineLevel="4" x14ac:dyDescent="0.25">
      <c r="B53" s="96" t="s">
        <v>144</v>
      </c>
      <c r="C53" s="90" t="s">
        <v>145</v>
      </c>
      <c r="D53" s="90"/>
      <c r="E53" s="90" t="s">
        <v>176</v>
      </c>
      <c r="F53" s="90"/>
      <c r="G53" s="94"/>
      <c r="H53" s="91"/>
    </row>
    <row r="54" spans="1:8" outlineLevel="4" x14ac:dyDescent="0.25">
      <c r="B54" s="96" t="s">
        <v>147</v>
      </c>
      <c r="C54" s="90" t="s">
        <v>148</v>
      </c>
      <c r="D54" s="90"/>
      <c r="E54" s="90" t="s">
        <v>177</v>
      </c>
      <c r="F54" s="90"/>
      <c r="G54" s="94"/>
      <c r="H54" s="91"/>
    </row>
    <row r="55" spans="1:8" s="100" customFormat="1" outlineLevel="3" x14ac:dyDescent="0.25">
      <c r="A55" s="98"/>
      <c r="B55" s="86" t="s">
        <v>178</v>
      </c>
      <c r="C55" s="87" t="s">
        <v>179</v>
      </c>
      <c r="D55" s="85"/>
      <c r="E55" s="87" t="s">
        <v>179</v>
      </c>
      <c r="F55" s="85" t="s">
        <v>46</v>
      </c>
      <c r="G55" s="87" t="s">
        <v>78</v>
      </c>
      <c r="H55" s="99"/>
    </row>
    <row r="56" spans="1:8" outlineLevel="3" x14ac:dyDescent="0.25">
      <c r="B56" s="96" t="s">
        <v>144</v>
      </c>
      <c r="C56" s="90" t="s">
        <v>145</v>
      </c>
      <c r="F56" s="90"/>
      <c r="G56" s="94"/>
      <c r="H56" s="91"/>
    </row>
    <row r="57" spans="1:8" outlineLevel="3" x14ac:dyDescent="0.25">
      <c r="B57" s="96" t="s">
        <v>147</v>
      </c>
      <c r="C57" s="90" t="s">
        <v>148</v>
      </c>
      <c r="F57" s="90"/>
      <c r="G57" s="94"/>
      <c r="H57" s="91"/>
    </row>
    <row r="58" spans="1:8" outlineLevel="2" x14ac:dyDescent="0.25">
      <c r="A58" s="76" t="s">
        <v>73</v>
      </c>
      <c r="B58" s="77" t="s">
        <v>180</v>
      </c>
      <c r="C58" s="78" t="s">
        <v>181</v>
      </c>
      <c r="D58" s="76"/>
      <c r="E58" s="76"/>
      <c r="F58" s="76"/>
      <c r="G58" s="79"/>
      <c r="H58" s="80"/>
    </row>
    <row r="59" spans="1:8" ht="17.25" customHeight="1" outlineLevel="2" x14ac:dyDescent="0.25">
      <c r="A59" s="81" t="s">
        <v>182</v>
      </c>
      <c r="B59" s="81" t="s">
        <v>139</v>
      </c>
      <c r="C59" s="82" t="s">
        <v>183</v>
      </c>
      <c r="D59" s="83"/>
      <c r="E59" s="83"/>
      <c r="F59" s="83" t="s">
        <v>57</v>
      </c>
      <c r="G59" s="82" t="s">
        <v>78</v>
      </c>
      <c r="H59" s="84"/>
    </row>
    <row r="60" spans="1:8" outlineLevel="3" x14ac:dyDescent="0.25">
      <c r="A60" s="85"/>
      <c r="B60" s="86" t="s">
        <v>184</v>
      </c>
      <c r="C60" s="87" t="s">
        <v>185</v>
      </c>
      <c r="D60" s="85"/>
      <c r="E60" s="85"/>
      <c r="F60" s="85" t="s">
        <v>57</v>
      </c>
      <c r="G60" s="87" t="s">
        <v>78</v>
      </c>
      <c r="H60" s="88"/>
    </row>
    <row r="61" spans="1:8" outlineLevel="4" x14ac:dyDescent="0.25">
      <c r="A61" s="103"/>
      <c r="B61" s="92" t="s">
        <v>107</v>
      </c>
      <c r="C61" s="90" t="s">
        <v>186</v>
      </c>
      <c r="D61" s="90" t="s">
        <v>187</v>
      </c>
      <c r="E61" s="90" t="s">
        <v>188</v>
      </c>
      <c r="F61" s="90"/>
      <c r="G61" s="90" t="s">
        <v>78</v>
      </c>
      <c r="H61" s="91"/>
    </row>
    <row r="62" spans="1:8" outlineLevel="4" x14ac:dyDescent="0.25">
      <c r="A62" s="103"/>
      <c r="B62" s="93" t="s">
        <v>111</v>
      </c>
      <c r="C62" s="90" t="s">
        <v>189</v>
      </c>
      <c r="D62" s="90" t="s">
        <v>187</v>
      </c>
      <c r="E62" s="90" t="s">
        <v>188</v>
      </c>
      <c r="F62" s="90"/>
      <c r="G62" s="90" t="s">
        <v>78</v>
      </c>
      <c r="H62" s="90"/>
    </row>
    <row r="63" spans="1:8" outlineLevel="4" x14ac:dyDescent="0.25">
      <c r="A63" s="103"/>
      <c r="B63" s="89" t="s">
        <v>95</v>
      </c>
      <c r="C63" s="90" t="s">
        <v>190</v>
      </c>
      <c r="D63" s="90" t="s">
        <v>187</v>
      </c>
      <c r="E63" s="90" t="s">
        <v>188</v>
      </c>
      <c r="F63" s="90"/>
      <c r="G63" s="90"/>
      <c r="H63" s="91"/>
    </row>
    <row r="64" spans="1:8" ht="25.5" outlineLevel="3" x14ac:dyDescent="0.25">
      <c r="A64" s="85"/>
      <c r="B64" s="86" t="s">
        <v>191</v>
      </c>
      <c r="C64" s="87" t="s">
        <v>185</v>
      </c>
      <c r="D64" s="85"/>
      <c r="E64" s="85"/>
      <c r="F64" s="85" t="s">
        <v>57</v>
      </c>
      <c r="G64" s="87" t="s">
        <v>78</v>
      </c>
      <c r="H64" s="88"/>
    </row>
    <row r="65" spans="1:8" outlineLevel="4" x14ac:dyDescent="0.25">
      <c r="A65" s="103"/>
      <c r="B65" s="92" t="s">
        <v>107</v>
      </c>
      <c r="C65" s="90" t="s">
        <v>341</v>
      </c>
      <c r="D65" s="90" t="s">
        <v>187</v>
      </c>
      <c r="E65" s="90" t="s">
        <v>188</v>
      </c>
      <c r="F65" s="85" t="s">
        <v>57</v>
      </c>
      <c r="G65" s="118"/>
      <c r="H65" s="91"/>
    </row>
    <row r="66" spans="1:8" outlineLevel="4" x14ac:dyDescent="0.25">
      <c r="A66" s="103"/>
      <c r="B66" s="93" t="s">
        <v>111</v>
      </c>
      <c r="C66" s="90" t="s">
        <v>342</v>
      </c>
      <c r="D66" s="90" t="s">
        <v>187</v>
      </c>
      <c r="E66" s="90" t="s">
        <v>188</v>
      </c>
      <c r="F66" s="85" t="s">
        <v>57</v>
      </c>
      <c r="G66" s="118"/>
      <c r="H66" s="90"/>
    </row>
    <row r="67" spans="1:8" outlineLevel="4" x14ac:dyDescent="0.25">
      <c r="A67" s="81"/>
      <c r="B67" s="89" t="s">
        <v>95</v>
      </c>
      <c r="C67" s="90" t="s">
        <v>342</v>
      </c>
      <c r="D67" s="90" t="s">
        <v>187</v>
      </c>
      <c r="E67" s="90" t="s">
        <v>188</v>
      </c>
      <c r="F67" s="85" t="s">
        <v>57</v>
      </c>
      <c r="G67" s="118"/>
      <c r="H67" s="91"/>
    </row>
    <row r="68" spans="1:8" outlineLevel="3" x14ac:dyDescent="0.25">
      <c r="A68" s="85"/>
      <c r="B68" s="86" t="s">
        <v>193</v>
      </c>
      <c r="C68" s="87" t="s">
        <v>194</v>
      </c>
      <c r="D68" s="85"/>
      <c r="E68" s="85"/>
      <c r="F68" s="85" t="s">
        <v>57</v>
      </c>
      <c r="G68" s="87" t="s">
        <v>120</v>
      </c>
      <c r="H68" s="88"/>
    </row>
    <row r="69" spans="1:8" outlineLevel="3" x14ac:dyDescent="0.25">
      <c r="A69" s="103"/>
      <c r="B69" s="96" t="s">
        <v>195</v>
      </c>
      <c r="C69" s="90" t="s">
        <v>192</v>
      </c>
      <c r="D69" s="90" t="s">
        <v>187</v>
      </c>
      <c r="E69" s="90" t="s">
        <v>188</v>
      </c>
      <c r="F69" s="90"/>
      <c r="G69" s="90"/>
      <c r="H69" s="91"/>
    </row>
    <row r="70" spans="1:8" outlineLevel="3" x14ac:dyDescent="0.25">
      <c r="A70" s="103"/>
      <c r="B70" s="96" t="s">
        <v>196</v>
      </c>
      <c r="C70" s="90" t="s">
        <v>192</v>
      </c>
      <c r="D70" s="90" t="s">
        <v>187</v>
      </c>
      <c r="E70" s="90" t="s">
        <v>188</v>
      </c>
      <c r="F70" s="90"/>
      <c r="G70" s="90"/>
      <c r="H70" s="90"/>
    </row>
    <row r="71" spans="1:8" ht="18" customHeight="1" outlineLevel="2" x14ac:dyDescent="0.25">
      <c r="A71" s="81" t="s">
        <v>197</v>
      </c>
      <c r="B71" s="81" t="s">
        <v>198</v>
      </c>
      <c r="C71" s="82"/>
      <c r="D71" s="83"/>
      <c r="E71" s="83"/>
      <c r="F71" s="83"/>
      <c r="G71" s="82"/>
      <c r="H71" s="84"/>
    </row>
    <row r="72" spans="1:8" outlineLevel="2" x14ac:dyDescent="0.25">
      <c r="A72" s="85"/>
      <c r="B72" s="86" t="s">
        <v>199</v>
      </c>
      <c r="C72" s="87" t="s">
        <v>200</v>
      </c>
      <c r="D72" s="85"/>
      <c r="E72" s="85" t="s">
        <v>106</v>
      </c>
      <c r="F72" s="85"/>
      <c r="G72" s="87"/>
      <c r="H72" s="88"/>
    </row>
    <row r="73" spans="1:8" ht="24" outlineLevel="2" x14ac:dyDescent="0.25">
      <c r="B73" s="96" t="s">
        <v>201</v>
      </c>
      <c r="C73" s="90" t="s">
        <v>108</v>
      </c>
      <c r="D73" s="90" t="s">
        <v>109</v>
      </c>
      <c r="E73" s="90" t="s">
        <v>110</v>
      </c>
      <c r="F73" s="104">
        <v>43964</v>
      </c>
      <c r="G73" s="90" t="s">
        <v>202</v>
      </c>
      <c r="H73" s="91"/>
    </row>
    <row r="74" spans="1:8" ht="15.75" outlineLevel="1" x14ac:dyDescent="0.25">
      <c r="A74" s="74"/>
      <c r="B74" s="72" t="s">
        <v>203</v>
      </c>
      <c r="C74" s="73"/>
      <c r="D74" s="74"/>
      <c r="E74" s="74"/>
      <c r="F74" s="74"/>
      <c r="G74" s="73"/>
      <c r="H74" s="75"/>
    </row>
    <row r="75" spans="1:8" outlineLevel="2" x14ac:dyDescent="0.25">
      <c r="A75" s="76" t="s">
        <v>73</v>
      </c>
      <c r="B75" s="77" t="s">
        <v>204</v>
      </c>
      <c r="C75" s="78" t="s">
        <v>205</v>
      </c>
      <c r="D75" s="76"/>
      <c r="E75" s="76"/>
      <c r="F75" s="76"/>
      <c r="G75" s="79"/>
      <c r="H75" s="80"/>
    </row>
    <row r="76" spans="1:8" outlineLevel="2" x14ac:dyDescent="0.25">
      <c r="A76" s="83" t="s">
        <v>206</v>
      </c>
      <c r="B76" s="81" t="s">
        <v>204</v>
      </c>
      <c r="C76" s="82"/>
      <c r="D76" s="83"/>
      <c r="E76" s="83"/>
      <c r="F76" s="83"/>
      <c r="G76" s="82"/>
      <c r="H76" s="84"/>
    </row>
    <row r="77" spans="1:8" outlineLevel="4" x14ac:dyDescent="0.25">
      <c r="A77" s="85"/>
      <c r="B77" s="86" t="s">
        <v>207</v>
      </c>
      <c r="C77" s="87" t="s">
        <v>208</v>
      </c>
      <c r="D77" s="85" t="s">
        <v>81</v>
      </c>
      <c r="E77" s="87" t="s">
        <v>209</v>
      </c>
      <c r="F77" s="85" t="s">
        <v>21</v>
      </c>
      <c r="G77" s="87" t="s">
        <v>78</v>
      </c>
      <c r="H77" s="88"/>
    </row>
    <row r="78" spans="1:8" outlineLevel="4" x14ac:dyDescent="0.25">
      <c r="A78" s="85"/>
      <c r="B78" s="86" t="s">
        <v>210</v>
      </c>
      <c r="C78" s="87" t="s">
        <v>211</v>
      </c>
      <c r="D78" s="85" t="s">
        <v>86</v>
      </c>
      <c r="E78" s="87" t="s">
        <v>87</v>
      </c>
      <c r="F78" s="85" t="s">
        <v>21</v>
      </c>
      <c r="G78" s="87" t="s">
        <v>78</v>
      </c>
      <c r="H78" s="88"/>
    </row>
    <row r="79" spans="1:8" outlineLevel="4" x14ac:dyDescent="0.25">
      <c r="A79" s="85"/>
      <c r="B79" s="86" t="s">
        <v>212</v>
      </c>
      <c r="C79" s="87" t="s">
        <v>213</v>
      </c>
      <c r="D79" s="85" t="s">
        <v>86</v>
      </c>
      <c r="E79" s="87" t="s">
        <v>214</v>
      </c>
      <c r="F79" s="85" t="s">
        <v>21</v>
      </c>
      <c r="G79" s="87" t="s">
        <v>78</v>
      </c>
      <c r="H79" s="88"/>
    </row>
  </sheetData>
  <pageMargins left="0" right="0" top="0" bottom="0" header="0.51180555555555496" footer="0.51180555555555496"/>
  <pageSetup paperSize="8" firstPageNumber="0" fitToWidth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"/>
  <sheetViews>
    <sheetView topLeftCell="B1" zoomScaleNormal="100" workbookViewId="0">
      <selection activeCell="E9" sqref="E9"/>
    </sheetView>
  </sheetViews>
  <sheetFormatPr baseColWidth="10" defaultColWidth="9.140625" defaultRowHeight="15" x14ac:dyDescent="0.25"/>
  <cols>
    <col min="1" max="1" width="43.140625" customWidth="1"/>
    <col min="2" max="2" width="37.42578125" customWidth="1"/>
    <col min="3" max="3" width="70.28515625" customWidth="1"/>
    <col min="4" max="4" width="32" customWidth="1"/>
    <col min="5" max="5" width="34.5703125" customWidth="1"/>
    <col min="6" max="18" width="10" customWidth="1"/>
  </cols>
  <sheetData>
    <row r="1" spans="1:18" ht="30" x14ac:dyDescent="0.25">
      <c r="A1" s="3" t="s">
        <v>0</v>
      </c>
      <c r="B1" s="3" t="s">
        <v>1</v>
      </c>
      <c r="C1" s="105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 x14ac:dyDescent="0.25">
      <c r="A2" s="3" t="s">
        <v>337</v>
      </c>
      <c r="B2" s="3" t="s">
        <v>338</v>
      </c>
      <c r="C2" s="106" t="s">
        <v>215</v>
      </c>
      <c r="D2" s="3" t="s">
        <v>7</v>
      </c>
      <c r="E2" s="3" t="s">
        <v>344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 x14ac:dyDescent="0.25">
      <c r="A3" s="3" t="s">
        <v>8</v>
      </c>
      <c r="B3" s="3" t="s">
        <v>9</v>
      </c>
      <c r="C3" s="107" t="str">
        <f>Surveillance_générale!$C$3</f>
        <v>Surveillance des ressouces ESV2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25">
      <c r="A4" s="3" t="s">
        <v>4</v>
      </c>
      <c r="B4" s="3" t="s">
        <v>5</v>
      </c>
      <c r="C4" s="107"/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8" x14ac:dyDescent="0.25">
      <c r="A5" s="108" t="s">
        <v>216</v>
      </c>
      <c r="B5" s="109" t="s">
        <v>212</v>
      </c>
      <c r="C5" s="110" t="s">
        <v>16</v>
      </c>
      <c r="D5" s="109" t="s">
        <v>32</v>
      </c>
      <c r="E5" s="110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34.5" customHeight="1" x14ac:dyDescent="0.25">
      <c r="A6" s="111" t="s">
        <v>217</v>
      </c>
      <c r="B6" s="112" t="s">
        <v>218</v>
      </c>
      <c r="C6" s="112" t="s">
        <v>219</v>
      </c>
      <c r="D6" s="112" t="s">
        <v>343</v>
      </c>
      <c r="E6" s="113" t="s">
        <v>347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x14ac:dyDescent="0.25">
      <c r="A7" s="26" t="s">
        <v>220</v>
      </c>
      <c r="B7" s="27" t="s">
        <v>221</v>
      </c>
      <c r="C7" s="27" t="s">
        <v>222</v>
      </c>
      <c r="D7" s="27" t="s">
        <v>343</v>
      </c>
      <c r="E7" s="2" t="s">
        <v>347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x14ac:dyDescent="0.25">
      <c r="A8" s="26" t="s">
        <v>223</v>
      </c>
      <c r="B8" s="27" t="s">
        <v>224</v>
      </c>
      <c r="C8" s="27" t="s">
        <v>225</v>
      </c>
      <c r="D8" s="27" t="s">
        <v>343</v>
      </c>
      <c r="E8" s="2" t="s">
        <v>347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 x14ac:dyDescent="0.25">
      <c r="A9" s="26"/>
      <c r="B9" s="27"/>
      <c r="C9" s="27"/>
      <c r="D9" s="2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x14ac:dyDescent="0.25">
      <c r="A10" s="26"/>
      <c r="B10" s="27"/>
      <c r="C10" s="27"/>
      <c r="D10" s="2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.75" x14ac:dyDescent="0.25">
      <c r="A11" s="26"/>
      <c r="B11" s="27"/>
      <c r="C11" s="27"/>
      <c r="D11" s="2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x14ac:dyDescent="0.25">
      <c r="A12" s="26"/>
      <c r="B12" s="2"/>
      <c r="D12" s="2"/>
      <c r="E12" s="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75" x14ac:dyDescent="0.25">
      <c r="A13" s="26"/>
      <c r="B13" s="2"/>
      <c r="C13" s="27"/>
      <c r="D13" s="2"/>
      <c r="E13" s="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75" x14ac:dyDescent="0.25">
      <c r="A14" s="26"/>
      <c r="B14" s="2"/>
      <c r="C14" s="27"/>
      <c r="D14" s="2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x14ac:dyDescent="0.25">
      <c r="A62" s="26"/>
      <c r="B62" s="2"/>
      <c r="C62" s="27"/>
      <c r="D62" s="2"/>
      <c r="E62" s="2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51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4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337</v>
      </c>
      <c r="B2" s="3" t="s">
        <v>338</v>
      </c>
      <c r="C2" s="5" t="s">
        <v>6</v>
      </c>
      <c r="D2" s="3" t="s">
        <v>7</v>
      </c>
      <c r="E2" s="3" t="s">
        <v>226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345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3.25" x14ac:dyDescent="0.25">
      <c r="A5" s="114" t="s">
        <v>227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13" t="s">
        <v>22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20" t="s">
        <v>228</v>
      </c>
      <c r="B7" s="117" t="str">
        <f>TB_traçabilité!B5</f>
        <v>Élement retour</v>
      </c>
      <c r="C7" s="20" t="str">
        <f>TB_traçabilité!C5</f>
        <v>Permet le retour au nivau supérieur</v>
      </c>
      <c r="D7" s="18" t="str">
        <f>C7</f>
        <v>Permet le retour au nivau supérieur</v>
      </c>
      <c r="E7" s="19" t="s">
        <v>20</v>
      </c>
      <c r="F7" s="20" t="s">
        <v>229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20" t="s">
        <v>332</v>
      </c>
      <c r="B8" s="117" t="str">
        <f>TB_traçabilité!B6</f>
        <v>Du</v>
      </c>
      <c r="C8" s="20">
        <f>TB_traçabilité!C10</f>
        <v>0</v>
      </c>
      <c r="D8" s="18"/>
      <c r="E8" s="19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20"/>
      <c r="B9" s="23"/>
      <c r="C9" s="20"/>
      <c r="D9" s="18"/>
      <c r="E9" s="19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20"/>
      <c r="B10" s="23"/>
      <c r="C10" s="20"/>
      <c r="D10" s="18"/>
      <c r="E10" s="19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D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3.25" x14ac:dyDescent="0.25">
      <c r="A12" s="114" t="s">
        <v>230</v>
      </c>
      <c r="B12" s="8"/>
      <c r="C12" s="9" t="str">
        <f>Surveillance_générale!$B$76</f>
        <v>Information Utilisateur</v>
      </c>
      <c r="D12" s="10"/>
      <c r="E12" s="11"/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5">
      <c r="A13" s="13" t="s">
        <v>22</v>
      </c>
      <c r="B13" s="14" t="s">
        <v>15</v>
      </c>
      <c r="C13" s="15" t="s">
        <v>16</v>
      </c>
      <c r="D13" s="14" t="s">
        <v>17</v>
      </c>
      <c r="E13" s="15" t="s">
        <v>18</v>
      </c>
      <c r="F13" s="16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0" t="s">
        <v>231</v>
      </c>
      <c r="B14" s="23"/>
      <c r="C14" s="20" t="str">
        <f>Surveillance_générale!C77</f>
        <v>Permet de quitter l'application</v>
      </c>
      <c r="D14" s="25" t="str">
        <f>C14</f>
        <v>Permet de quitter l'application</v>
      </c>
      <c r="E14" s="19" t="s">
        <v>20</v>
      </c>
      <c r="F14" s="20" t="s">
        <v>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17"/>
      <c r="B15" s="23"/>
      <c r="C15" s="17"/>
      <c r="D15" s="18"/>
      <c r="E15" s="19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/>
      <c r="B16" s="23"/>
      <c r="C16" s="17"/>
      <c r="D16" s="22"/>
      <c r="E16" s="19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</row>
    <row r="51" spans="1:19" ht="15.75" x14ac:dyDescent="0.25">
      <c r="A51" s="26"/>
      <c r="B51" s="2"/>
      <c r="C51" s="27"/>
      <c r="D51" s="2"/>
      <c r="E51" s="27"/>
      <c r="F51" s="2"/>
    </row>
  </sheetData>
  <hyperlinks>
    <hyperlink ref="B7" location="TB_traçabilité!A4" display="TB_traçabilité!A4" xr:uid="{00000000-0004-0000-0600-000000000000}"/>
    <hyperlink ref="B8" location="TB_traçabilité!A6" display="TB_traçabilité!A6" xr:uid="{00000000-0004-0000-0600-000001000000}"/>
    <hyperlink ref="A12" location="Surveillance_générale!A77" display="Parcourt" xr:uid="{00000000-0004-0000-0600-000002000000}"/>
  </hyperlinks>
  <pageMargins left="0.25" right="0.25" top="0.75" bottom="0.75" header="0.51180555555555496" footer="0.51180555555555496"/>
  <pageSetup paperSize="5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77"/>
  <sheetViews>
    <sheetView tabSelected="1" topLeftCell="A4" zoomScaleNormal="100" workbookViewId="0">
      <selection activeCell="A18" sqref="A18"/>
    </sheetView>
  </sheetViews>
  <sheetFormatPr baseColWidth="10" defaultColWidth="9.140625" defaultRowHeight="15" x14ac:dyDescent="0.25"/>
  <cols>
    <col min="1" max="1" width="12.42578125" customWidth="1"/>
    <col min="2" max="2" width="27.85546875" customWidth="1"/>
    <col min="3" max="3" width="77.14062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125" ht="15.75" x14ac:dyDescent="0.25">
      <c r="B1" s="71" t="s">
        <v>226</v>
      </c>
      <c r="C1" s="71" t="s">
        <v>66</v>
      </c>
      <c r="D1" s="71" t="s">
        <v>15</v>
      </c>
      <c r="E1" s="71" t="s">
        <v>67</v>
      </c>
      <c r="F1" s="71" t="s">
        <v>68</v>
      </c>
      <c r="G1" s="71" t="s">
        <v>69</v>
      </c>
      <c r="H1" s="71" t="s">
        <v>70</v>
      </c>
    </row>
    <row r="2" spans="1:125" ht="15.75" x14ac:dyDescent="0.25">
      <c r="A2" s="72"/>
      <c r="B2" s="72" t="s">
        <v>71</v>
      </c>
      <c r="C2" s="73" t="s">
        <v>10</v>
      </c>
      <c r="D2" s="74"/>
      <c r="E2" s="74"/>
      <c r="F2" s="74"/>
      <c r="G2" s="73" t="s">
        <v>72</v>
      </c>
      <c r="H2" s="75"/>
    </row>
    <row r="3" spans="1:125" ht="14.25" customHeight="1" x14ac:dyDescent="0.25">
      <c r="A3" s="76" t="s">
        <v>73</v>
      </c>
      <c r="B3" s="77" t="s">
        <v>74</v>
      </c>
      <c r="C3" s="78" t="s">
        <v>232</v>
      </c>
      <c r="D3" s="76"/>
      <c r="E3" s="76"/>
      <c r="F3" s="76"/>
      <c r="G3" s="79"/>
      <c r="H3" s="80"/>
    </row>
    <row r="4" spans="1:125" x14ac:dyDescent="0.25">
      <c r="A4" s="81" t="s">
        <v>244</v>
      </c>
      <c r="B4" s="81" t="s">
        <v>77</v>
      </c>
      <c r="C4" s="82"/>
      <c r="D4" s="83"/>
      <c r="E4" s="83"/>
      <c r="F4" s="83"/>
      <c r="G4" s="82" t="s">
        <v>78</v>
      </c>
      <c r="H4" s="84"/>
    </row>
    <row r="5" spans="1:125" x14ac:dyDescent="0.25">
      <c r="A5" s="119"/>
      <c r="B5" s="86" t="s">
        <v>79</v>
      </c>
      <c r="C5" s="87" t="s">
        <v>80</v>
      </c>
      <c r="D5" s="85" t="s">
        <v>81</v>
      </c>
      <c r="E5" s="87" t="s">
        <v>333</v>
      </c>
      <c r="F5" s="85" t="s">
        <v>233</v>
      </c>
      <c r="G5" s="87"/>
      <c r="H5" s="88"/>
    </row>
    <row r="6" spans="1:125" x14ac:dyDescent="0.25">
      <c r="A6" s="85"/>
      <c r="B6" s="86" t="s">
        <v>234</v>
      </c>
      <c r="C6" s="87" t="s">
        <v>235</v>
      </c>
      <c r="D6" s="85" t="s">
        <v>86</v>
      </c>
      <c r="E6" s="87" t="s">
        <v>236</v>
      </c>
      <c r="F6" s="85" t="s">
        <v>21</v>
      </c>
      <c r="G6" s="87" t="s">
        <v>78</v>
      </c>
      <c r="H6" s="88"/>
    </row>
    <row r="7" spans="1:125" x14ac:dyDescent="0.25">
      <c r="A7" s="85"/>
      <c r="B7" s="86" t="s">
        <v>237</v>
      </c>
      <c r="C7" s="87" t="s">
        <v>238</v>
      </c>
      <c r="D7" s="85" t="s">
        <v>86</v>
      </c>
      <c r="E7" s="87" t="s">
        <v>239</v>
      </c>
      <c r="F7" s="85" t="s">
        <v>21</v>
      </c>
      <c r="G7" s="87" t="s">
        <v>78</v>
      </c>
      <c r="H7" s="88"/>
    </row>
    <row r="8" spans="1:125" ht="15.75" x14ac:dyDescent="0.25">
      <c r="A8" s="74"/>
      <c r="B8" s="72" t="s">
        <v>240</v>
      </c>
      <c r="C8" s="73" t="s">
        <v>241</v>
      </c>
      <c r="D8" s="74"/>
      <c r="E8" s="74"/>
      <c r="F8" s="74"/>
      <c r="G8" s="73"/>
      <c r="H8" s="75"/>
    </row>
    <row r="9" spans="1:125" x14ac:dyDescent="0.25">
      <c r="A9" s="76" t="s">
        <v>73</v>
      </c>
      <c r="B9" s="77" t="s">
        <v>242</v>
      </c>
      <c r="C9" s="78" t="s">
        <v>243</v>
      </c>
      <c r="D9" s="76"/>
      <c r="E9" s="76"/>
      <c r="F9" s="76" t="s">
        <v>21</v>
      </c>
      <c r="G9" s="79" t="s">
        <v>78</v>
      </c>
      <c r="H9" s="80" t="s">
        <v>100</v>
      </c>
    </row>
    <row r="10" spans="1:125" x14ac:dyDescent="0.25">
      <c r="A10" s="81" t="s">
        <v>251</v>
      </c>
      <c r="B10" s="81" t="s">
        <v>245</v>
      </c>
      <c r="C10" s="83"/>
      <c r="D10" s="83"/>
      <c r="E10" s="83"/>
      <c r="F10" s="83" t="s">
        <v>21</v>
      </c>
      <c r="G10" s="82" t="s">
        <v>78</v>
      </c>
      <c r="H10" s="84"/>
    </row>
    <row r="11" spans="1:125" x14ac:dyDescent="0.25">
      <c r="A11" s="85"/>
      <c r="B11" s="126" t="s">
        <v>246</v>
      </c>
      <c r="C11" s="87" t="s">
        <v>105</v>
      </c>
      <c r="D11" s="85"/>
      <c r="E11" s="85" t="s">
        <v>106</v>
      </c>
      <c r="F11" s="85" t="s">
        <v>21</v>
      </c>
      <c r="G11" s="87" t="s">
        <v>78</v>
      </c>
      <c r="H11" s="88"/>
    </row>
    <row r="12" spans="1:125" ht="24" x14ac:dyDescent="0.25">
      <c r="A12" s="120"/>
      <c r="B12" s="127" t="s">
        <v>247</v>
      </c>
      <c r="C12" s="118"/>
      <c r="D12" s="118" t="s">
        <v>109</v>
      </c>
      <c r="E12" s="118" t="s">
        <v>110</v>
      </c>
      <c r="F12" s="118"/>
      <c r="G12" s="118" t="s">
        <v>78</v>
      </c>
      <c r="H12" s="123"/>
    </row>
    <row r="13" spans="1:125" ht="36" x14ac:dyDescent="0.25">
      <c r="A13" s="121"/>
      <c r="B13" s="128" t="s">
        <v>248</v>
      </c>
      <c r="C13" s="118"/>
      <c r="D13" s="118" t="s">
        <v>113</v>
      </c>
      <c r="E13" s="118" t="s">
        <v>114</v>
      </c>
      <c r="F13" s="118"/>
      <c r="G13" s="118" t="s">
        <v>78</v>
      </c>
      <c r="H13" s="118"/>
    </row>
    <row r="14" spans="1:125" x14ac:dyDescent="0.25">
      <c r="A14" s="85"/>
      <c r="B14" s="129" t="s">
        <v>249</v>
      </c>
      <c r="C14" s="87"/>
      <c r="D14" s="85"/>
      <c r="E14" s="85"/>
      <c r="F14" s="85" t="s">
        <v>21</v>
      </c>
      <c r="G14" s="85" t="s">
        <v>78</v>
      </c>
      <c r="H14" s="88"/>
    </row>
    <row r="15" spans="1:125" s="122" customFormat="1" ht="27.75" customHeight="1" x14ac:dyDescent="0.25">
      <c r="B15" s="127" t="s">
        <v>250</v>
      </c>
      <c r="C15" s="118"/>
      <c r="D15" s="118"/>
      <c r="E15" s="118"/>
      <c r="F15" s="118"/>
      <c r="G15" s="118" t="s">
        <v>78</v>
      </c>
      <c r="H15" s="12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</row>
    <row r="16" spans="1:125" s="122" customFormat="1" x14ac:dyDescent="0.25">
      <c r="B16" s="130" t="s">
        <v>334</v>
      </c>
      <c r="C16" s="118"/>
      <c r="D16" s="118"/>
      <c r="E16" s="118"/>
      <c r="F16" s="118"/>
      <c r="G16" s="125" t="s">
        <v>120</v>
      </c>
      <c r="H16" s="12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</row>
    <row r="17" spans="1:125" s="122" customFormat="1" x14ac:dyDescent="0.25">
      <c r="B17" s="130" t="s">
        <v>335</v>
      </c>
      <c r="C17" s="118"/>
      <c r="D17" s="118"/>
      <c r="E17" s="118"/>
      <c r="F17" s="118"/>
      <c r="G17" s="125"/>
      <c r="H17" s="12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</row>
    <row r="18" spans="1:125" x14ac:dyDescent="0.25">
      <c r="A18" s="81" t="s">
        <v>348</v>
      </c>
      <c r="B18" s="81" t="s">
        <v>336</v>
      </c>
      <c r="C18" s="82"/>
      <c r="D18" s="83"/>
      <c r="E18" s="83"/>
      <c r="F18" s="83" t="s">
        <v>21</v>
      </c>
      <c r="G18" s="82" t="s">
        <v>78</v>
      </c>
      <c r="H18" s="84"/>
    </row>
    <row r="19" spans="1:125" x14ac:dyDescent="0.25">
      <c r="A19" s="85"/>
      <c r="B19" s="126" t="s">
        <v>246</v>
      </c>
      <c r="C19" s="87"/>
      <c r="D19" s="85" t="s">
        <v>86</v>
      </c>
      <c r="E19" s="87" t="s">
        <v>87</v>
      </c>
      <c r="F19" s="85" t="s">
        <v>21</v>
      </c>
      <c r="G19" s="87" t="s">
        <v>78</v>
      </c>
      <c r="H19" s="88"/>
    </row>
    <row r="20" spans="1:125" x14ac:dyDescent="0.25">
      <c r="A20" s="85"/>
      <c r="B20" s="127" t="s">
        <v>247</v>
      </c>
      <c r="C20" s="87"/>
      <c r="D20" s="85" t="s">
        <v>86</v>
      </c>
      <c r="E20" s="87" t="s">
        <v>127</v>
      </c>
      <c r="F20" s="85" t="s">
        <v>21</v>
      </c>
      <c r="G20" s="87" t="s">
        <v>78</v>
      </c>
      <c r="H20" s="88"/>
    </row>
    <row r="21" spans="1:125" ht="24" x14ac:dyDescent="0.25">
      <c r="A21" s="85"/>
      <c r="B21" s="128" t="s">
        <v>248</v>
      </c>
      <c r="C21" s="87"/>
      <c r="D21" s="85" t="str">
        <f>"Modifier des seuils dans le fichier cfg_seuils.csv "</f>
        <v xml:space="preserve">Modifier des seuils dans le fichier cfg_seuils.csv </v>
      </c>
      <c r="E21" s="85" t="s">
        <v>106</v>
      </c>
      <c r="F21" s="85" t="s">
        <v>21</v>
      </c>
      <c r="G21" s="87" t="s">
        <v>78</v>
      </c>
      <c r="H21" s="88"/>
    </row>
    <row r="22" spans="1:125" ht="24" x14ac:dyDescent="0.25">
      <c r="A22" s="122"/>
      <c r="B22" s="129" t="s">
        <v>249</v>
      </c>
      <c r="C22" s="118"/>
      <c r="D22" s="118" t="s">
        <v>109</v>
      </c>
      <c r="E22" s="118" t="s">
        <v>110</v>
      </c>
      <c r="F22" s="118" t="s">
        <v>21</v>
      </c>
      <c r="G22" s="118" t="s">
        <v>120</v>
      </c>
      <c r="H22" s="123"/>
    </row>
    <row r="23" spans="1:125" ht="24" x14ac:dyDescent="0.25">
      <c r="A23" s="122"/>
      <c r="B23" s="129"/>
      <c r="C23" s="118"/>
      <c r="D23" s="118" t="str">
        <f>cfg_seuils!$D$3</f>
        <v>emttrDebitJaune</v>
      </c>
      <c r="E23" s="118" t="s">
        <v>110</v>
      </c>
      <c r="F23" s="118" t="s">
        <v>21</v>
      </c>
      <c r="G23" s="118" t="s">
        <v>120</v>
      </c>
      <c r="H23" s="123"/>
    </row>
    <row r="24" spans="1:125" ht="24" x14ac:dyDescent="0.25">
      <c r="A24" s="122"/>
      <c r="B24" s="127" t="s">
        <v>250</v>
      </c>
      <c r="C24" s="118"/>
      <c r="D24" s="118" t="str">
        <f>cfg_seuils!$D$3</f>
        <v>emttrDebitJaune</v>
      </c>
      <c r="E24" s="118" t="s">
        <v>110</v>
      </c>
      <c r="F24" s="118" t="s">
        <v>21</v>
      </c>
      <c r="G24" s="118" t="s">
        <v>120</v>
      </c>
      <c r="H24" s="123"/>
    </row>
    <row r="25" spans="1:125" ht="24" x14ac:dyDescent="0.25">
      <c r="A25" s="85"/>
      <c r="B25" s="130" t="s">
        <v>334</v>
      </c>
      <c r="C25" s="87"/>
      <c r="D25" s="85" t="str">
        <f>"Modifier des seuils dans le fichier cfg_seuils.csv "</f>
        <v xml:space="preserve">Modifier des seuils dans le fichier cfg_seuils.csv </v>
      </c>
      <c r="E25" s="85" t="s">
        <v>106</v>
      </c>
      <c r="F25" s="85" t="s">
        <v>21</v>
      </c>
      <c r="G25" s="87" t="s">
        <v>78</v>
      </c>
      <c r="H25" s="88"/>
    </row>
    <row r="26" spans="1:125" ht="24" x14ac:dyDescent="0.25">
      <c r="A26" s="122"/>
      <c r="B26" s="130" t="s">
        <v>335</v>
      </c>
      <c r="C26" s="118"/>
      <c r="D26" s="118" t="s">
        <v>109</v>
      </c>
      <c r="E26" s="118" t="s">
        <v>134</v>
      </c>
      <c r="F26" s="118"/>
      <c r="G26" s="118" t="s">
        <v>78</v>
      </c>
      <c r="H26" s="123"/>
    </row>
    <row r="27" spans="1:125" x14ac:dyDescent="0.25">
      <c r="A27" s="122"/>
      <c r="B27" s="124" t="s">
        <v>111</v>
      </c>
      <c r="C27" s="118"/>
      <c r="D27" s="118" t="str">
        <f>cfg_seuils!$D$6</f>
        <v>emttrDelaiJaune</v>
      </c>
      <c r="E27" s="118"/>
      <c r="F27" s="118"/>
      <c r="G27" s="118" t="s">
        <v>78</v>
      </c>
      <c r="H27" s="123"/>
    </row>
    <row r="28" spans="1:125" x14ac:dyDescent="0.25">
      <c r="A28" s="122"/>
      <c r="B28" s="131" t="s">
        <v>95</v>
      </c>
      <c r="C28" s="118"/>
      <c r="D28" s="118" t="str">
        <f>cfg_seuils!$D$7</f>
        <v>emttrDelaiRouge</v>
      </c>
      <c r="E28" s="118"/>
      <c r="F28" s="118"/>
      <c r="G28" s="118" t="s">
        <v>78</v>
      </c>
      <c r="H28" s="123"/>
    </row>
    <row r="29" spans="1:125" x14ac:dyDescent="0.25">
      <c r="A29" s="76" t="s">
        <v>73</v>
      </c>
      <c r="B29" s="77" t="s">
        <v>252</v>
      </c>
      <c r="C29" s="78" t="s">
        <v>253</v>
      </c>
      <c r="D29" s="76"/>
      <c r="E29" s="76"/>
      <c r="F29" s="76"/>
      <c r="G29" s="79"/>
      <c r="H29" s="80"/>
    </row>
    <row r="30" spans="1:125" ht="29.25" customHeight="1" x14ac:dyDescent="0.25">
      <c r="A30" s="81" t="s">
        <v>138</v>
      </c>
      <c r="B30" s="81" t="s">
        <v>139</v>
      </c>
      <c r="C30" s="82" t="s">
        <v>140</v>
      </c>
      <c r="D30" s="83"/>
      <c r="E30" s="83"/>
      <c r="F30" s="83" t="s">
        <v>46</v>
      </c>
      <c r="G30" s="82" t="s">
        <v>78</v>
      </c>
      <c r="H30" s="84"/>
    </row>
    <row r="31" spans="1:125" x14ac:dyDescent="0.25">
      <c r="A31" s="85"/>
      <c r="B31" s="86" t="s">
        <v>141</v>
      </c>
      <c r="C31" s="87" t="s">
        <v>142</v>
      </c>
      <c r="D31" s="85"/>
      <c r="E31" s="85" t="s">
        <v>143</v>
      </c>
      <c r="F31" s="85" t="s">
        <v>46</v>
      </c>
      <c r="G31" s="87" t="s">
        <v>78</v>
      </c>
      <c r="H31" s="88"/>
    </row>
    <row r="32" spans="1:125" ht="24" x14ac:dyDescent="0.25">
      <c r="B32" s="96" t="s">
        <v>144</v>
      </c>
      <c r="C32" s="90"/>
      <c r="D32" s="90" t="s">
        <v>145</v>
      </c>
      <c r="E32" s="90" t="s">
        <v>146</v>
      </c>
      <c r="F32" s="90"/>
      <c r="G32" s="90" t="s">
        <v>78</v>
      </c>
      <c r="H32" s="91"/>
    </row>
    <row r="33" spans="1:8" ht="24" x14ac:dyDescent="0.25">
      <c r="B33" s="96" t="s">
        <v>147</v>
      </c>
      <c r="C33" s="90"/>
      <c r="D33" s="90" t="s">
        <v>148</v>
      </c>
      <c r="E33" s="90" t="s">
        <v>149</v>
      </c>
      <c r="F33" s="90"/>
      <c r="G33" s="90"/>
      <c r="H33" s="90"/>
    </row>
    <row r="34" spans="1:8" x14ac:dyDescent="0.25">
      <c r="A34" s="85"/>
      <c r="B34" s="86" t="s">
        <v>150</v>
      </c>
      <c r="C34" s="87" t="s">
        <v>151</v>
      </c>
      <c r="D34" s="85"/>
      <c r="E34" s="85" t="s">
        <v>152</v>
      </c>
      <c r="F34" s="85" t="s">
        <v>46</v>
      </c>
      <c r="G34" s="87" t="s">
        <v>78</v>
      </c>
      <c r="H34" s="88"/>
    </row>
    <row r="35" spans="1:8" x14ac:dyDescent="0.25">
      <c r="B35" s="96" t="s">
        <v>144</v>
      </c>
      <c r="C35" s="90" t="s">
        <v>145</v>
      </c>
      <c r="D35" s="90"/>
      <c r="E35" s="90" t="s">
        <v>153</v>
      </c>
      <c r="F35" s="85" t="s">
        <v>46</v>
      </c>
      <c r="G35" s="90"/>
      <c r="H35" s="91"/>
    </row>
    <row r="36" spans="1:8" x14ac:dyDescent="0.25">
      <c r="B36" s="96" t="s">
        <v>147</v>
      </c>
      <c r="C36" s="90" t="s">
        <v>148</v>
      </c>
      <c r="D36" s="90"/>
      <c r="E36" s="90"/>
      <c r="F36" s="85" t="s">
        <v>46</v>
      </c>
      <c r="G36" s="90"/>
      <c r="H36" s="90"/>
    </row>
    <row r="37" spans="1:8" x14ac:dyDescent="0.25">
      <c r="A37" s="85"/>
      <c r="B37" s="86" t="s">
        <v>154</v>
      </c>
      <c r="C37" s="87" t="s">
        <v>142</v>
      </c>
      <c r="D37" s="85"/>
      <c r="E37" s="85" t="s">
        <v>155</v>
      </c>
      <c r="F37" s="85" t="s">
        <v>46</v>
      </c>
      <c r="G37" s="87" t="s">
        <v>120</v>
      </c>
      <c r="H37" s="88"/>
    </row>
    <row r="38" spans="1:8" x14ac:dyDescent="0.25">
      <c r="B38" s="96" t="s">
        <v>156</v>
      </c>
      <c r="C38" s="90" t="s">
        <v>157</v>
      </c>
      <c r="E38" s="90" t="s">
        <v>158</v>
      </c>
      <c r="F38" s="85" t="s">
        <v>46</v>
      </c>
      <c r="G38" s="90"/>
      <c r="H38" s="91"/>
    </row>
    <row r="39" spans="1:8" ht="26.25" customHeight="1" x14ac:dyDescent="0.25">
      <c r="A39" s="85"/>
      <c r="B39" s="86" t="s">
        <v>159</v>
      </c>
      <c r="C39" s="87" t="s">
        <v>160</v>
      </c>
      <c r="D39" s="85"/>
      <c r="E39" s="85" t="s">
        <v>161</v>
      </c>
      <c r="F39" s="85" t="s">
        <v>46</v>
      </c>
      <c r="G39" s="87" t="s">
        <v>78</v>
      </c>
      <c r="H39" s="88"/>
    </row>
    <row r="40" spans="1:8" ht="45" x14ac:dyDescent="0.25">
      <c r="B40" s="96"/>
      <c r="C40" s="90" t="s">
        <v>162</v>
      </c>
      <c r="D40" s="97" t="s">
        <v>163</v>
      </c>
      <c r="E40" s="90" t="s">
        <v>164</v>
      </c>
      <c r="F40" s="90"/>
      <c r="G40" s="90"/>
      <c r="H40" s="91"/>
    </row>
    <row r="41" spans="1:8" x14ac:dyDescent="0.25">
      <c r="A41" s="81" t="s">
        <v>165</v>
      </c>
      <c r="B41" s="81" t="s">
        <v>166</v>
      </c>
      <c r="C41" s="82"/>
      <c r="D41" s="83"/>
      <c r="E41" s="83"/>
      <c r="F41" s="83"/>
      <c r="G41" s="82" t="s">
        <v>78</v>
      </c>
      <c r="H41" s="84"/>
    </row>
    <row r="42" spans="1:8" x14ac:dyDescent="0.25">
      <c r="A42" s="98"/>
      <c r="B42" s="86" t="s">
        <v>125</v>
      </c>
      <c r="C42" s="87"/>
      <c r="D42" s="85"/>
      <c r="E42" s="87" t="s">
        <v>87</v>
      </c>
      <c r="F42" s="85" t="s">
        <v>46</v>
      </c>
      <c r="G42" s="87" t="s">
        <v>78</v>
      </c>
      <c r="H42" s="88"/>
    </row>
    <row r="43" spans="1:8" x14ac:dyDescent="0.25">
      <c r="A43" s="85"/>
      <c r="B43" s="86" t="s">
        <v>126</v>
      </c>
      <c r="C43" s="87"/>
      <c r="D43" s="85"/>
      <c r="E43" s="87" t="s">
        <v>167</v>
      </c>
      <c r="F43" s="85" t="s">
        <v>46</v>
      </c>
      <c r="G43" s="87" t="s">
        <v>78</v>
      </c>
      <c r="H43" s="88"/>
    </row>
    <row r="44" spans="1:8" s="100" customFormat="1" x14ac:dyDescent="0.25">
      <c r="A44" s="98"/>
      <c r="B44" s="86" t="s">
        <v>168</v>
      </c>
      <c r="C44" s="87" t="s">
        <v>169</v>
      </c>
      <c r="D44" s="85"/>
      <c r="E44" s="87" t="s">
        <v>169</v>
      </c>
      <c r="F44" s="85" t="s">
        <v>46</v>
      </c>
      <c r="G44" s="87" t="s">
        <v>78</v>
      </c>
      <c r="H44" s="99"/>
    </row>
    <row r="45" spans="1:8" x14ac:dyDescent="0.25">
      <c r="B45" s="96" t="s">
        <v>144</v>
      </c>
      <c r="C45" s="90" t="s">
        <v>145</v>
      </c>
      <c r="D45" s="90"/>
      <c r="E45" s="90" t="s">
        <v>170</v>
      </c>
      <c r="F45" s="85" t="s">
        <v>46</v>
      </c>
      <c r="G45" s="87" t="s">
        <v>78</v>
      </c>
      <c r="H45" s="91"/>
    </row>
    <row r="46" spans="1:8" x14ac:dyDescent="0.25">
      <c r="B46" s="96" t="s">
        <v>147</v>
      </c>
      <c r="C46" s="90" t="s">
        <v>148</v>
      </c>
      <c r="D46" s="90"/>
      <c r="E46" s="90" t="s">
        <v>171</v>
      </c>
      <c r="F46" s="85" t="s">
        <v>46</v>
      </c>
      <c r="G46" s="87" t="s">
        <v>78</v>
      </c>
      <c r="H46" s="91"/>
    </row>
    <row r="47" spans="1:8" s="100" customFormat="1" x14ac:dyDescent="0.25">
      <c r="A47" s="98"/>
      <c r="B47" s="86" t="s">
        <v>172</v>
      </c>
      <c r="C47" s="87" t="s">
        <v>173</v>
      </c>
      <c r="D47" s="85"/>
      <c r="E47" s="87" t="s">
        <v>173</v>
      </c>
      <c r="F47" s="85" t="s">
        <v>46</v>
      </c>
      <c r="G47" s="87" t="s">
        <v>78</v>
      </c>
      <c r="H47" s="99"/>
    </row>
    <row r="48" spans="1:8" x14ac:dyDescent="0.25">
      <c r="B48" s="96" t="s">
        <v>144</v>
      </c>
      <c r="C48" s="90" t="s">
        <v>145</v>
      </c>
      <c r="D48" s="90"/>
      <c r="E48" s="90"/>
      <c r="F48" s="85" t="s">
        <v>46</v>
      </c>
      <c r="G48" s="87" t="s">
        <v>78</v>
      </c>
      <c r="H48" s="91"/>
    </row>
    <row r="49" spans="1:8" x14ac:dyDescent="0.25">
      <c r="B49" s="96" t="s">
        <v>147</v>
      </c>
      <c r="C49" s="90" t="s">
        <v>148</v>
      </c>
      <c r="D49" s="90"/>
      <c r="E49" s="90"/>
      <c r="F49" s="85" t="s">
        <v>46</v>
      </c>
      <c r="G49" s="87" t="s">
        <v>78</v>
      </c>
      <c r="H49" s="91"/>
    </row>
    <row r="50" spans="1:8" s="100" customFormat="1" x14ac:dyDescent="0.25">
      <c r="A50" s="98"/>
      <c r="B50" s="101" t="s">
        <v>174</v>
      </c>
      <c r="C50" s="102" t="s">
        <v>175</v>
      </c>
      <c r="D50" s="98"/>
      <c r="E50" s="102"/>
      <c r="F50" s="85" t="s">
        <v>46</v>
      </c>
      <c r="G50" s="87" t="s">
        <v>78</v>
      </c>
      <c r="H50" s="99"/>
    </row>
    <row r="51" spans="1:8" x14ac:dyDescent="0.25">
      <c r="B51" s="96" t="s">
        <v>144</v>
      </c>
      <c r="C51" s="90" t="s">
        <v>145</v>
      </c>
      <c r="D51" s="90"/>
      <c r="E51" s="90" t="s">
        <v>176</v>
      </c>
      <c r="F51" s="90"/>
      <c r="G51" s="94"/>
      <c r="H51" s="91"/>
    </row>
    <row r="52" spans="1:8" x14ac:dyDescent="0.25">
      <c r="B52" s="96" t="s">
        <v>147</v>
      </c>
      <c r="C52" s="90" t="s">
        <v>148</v>
      </c>
      <c r="D52" s="90"/>
      <c r="E52" s="90" t="s">
        <v>177</v>
      </c>
      <c r="F52" s="90"/>
      <c r="G52" s="94"/>
      <c r="H52" s="91"/>
    </row>
    <row r="53" spans="1:8" s="100" customFormat="1" x14ac:dyDescent="0.25">
      <c r="A53" s="98"/>
      <c r="B53" s="86" t="s">
        <v>178</v>
      </c>
      <c r="C53" s="87" t="s">
        <v>179</v>
      </c>
      <c r="D53" s="85"/>
      <c r="E53" s="87" t="s">
        <v>179</v>
      </c>
      <c r="F53" s="85" t="s">
        <v>46</v>
      </c>
      <c r="G53" s="87" t="s">
        <v>78</v>
      </c>
      <c r="H53" s="99"/>
    </row>
    <row r="54" spans="1:8" x14ac:dyDescent="0.25">
      <c r="B54" s="96" t="s">
        <v>144</v>
      </c>
      <c r="C54" s="90" t="s">
        <v>145</v>
      </c>
      <c r="F54" s="90"/>
      <c r="G54" s="94"/>
      <c r="H54" s="91"/>
    </row>
    <row r="55" spans="1:8" x14ac:dyDescent="0.25">
      <c r="B55" s="96" t="s">
        <v>147</v>
      </c>
      <c r="C55" s="90" t="s">
        <v>148</v>
      </c>
      <c r="F55" s="90"/>
      <c r="G55" s="94"/>
      <c r="H55" s="91"/>
    </row>
    <row r="56" spans="1:8" x14ac:dyDescent="0.25">
      <c r="A56" s="76" t="s">
        <v>73</v>
      </c>
      <c r="B56" s="77" t="s">
        <v>254</v>
      </c>
      <c r="C56" s="78" t="s">
        <v>255</v>
      </c>
      <c r="D56" s="76"/>
      <c r="E56" s="76"/>
      <c r="F56" s="76"/>
      <c r="G56" s="79"/>
      <c r="H56" s="80"/>
    </row>
    <row r="57" spans="1:8" ht="25.5" x14ac:dyDescent="0.25">
      <c r="A57" s="81" t="s">
        <v>182</v>
      </c>
      <c r="B57" s="81" t="s">
        <v>139</v>
      </c>
      <c r="C57" s="82" t="s">
        <v>183</v>
      </c>
      <c r="D57" s="83"/>
      <c r="E57" s="83"/>
      <c r="F57" s="83" t="s">
        <v>57</v>
      </c>
      <c r="G57" s="82" t="s">
        <v>78</v>
      </c>
      <c r="H57" s="84"/>
    </row>
    <row r="58" spans="1:8" x14ac:dyDescent="0.25">
      <c r="A58" s="85"/>
      <c r="B58" s="86" t="s">
        <v>184</v>
      </c>
      <c r="C58" s="87" t="s">
        <v>185</v>
      </c>
      <c r="D58" s="85"/>
      <c r="E58" s="85"/>
      <c r="F58" s="85" t="s">
        <v>57</v>
      </c>
      <c r="G58" s="87" t="s">
        <v>78</v>
      </c>
      <c r="H58" s="88"/>
    </row>
    <row r="59" spans="1:8" x14ac:dyDescent="0.25">
      <c r="A59" s="103"/>
      <c r="B59" s="92" t="s">
        <v>107</v>
      </c>
      <c r="C59" s="90" t="s">
        <v>186</v>
      </c>
      <c r="D59" s="90" t="s">
        <v>187</v>
      </c>
      <c r="E59" s="90" t="s">
        <v>188</v>
      </c>
      <c r="F59" s="90"/>
      <c r="G59" s="90" t="s">
        <v>78</v>
      </c>
      <c r="H59" s="91"/>
    </row>
    <row r="60" spans="1:8" x14ac:dyDescent="0.25">
      <c r="A60" s="103"/>
      <c r="B60" s="93" t="s">
        <v>111</v>
      </c>
      <c r="C60" s="90" t="s">
        <v>189</v>
      </c>
      <c r="D60" s="90" t="s">
        <v>187</v>
      </c>
      <c r="E60" s="90" t="s">
        <v>188</v>
      </c>
      <c r="F60" s="90"/>
      <c r="G60" s="90" t="s">
        <v>78</v>
      </c>
      <c r="H60" s="90"/>
    </row>
    <row r="61" spans="1:8" x14ac:dyDescent="0.25">
      <c r="A61" s="103"/>
      <c r="B61" s="89" t="s">
        <v>95</v>
      </c>
      <c r="C61" s="90" t="s">
        <v>190</v>
      </c>
      <c r="D61" s="90" t="s">
        <v>187</v>
      </c>
      <c r="E61" s="90" t="s">
        <v>188</v>
      </c>
      <c r="F61" s="90"/>
      <c r="G61" s="90"/>
      <c r="H61" s="91"/>
    </row>
    <row r="62" spans="1:8" ht="25.5" x14ac:dyDescent="0.25">
      <c r="A62" s="85"/>
      <c r="B62" s="86" t="s">
        <v>191</v>
      </c>
      <c r="C62" s="87" t="s">
        <v>185</v>
      </c>
      <c r="D62" s="85"/>
      <c r="E62" s="85"/>
      <c r="F62" s="85" t="s">
        <v>57</v>
      </c>
      <c r="G62" s="87" t="s">
        <v>78</v>
      </c>
      <c r="H62" s="88"/>
    </row>
    <row r="63" spans="1:8" x14ac:dyDescent="0.25">
      <c r="A63" s="103"/>
      <c r="B63" s="92" t="s">
        <v>107</v>
      </c>
      <c r="C63" s="90" t="s">
        <v>192</v>
      </c>
      <c r="D63" s="90" t="s">
        <v>187</v>
      </c>
      <c r="E63" s="90" t="s">
        <v>188</v>
      </c>
      <c r="F63" s="85" t="s">
        <v>57</v>
      </c>
      <c r="G63" s="90"/>
      <c r="H63" s="91"/>
    </row>
    <row r="64" spans="1:8" x14ac:dyDescent="0.25">
      <c r="A64" s="103"/>
      <c r="B64" s="93" t="s">
        <v>111</v>
      </c>
      <c r="C64" s="90" t="s">
        <v>192</v>
      </c>
      <c r="D64" s="90" t="s">
        <v>187</v>
      </c>
      <c r="E64" s="90" t="s">
        <v>188</v>
      </c>
      <c r="F64" s="85" t="s">
        <v>57</v>
      </c>
      <c r="G64" s="90"/>
      <c r="H64" s="90"/>
    </row>
    <row r="65" spans="1:8" x14ac:dyDescent="0.25">
      <c r="A65" s="81"/>
      <c r="B65" s="89" t="s">
        <v>95</v>
      </c>
      <c r="C65" s="90" t="s">
        <v>192</v>
      </c>
      <c r="D65" s="90" t="s">
        <v>187</v>
      </c>
      <c r="E65" s="90" t="s">
        <v>188</v>
      </c>
      <c r="F65" s="85" t="s">
        <v>57</v>
      </c>
      <c r="G65" s="90"/>
      <c r="H65" s="91"/>
    </row>
    <row r="66" spans="1:8" x14ac:dyDescent="0.25">
      <c r="A66" s="85"/>
      <c r="B66" s="86" t="s">
        <v>193</v>
      </c>
      <c r="C66" s="87" t="s">
        <v>194</v>
      </c>
      <c r="D66" s="85"/>
      <c r="E66" s="85"/>
      <c r="F66" s="85" t="s">
        <v>57</v>
      </c>
      <c r="G66" s="87" t="s">
        <v>120</v>
      </c>
      <c r="H66" s="88"/>
    </row>
    <row r="67" spans="1:8" x14ac:dyDescent="0.25">
      <c r="A67" s="103"/>
      <c r="B67" s="96" t="s">
        <v>195</v>
      </c>
      <c r="C67" s="90" t="s">
        <v>192</v>
      </c>
      <c r="D67" s="90" t="s">
        <v>187</v>
      </c>
      <c r="E67" s="90" t="s">
        <v>188</v>
      </c>
      <c r="F67" s="90"/>
      <c r="G67" s="90"/>
      <c r="H67" s="91"/>
    </row>
    <row r="68" spans="1:8" x14ac:dyDescent="0.25">
      <c r="A68" s="103"/>
      <c r="B68" s="96" t="s">
        <v>196</v>
      </c>
      <c r="C68" s="90" t="s">
        <v>192</v>
      </c>
      <c r="D68" s="90" t="s">
        <v>187</v>
      </c>
      <c r="E68" s="90" t="s">
        <v>188</v>
      </c>
      <c r="F68" s="90"/>
      <c r="G68" s="90"/>
      <c r="H68" s="90"/>
    </row>
    <row r="69" spans="1:8" ht="25.5" x14ac:dyDescent="0.25">
      <c r="A69" s="81" t="s">
        <v>197</v>
      </c>
      <c r="B69" s="81" t="s">
        <v>198</v>
      </c>
      <c r="C69" s="82"/>
      <c r="D69" s="83"/>
      <c r="E69" s="83"/>
      <c r="F69" s="83"/>
      <c r="G69" s="82"/>
      <c r="H69" s="84"/>
    </row>
    <row r="70" spans="1:8" x14ac:dyDescent="0.25">
      <c r="A70" s="85"/>
      <c r="B70" s="86" t="s">
        <v>199</v>
      </c>
      <c r="C70" s="87" t="s">
        <v>200</v>
      </c>
      <c r="D70" s="85"/>
      <c r="E70" s="85" t="s">
        <v>106</v>
      </c>
      <c r="F70" s="85"/>
      <c r="G70" s="87"/>
      <c r="H70" s="88"/>
    </row>
    <row r="71" spans="1:8" ht="24" x14ac:dyDescent="0.25">
      <c r="B71" s="96" t="s">
        <v>201</v>
      </c>
      <c r="C71" s="90" t="s">
        <v>108</v>
      </c>
      <c r="D71" s="90" t="s">
        <v>109</v>
      </c>
      <c r="E71" s="90" t="s">
        <v>110</v>
      </c>
      <c r="F71" s="104">
        <v>43964</v>
      </c>
      <c r="G71" s="90" t="s">
        <v>202</v>
      </c>
      <c r="H71" s="91"/>
    </row>
    <row r="72" spans="1:8" ht="15.75" x14ac:dyDescent="0.25">
      <c r="A72" s="74"/>
      <c r="B72" s="72" t="s">
        <v>203</v>
      </c>
      <c r="C72" s="73"/>
      <c r="D72" s="74"/>
      <c r="E72" s="74"/>
      <c r="F72" s="74"/>
      <c r="G72" s="73"/>
      <c r="H72" s="75"/>
    </row>
    <row r="73" spans="1:8" x14ac:dyDescent="0.25">
      <c r="A73" s="76" t="s">
        <v>73</v>
      </c>
      <c r="B73" s="77" t="s">
        <v>204</v>
      </c>
      <c r="C73" s="78" t="s">
        <v>205</v>
      </c>
      <c r="D73" s="76"/>
      <c r="E73" s="76"/>
      <c r="F73" s="76"/>
      <c r="G73" s="79"/>
      <c r="H73" s="80"/>
    </row>
    <row r="74" spans="1:8" x14ac:dyDescent="0.25">
      <c r="A74" s="83" t="s">
        <v>206</v>
      </c>
      <c r="B74" s="81" t="s">
        <v>204</v>
      </c>
      <c r="C74" s="82"/>
      <c r="D74" s="83"/>
      <c r="E74" s="83"/>
      <c r="F74" s="83"/>
      <c r="G74" s="82"/>
      <c r="H74" s="84"/>
    </row>
    <row r="75" spans="1:8" x14ac:dyDescent="0.25">
      <c r="A75" s="85"/>
      <c r="B75" s="86" t="s">
        <v>207</v>
      </c>
      <c r="C75" s="87" t="s">
        <v>208</v>
      </c>
      <c r="D75" s="85" t="s">
        <v>81</v>
      </c>
      <c r="E75" s="87" t="s">
        <v>209</v>
      </c>
      <c r="F75" s="85" t="s">
        <v>21</v>
      </c>
      <c r="G75" s="87" t="s">
        <v>78</v>
      </c>
      <c r="H75" s="88"/>
    </row>
    <row r="76" spans="1:8" x14ac:dyDescent="0.25">
      <c r="A76" s="85"/>
      <c r="B76" s="86" t="s">
        <v>210</v>
      </c>
      <c r="C76" s="87" t="s">
        <v>211</v>
      </c>
      <c r="D76" s="85" t="s">
        <v>86</v>
      </c>
      <c r="E76" s="87" t="s">
        <v>87</v>
      </c>
      <c r="F76" s="85" t="s">
        <v>21</v>
      </c>
      <c r="G76" s="87" t="s">
        <v>78</v>
      </c>
      <c r="H76" s="88"/>
    </row>
    <row r="77" spans="1:8" x14ac:dyDescent="0.25">
      <c r="A77" s="85"/>
      <c r="B77" s="86" t="s">
        <v>212</v>
      </c>
      <c r="C77" s="87" t="s">
        <v>213</v>
      </c>
      <c r="D77" s="85" t="s">
        <v>86</v>
      </c>
      <c r="E77" s="87" t="s">
        <v>214</v>
      </c>
      <c r="F77" s="85" t="s">
        <v>21</v>
      </c>
      <c r="G77" s="87" t="s">
        <v>78</v>
      </c>
      <c r="H77" s="8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8"/>
  <sheetViews>
    <sheetView topLeftCell="A2" zoomScaleNormal="100" workbookViewId="0">
      <selection activeCell="A2" sqref="A2"/>
    </sheetView>
  </sheetViews>
  <sheetFormatPr baseColWidth="10" defaultColWidth="10.5703125" defaultRowHeight="15" x14ac:dyDescent="0.25"/>
  <cols>
    <col min="1" max="1" width="18.7109375" customWidth="1"/>
    <col min="2" max="2" width="19.42578125" customWidth="1"/>
    <col min="3" max="3" width="11.140625" customWidth="1"/>
    <col min="4" max="4" width="17.28515625" customWidth="1"/>
    <col min="5" max="5" width="11.140625" customWidth="1"/>
  </cols>
  <sheetData>
    <row r="1" spans="1:5" x14ac:dyDescent="0.25">
      <c r="A1" s="115" t="s">
        <v>256</v>
      </c>
      <c r="B1" s="115" t="s">
        <v>257</v>
      </c>
      <c r="C1" s="115" t="s">
        <v>258</v>
      </c>
      <c r="D1" s="115" t="s">
        <v>259</v>
      </c>
      <c r="E1" s="115" t="s">
        <v>260</v>
      </c>
    </row>
    <row r="2" spans="1:5" x14ac:dyDescent="0.25">
      <c r="A2" s="116" t="s">
        <v>261</v>
      </c>
      <c r="B2" s="116" t="s">
        <v>262</v>
      </c>
      <c r="C2" s="116" t="s">
        <v>263</v>
      </c>
      <c r="D2" s="116" t="s">
        <v>264</v>
      </c>
      <c r="E2" s="116" t="s">
        <v>265</v>
      </c>
    </row>
    <row r="3" spans="1:5" x14ac:dyDescent="0.25">
      <c r="A3" s="116" t="s">
        <v>261</v>
      </c>
      <c r="B3" s="116" t="s">
        <v>266</v>
      </c>
      <c r="C3" s="116" t="s">
        <v>267</v>
      </c>
      <c r="D3" s="116" t="s">
        <v>268</v>
      </c>
      <c r="E3" s="116" t="s">
        <v>269</v>
      </c>
    </row>
    <row r="4" spans="1:5" x14ac:dyDescent="0.25">
      <c r="A4" s="116" t="s">
        <v>261</v>
      </c>
      <c r="B4" s="116" t="s">
        <v>266</v>
      </c>
      <c r="C4" s="116" t="s">
        <v>267</v>
      </c>
      <c r="D4" s="116" t="s">
        <v>270</v>
      </c>
      <c r="E4" s="116" t="s">
        <v>271</v>
      </c>
    </row>
    <row r="5" spans="1:5" x14ac:dyDescent="0.25">
      <c r="A5" s="116" t="s">
        <v>261</v>
      </c>
      <c r="B5" s="116" t="s">
        <v>266</v>
      </c>
      <c r="C5" s="116" t="s">
        <v>267</v>
      </c>
      <c r="D5" s="116" t="s">
        <v>272</v>
      </c>
      <c r="E5" s="116" t="s">
        <v>273</v>
      </c>
    </row>
    <row r="6" spans="1:5" x14ac:dyDescent="0.25">
      <c r="A6" s="116" t="s">
        <v>261</v>
      </c>
      <c r="B6" s="116" t="s">
        <v>266</v>
      </c>
      <c r="C6" s="116" t="s">
        <v>267</v>
      </c>
      <c r="D6" s="116" t="s">
        <v>274</v>
      </c>
      <c r="E6" s="116" t="s">
        <v>275</v>
      </c>
    </row>
    <row r="7" spans="1:5" x14ac:dyDescent="0.25">
      <c r="A7" s="116" t="s">
        <v>261</v>
      </c>
      <c r="B7" s="116" t="s">
        <v>266</v>
      </c>
      <c r="C7" s="116" t="s">
        <v>267</v>
      </c>
      <c r="D7" s="116" t="s">
        <v>276</v>
      </c>
      <c r="E7" s="116" t="s">
        <v>269</v>
      </c>
    </row>
    <row r="8" spans="1:5" x14ac:dyDescent="0.25">
      <c r="A8" s="116" t="s">
        <v>261</v>
      </c>
      <c r="B8" s="116" t="s">
        <v>266</v>
      </c>
      <c r="C8" s="116" t="s">
        <v>267</v>
      </c>
      <c r="D8" s="116" t="s">
        <v>277</v>
      </c>
      <c r="E8" s="116" t="s">
        <v>273</v>
      </c>
    </row>
    <row r="9" spans="1:5" x14ac:dyDescent="0.25">
      <c r="A9" s="116" t="s">
        <v>261</v>
      </c>
      <c r="B9" s="116" t="s">
        <v>278</v>
      </c>
      <c r="C9" s="116" t="s">
        <v>136</v>
      </c>
      <c r="D9" s="116" t="s">
        <v>279</v>
      </c>
      <c r="E9" s="116" t="s">
        <v>280</v>
      </c>
    </row>
    <row r="10" spans="1:5" x14ac:dyDescent="0.25">
      <c r="A10" s="116" t="s">
        <v>261</v>
      </c>
      <c r="B10" s="116" t="s">
        <v>278</v>
      </c>
      <c r="C10" s="116" t="s">
        <v>136</v>
      </c>
      <c r="D10" s="116" t="s">
        <v>281</v>
      </c>
      <c r="E10" s="116" t="s">
        <v>282</v>
      </c>
    </row>
    <row r="11" spans="1:5" x14ac:dyDescent="0.25">
      <c r="A11" s="116" t="s">
        <v>261</v>
      </c>
      <c r="B11" s="116" t="s">
        <v>278</v>
      </c>
      <c r="C11" s="116" t="s">
        <v>136</v>
      </c>
      <c r="D11" s="116" t="s">
        <v>283</v>
      </c>
      <c r="E11" s="116" t="s">
        <v>271</v>
      </c>
    </row>
    <row r="12" spans="1:5" x14ac:dyDescent="0.25">
      <c r="A12" s="116" t="s">
        <v>261</v>
      </c>
      <c r="B12" s="116" t="s">
        <v>278</v>
      </c>
      <c r="C12" s="116" t="s">
        <v>136</v>
      </c>
      <c r="D12" s="116" t="s">
        <v>284</v>
      </c>
      <c r="E12" s="116" t="s">
        <v>285</v>
      </c>
    </row>
    <row r="13" spans="1:5" x14ac:dyDescent="0.25">
      <c r="A13" s="116" t="s">
        <v>261</v>
      </c>
      <c r="B13" s="116" t="s">
        <v>278</v>
      </c>
      <c r="C13" s="116" t="s">
        <v>136</v>
      </c>
      <c r="D13" s="116" t="s">
        <v>286</v>
      </c>
      <c r="E13" s="116" t="s">
        <v>287</v>
      </c>
    </row>
    <row r="14" spans="1:5" x14ac:dyDescent="0.25">
      <c r="A14" s="116" t="s">
        <v>261</v>
      </c>
      <c r="B14" s="116" t="s">
        <v>278</v>
      </c>
      <c r="C14" s="116" t="s">
        <v>136</v>
      </c>
      <c r="D14" s="116" t="s">
        <v>288</v>
      </c>
      <c r="E14" s="116" t="s">
        <v>289</v>
      </c>
    </row>
    <row r="15" spans="1:5" x14ac:dyDescent="0.25">
      <c r="A15" s="116" t="s">
        <v>261</v>
      </c>
      <c r="B15" s="116" t="s">
        <v>278</v>
      </c>
      <c r="C15" s="116" t="s">
        <v>136</v>
      </c>
      <c r="D15" s="116" t="s">
        <v>290</v>
      </c>
      <c r="E15" s="116" t="s">
        <v>291</v>
      </c>
    </row>
    <row r="16" spans="1:5" x14ac:dyDescent="0.25">
      <c r="A16" s="116" t="s">
        <v>261</v>
      </c>
      <c r="B16" s="116" t="s">
        <v>278</v>
      </c>
      <c r="C16" s="116" t="s">
        <v>136</v>
      </c>
      <c r="D16" s="116" t="s">
        <v>292</v>
      </c>
      <c r="E16" s="116" t="s">
        <v>293</v>
      </c>
    </row>
    <row r="17" spans="1:5" x14ac:dyDescent="0.25">
      <c r="A17" s="116" t="s">
        <v>261</v>
      </c>
      <c r="B17" s="116" t="s">
        <v>278</v>
      </c>
      <c r="C17" s="116" t="s">
        <v>136</v>
      </c>
      <c r="D17" s="116" t="s">
        <v>294</v>
      </c>
      <c r="E17" s="116" t="s">
        <v>295</v>
      </c>
    </row>
    <row r="18" spans="1:5" x14ac:dyDescent="0.25">
      <c r="A18" s="116" t="s">
        <v>261</v>
      </c>
      <c r="B18" s="116" t="s">
        <v>278</v>
      </c>
      <c r="C18" s="116" t="s">
        <v>136</v>
      </c>
      <c r="D18" s="116" t="s">
        <v>296</v>
      </c>
      <c r="E18" s="116" t="s">
        <v>297</v>
      </c>
    </row>
    <row r="19" spans="1:5" x14ac:dyDescent="0.25">
      <c r="A19" s="116" t="s">
        <v>261</v>
      </c>
      <c r="B19" s="116" t="s">
        <v>278</v>
      </c>
      <c r="C19" s="116" t="s">
        <v>136</v>
      </c>
      <c r="D19" s="116" t="s">
        <v>298</v>
      </c>
      <c r="E19" s="116" t="s">
        <v>299</v>
      </c>
    </row>
    <row r="20" spans="1:5" x14ac:dyDescent="0.25">
      <c r="A20" s="116" t="s">
        <v>261</v>
      </c>
      <c r="B20" s="116" t="s">
        <v>278</v>
      </c>
      <c r="C20" s="116" t="s">
        <v>136</v>
      </c>
      <c r="D20" s="116" t="s">
        <v>300</v>
      </c>
      <c r="E20" s="116" t="s">
        <v>301</v>
      </c>
    </row>
    <row r="21" spans="1:5" x14ac:dyDescent="0.25">
      <c r="A21" s="116" t="s">
        <v>261</v>
      </c>
      <c r="B21" s="116" t="s">
        <v>278</v>
      </c>
      <c r="C21" s="116" t="s">
        <v>136</v>
      </c>
      <c r="D21" s="116" t="s">
        <v>302</v>
      </c>
      <c r="E21" s="116" t="s">
        <v>303</v>
      </c>
    </row>
    <row r="22" spans="1:5" x14ac:dyDescent="0.25">
      <c r="A22" s="116" t="s">
        <v>261</v>
      </c>
      <c r="B22" s="116" t="s">
        <v>278</v>
      </c>
      <c r="C22" s="116" t="s">
        <v>136</v>
      </c>
      <c r="D22" s="116" t="s">
        <v>304</v>
      </c>
      <c r="E22" s="116" t="s">
        <v>305</v>
      </c>
    </row>
    <row r="23" spans="1:5" x14ac:dyDescent="0.25">
      <c r="A23" s="116" t="s">
        <v>261</v>
      </c>
      <c r="B23" s="116" t="s">
        <v>306</v>
      </c>
      <c r="C23" s="116" t="s">
        <v>307</v>
      </c>
      <c r="D23" s="116" t="s">
        <v>308</v>
      </c>
      <c r="E23" s="116" t="s">
        <v>280</v>
      </c>
    </row>
    <row r="24" spans="1:5" x14ac:dyDescent="0.25">
      <c r="A24" s="116" t="s">
        <v>261</v>
      </c>
      <c r="B24" s="116" t="s">
        <v>306</v>
      </c>
      <c r="C24" s="116" t="s">
        <v>307</v>
      </c>
      <c r="D24" s="116" t="s">
        <v>309</v>
      </c>
      <c r="E24" s="116" t="s">
        <v>282</v>
      </c>
    </row>
    <row r="25" spans="1:5" x14ac:dyDescent="0.25">
      <c r="A25" s="116" t="s">
        <v>261</v>
      </c>
      <c r="B25" s="116" t="s">
        <v>306</v>
      </c>
      <c r="C25" s="116" t="s">
        <v>307</v>
      </c>
      <c r="D25" s="116" t="s">
        <v>310</v>
      </c>
      <c r="E25" s="116" t="s">
        <v>285</v>
      </c>
    </row>
    <row r="26" spans="1:5" x14ac:dyDescent="0.25">
      <c r="A26" s="116" t="s">
        <v>261</v>
      </c>
      <c r="B26" s="116" t="s">
        <v>306</v>
      </c>
      <c r="C26" s="116" t="s">
        <v>307</v>
      </c>
      <c r="D26" s="116" t="s">
        <v>311</v>
      </c>
      <c r="E26" s="116" t="s">
        <v>269</v>
      </c>
    </row>
    <row r="27" spans="1:5" x14ac:dyDescent="0.25">
      <c r="A27" s="116" t="s">
        <v>261</v>
      </c>
      <c r="B27" s="116" t="s">
        <v>306</v>
      </c>
      <c r="C27" s="116" t="s">
        <v>307</v>
      </c>
      <c r="D27" s="116" t="s">
        <v>312</v>
      </c>
      <c r="E27" s="116" t="s">
        <v>271</v>
      </c>
    </row>
    <row r="28" spans="1:5" x14ac:dyDescent="0.25">
      <c r="A28" s="116" t="s">
        <v>261</v>
      </c>
      <c r="B28" s="116" t="s">
        <v>306</v>
      </c>
      <c r="C28" s="116" t="s">
        <v>307</v>
      </c>
      <c r="D28" s="116" t="s">
        <v>313</v>
      </c>
      <c r="E28" s="116" t="s">
        <v>285</v>
      </c>
    </row>
    <row r="29" spans="1:5" x14ac:dyDescent="0.25">
      <c r="A29" s="116" t="s">
        <v>261</v>
      </c>
      <c r="B29" s="116" t="s">
        <v>314</v>
      </c>
      <c r="C29" s="116" t="s">
        <v>267</v>
      </c>
      <c r="D29" s="116" t="s">
        <v>268</v>
      </c>
      <c r="E29" s="116" t="s">
        <v>315</v>
      </c>
    </row>
    <row r="30" spans="1:5" x14ac:dyDescent="0.25">
      <c r="A30" s="116" t="s">
        <v>261</v>
      </c>
      <c r="B30" s="116" t="s">
        <v>314</v>
      </c>
      <c r="C30" s="116" t="s">
        <v>267</v>
      </c>
      <c r="D30" s="116" t="s">
        <v>274</v>
      </c>
      <c r="E30" s="116" t="s">
        <v>316</v>
      </c>
    </row>
    <row r="31" spans="1:5" x14ac:dyDescent="0.25">
      <c r="A31" s="116" t="s">
        <v>261</v>
      </c>
      <c r="B31" s="116" t="s">
        <v>314</v>
      </c>
      <c r="C31" s="116" t="s">
        <v>267</v>
      </c>
      <c r="D31" s="116" t="s">
        <v>276</v>
      </c>
      <c r="E31" s="116" t="s">
        <v>317</v>
      </c>
    </row>
    <row r="32" spans="1:5" x14ac:dyDescent="0.25">
      <c r="A32" s="116"/>
      <c r="B32" s="116"/>
      <c r="C32" s="116"/>
      <c r="D32" s="116"/>
      <c r="E32" s="116"/>
    </row>
    <row r="33" spans="1:5" x14ac:dyDescent="0.25">
      <c r="A33" s="116"/>
      <c r="B33" s="116"/>
      <c r="C33" s="116"/>
      <c r="D33" s="116"/>
      <c r="E33" s="116"/>
    </row>
    <row r="34" spans="1:5" x14ac:dyDescent="0.25">
      <c r="A34" s="116"/>
      <c r="B34" s="116"/>
      <c r="C34" s="116"/>
      <c r="D34" s="116"/>
      <c r="E34" s="116"/>
    </row>
    <row r="35" spans="1:5" x14ac:dyDescent="0.25">
      <c r="A35" s="116"/>
      <c r="B35" s="116"/>
      <c r="C35" s="116"/>
      <c r="D35" s="116"/>
      <c r="E35" s="116"/>
    </row>
    <row r="36" spans="1:5" x14ac:dyDescent="0.25">
      <c r="A36" s="116"/>
      <c r="B36" s="116"/>
      <c r="C36" s="116"/>
      <c r="D36" s="116"/>
      <c r="E36" s="116"/>
    </row>
    <row r="37" spans="1:5" x14ac:dyDescent="0.25">
      <c r="A37" s="116"/>
      <c r="B37" s="116"/>
      <c r="C37" s="116"/>
      <c r="D37" s="116"/>
      <c r="E37" s="116"/>
    </row>
    <row r="38" spans="1:5" x14ac:dyDescent="0.25">
      <c r="A38" s="116"/>
      <c r="B38" s="116"/>
      <c r="C38" s="116"/>
      <c r="D38" s="116"/>
      <c r="E38" s="116"/>
    </row>
    <row r="39" spans="1:5" x14ac:dyDescent="0.25">
      <c r="A39" s="116"/>
      <c r="B39" s="116"/>
      <c r="C39" s="116"/>
      <c r="D39" s="116"/>
      <c r="E39" s="116"/>
    </row>
    <row r="40" spans="1:5" x14ac:dyDescent="0.25">
      <c r="A40" s="116"/>
      <c r="B40" s="116"/>
      <c r="C40" s="116"/>
      <c r="D40" s="116"/>
      <c r="E40" s="116"/>
    </row>
    <row r="41" spans="1:5" x14ac:dyDescent="0.25">
      <c r="A41" s="116"/>
      <c r="B41" s="116"/>
      <c r="C41" s="116"/>
      <c r="D41" s="116"/>
      <c r="E41" s="116"/>
    </row>
    <row r="42" spans="1:5" x14ac:dyDescent="0.25">
      <c r="A42" s="116"/>
      <c r="B42" s="116"/>
      <c r="C42" s="116"/>
      <c r="D42" s="116"/>
      <c r="E42" s="116"/>
    </row>
    <row r="43" spans="1:5" x14ac:dyDescent="0.25">
      <c r="A43" s="116"/>
      <c r="B43" s="116"/>
      <c r="C43" s="116"/>
      <c r="D43" s="116"/>
      <c r="E43" s="116"/>
    </row>
    <row r="44" spans="1:5" x14ac:dyDescent="0.25">
      <c r="A44" s="116"/>
      <c r="B44" s="116"/>
      <c r="C44" s="116"/>
      <c r="D44" s="116"/>
      <c r="E44" s="116"/>
    </row>
    <row r="45" spans="1:5" x14ac:dyDescent="0.25">
      <c r="A45" s="116"/>
      <c r="B45" s="116"/>
      <c r="C45" s="116"/>
      <c r="D45" s="116"/>
      <c r="E45" s="116"/>
    </row>
    <row r="46" spans="1:5" x14ac:dyDescent="0.25">
      <c r="A46" s="116"/>
      <c r="B46" s="116"/>
      <c r="C46" s="116"/>
      <c r="D46" s="116"/>
      <c r="E46" s="116"/>
    </row>
    <row r="47" spans="1:5" x14ac:dyDescent="0.25">
      <c r="A47" s="116"/>
      <c r="B47" s="116"/>
      <c r="C47" s="116"/>
      <c r="D47" s="116"/>
      <c r="E47" s="116"/>
    </row>
    <row r="48" spans="1:5" x14ac:dyDescent="0.25">
      <c r="A48" s="116"/>
      <c r="B48" s="116"/>
      <c r="C48" s="116"/>
      <c r="D48" s="116"/>
      <c r="E48" s="116"/>
    </row>
    <row r="49" spans="1:5" x14ac:dyDescent="0.25">
      <c r="A49" s="116"/>
      <c r="B49" s="116"/>
      <c r="C49" s="116"/>
      <c r="D49" s="116"/>
      <c r="E49" s="116"/>
    </row>
    <row r="50" spans="1:5" x14ac:dyDescent="0.25">
      <c r="A50" s="116"/>
      <c r="B50" s="116"/>
      <c r="C50" s="116"/>
      <c r="D50" s="116"/>
      <c r="E50" s="116"/>
    </row>
    <row r="51" spans="1:5" x14ac:dyDescent="0.25">
      <c r="A51" s="116"/>
      <c r="B51" s="116"/>
      <c r="C51" s="116"/>
      <c r="D51" s="116"/>
      <c r="E51" s="116"/>
    </row>
    <row r="52" spans="1:5" x14ac:dyDescent="0.25">
      <c r="A52" s="116"/>
      <c r="B52" s="116"/>
      <c r="C52" s="116"/>
      <c r="D52" s="116"/>
      <c r="E52" s="116"/>
    </row>
    <row r="53" spans="1:5" x14ac:dyDescent="0.25">
      <c r="A53" s="116"/>
      <c r="B53" s="116"/>
      <c r="C53" s="116"/>
      <c r="D53" s="116"/>
      <c r="E53" s="116"/>
    </row>
    <row r="54" spans="1:5" x14ac:dyDescent="0.25">
      <c r="A54" s="116"/>
      <c r="B54" s="116"/>
      <c r="C54" s="116"/>
      <c r="D54" s="116"/>
      <c r="E54" s="116"/>
    </row>
    <row r="55" spans="1:5" x14ac:dyDescent="0.25">
      <c r="A55" s="116"/>
      <c r="B55" s="116"/>
      <c r="C55" s="116"/>
      <c r="D55" s="116"/>
      <c r="E55" s="116"/>
    </row>
    <row r="56" spans="1:5" x14ac:dyDescent="0.25">
      <c r="A56" s="116"/>
      <c r="B56" s="116"/>
      <c r="C56" s="116"/>
      <c r="D56" s="116"/>
      <c r="E56" s="116"/>
    </row>
    <row r="57" spans="1:5" x14ac:dyDescent="0.25">
      <c r="A57" s="116"/>
      <c r="B57" s="116"/>
      <c r="C57" s="116"/>
      <c r="D57" s="116"/>
      <c r="E57" s="116"/>
    </row>
    <row r="58" spans="1:5" x14ac:dyDescent="0.25">
      <c r="A58" s="116"/>
      <c r="B58" s="116"/>
      <c r="C58" s="116"/>
      <c r="D58" s="116"/>
      <c r="E58" s="116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12" baseType="lpstr">
      <vt:lpstr>ENTETE</vt:lpstr>
      <vt:lpstr>SI-EMETTEUR</vt:lpstr>
      <vt:lpstr>AI</vt:lpstr>
      <vt:lpstr>SI-RECEPTEUR </vt:lpstr>
      <vt:lpstr>Surveillance_générale</vt:lpstr>
      <vt:lpstr>Acces</vt:lpstr>
      <vt:lpstr>Traçabilité</vt:lpstr>
      <vt:lpstr>TB_traçabilité</vt:lpstr>
      <vt:lpstr>cfg_seuils</vt:lpstr>
      <vt:lpstr>cfg_searchTimeRange</vt:lpstr>
      <vt:lpstr>cfg_searchTimeRange!DonnéesExternes_1</vt:lpstr>
      <vt:lpstr>cfg_seuils!DonnéesExternes_2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patrick.krauskopff.chum@ssss.gouv.qc.ca</dc:creator>
  <dc:description/>
  <cp:lastModifiedBy>Administrator</cp:lastModifiedBy>
  <cp:revision>3</cp:revision>
  <cp:lastPrinted>2020-06-16T01:39:41Z</cp:lastPrinted>
  <dcterms:created xsi:type="dcterms:W3CDTF">2020-05-29T11:48:41Z</dcterms:created>
  <dcterms:modified xsi:type="dcterms:W3CDTF">2021-03-24T01:11:29Z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