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activeTab="1"/>
  </bookViews>
  <sheets>
    <sheet name="Cover Page" sheetId="5" r:id="rId1"/>
    <sheet name="缺陷列表" sheetId="3" r:id="rId2"/>
    <sheet name="数据分析" sheetId="4" r:id="rId3"/>
    <sheet name="缺陷分析概述" sheetId="2" state="hidden" r:id="rId4"/>
  </sheets>
  <definedNames>
    <definedName name="_xlnm._FilterDatabase" localSheetId="3" hidden="1">缺陷分析概述!$B$4:$G$13</definedName>
    <definedName name="_xlnm._FilterDatabase" localSheetId="1" hidden="1">缺陷列表!$D$1:$D$3</definedName>
  </definedNames>
  <calcPr calcId="152511"/>
</workbook>
</file>

<file path=xl/calcChain.xml><?xml version="1.0" encoding="utf-8"?>
<calcChain xmlns="http://schemas.openxmlformats.org/spreadsheetml/2006/main">
  <c r="D32" i="4" l="1"/>
  <c r="D33" i="4"/>
  <c r="D31" i="4"/>
  <c r="D19" i="4"/>
  <c r="D18" i="4"/>
  <c r="D17" i="4"/>
  <c r="D5" i="4"/>
  <c r="D4" i="4"/>
  <c r="D3" i="4"/>
  <c r="G5" i="2" l="1"/>
  <c r="G6" i="2"/>
  <c r="G7" i="2"/>
  <c r="G8" i="2"/>
  <c r="G9" i="2"/>
  <c r="G10" i="2"/>
  <c r="G11" i="2"/>
  <c r="G12" i="2"/>
  <c r="F13" i="2" l="1"/>
  <c r="G13" i="2" s="1"/>
  <c r="E13" i="2"/>
  <c r="D13" i="2"/>
  <c r="C13" i="2"/>
</calcChain>
</file>

<file path=xl/comments1.xml><?xml version="1.0" encoding="utf-8"?>
<comments xmlns="http://schemas.openxmlformats.org/spreadsheetml/2006/main">
  <authors>
    <author>作者</author>
  </authors>
  <commentList>
    <comment ref="F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最新版本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包括小版本变更及大版本变更：
V1.1、V1.2、V1.3等
V2.0、V3.0、V4.0等</t>
        </r>
      </text>
    </comment>
    <comment ref="D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通常是撰写人修订文档，为专职人员</t>
        </r>
      </text>
    </comment>
    <comment ref="E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项目经理进行审核</t>
        </r>
      </text>
    </comment>
    <comment ref="F12" authorId="0" shapeId="0">
      <text>
        <r>
          <rPr>
            <b/>
            <sz val="9"/>
            <color indexed="81"/>
            <rFont val="宋体"/>
            <family val="3"/>
            <charset val="134"/>
          </rPr>
          <t>ALLEN:包括影响域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描述清楚问题现象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第2列填写对应出错步骤的预期结果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添加出现问题的截图或附件</t>
        </r>
      </text>
    </comment>
  </commentList>
</comments>
</file>

<file path=xl/sharedStrings.xml><?xml version="1.0" encoding="utf-8"?>
<sst xmlns="http://schemas.openxmlformats.org/spreadsheetml/2006/main" count="115" uniqueCount="95">
  <si>
    <t>报告日期</t>
    <phoneticPr fontId="1" type="noConversion"/>
  </si>
  <si>
    <t>问题类别</t>
    <phoneticPr fontId="1" type="noConversion"/>
  </si>
  <si>
    <t>问题描述</t>
    <phoneticPr fontId="1" type="noConversion"/>
  </si>
  <si>
    <t>High</t>
  </si>
  <si>
    <t>Medium</t>
  </si>
  <si>
    <t>回收管理</t>
    <phoneticPr fontId="2" type="noConversion"/>
  </si>
  <si>
    <t>首页、登录</t>
    <phoneticPr fontId="2" type="noConversion"/>
  </si>
  <si>
    <t>基础数据</t>
    <phoneticPr fontId="2" type="noConversion"/>
  </si>
  <si>
    <t>系统管理</t>
    <phoneticPr fontId="2" type="noConversion"/>
  </si>
  <si>
    <t>拆解管理</t>
    <phoneticPr fontId="2" type="noConversion"/>
  </si>
  <si>
    <t>统计报表</t>
    <phoneticPr fontId="2" type="noConversion"/>
  </si>
  <si>
    <t>库存管理</t>
    <phoneticPr fontId="2" type="noConversion"/>
  </si>
  <si>
    <t>检验管理</t>
    <phoneticPr fontId="2" type="noConversion"/>
  </si>
  <si>
    <t>一、本轮测试对象描述</t>
    <phoneticPr fontId="1" type="noConversion"/>
  </si>
  <si>
    <t>二、测试用例执行情况</t>
    <phoneticPr fontId="1" type="noConversion"/>
  </si>
  <si>
    <t>总计</t>
    <phoneticPr fontId="1" type="noConversion"/>
  </si>
  <si>
    <t>总计</t>
    <phoneticPr fontId="1" type="noConversion"/>
  </si>
  <si>
    <t>阻塞</t>
    <phoneticPr fontId="2" type="noConversion"/>
  </si>
  <si>
    <t>通过</t>
    <phoneticPr fontId="2" type="noConversion"/>
  </si>
  <si>
    <t>失败</t>
    <phoneticPr fontId="1" type="noConversion"/>
  </si>
  <si>
    <t>三、缺陷报告分析</t>
    <phoneticPr fontId="1" type="noConversion"/>
  </si>
  <si>
    <t>按缺陷优先级划分</t>
    <phoneticPr fontId="1" type="noConversion"/>
  </si>
  <si>
    <t>山推逆向物流平台缺陷分析报告</t>
    <phoneticPr fontId="1" type="noConversion"/>
  </si>
  <si>
    <t>本次测试内容主要针对山推逆向物流平台功能性、系统容错性、人机界面等方面进行测试，系统功能包括系统部署、系统登录、权限管理、基础数据设置、权限管理、车辆回收、旧机拆解、检查入库等功能点，包括单一功能模块测试和业务流程测试。</t>
    <phoneticPr fontId="1" type="noConversion"/>
  </si>
  <si>
    <t>模块</t>
    <phoneticPr fontId="2" type="noConversion"/>
  </si>
  <si>
    <t>失败率</t>
    <phoneticPr fontId="1" type="noConversion"/>
  </si>
  <si>
    <t>问题标识</t>
    <phoneticPr fontId="1" type="noConversion"/>
  </si>
  <si>
    <t>优先级</t>
    <phoneticPr fontId="1" type="noConversion"/>
  </si>
  <si>
    <t>报告人</t>
    <phoneticPr fontId="1" type="noConversion"/>
  </si>
  <si>
    <t>程序问题</t>
  </si>
  <si>
    <t>设计问题</t>
  </si>
  <si>
    <t>Low</t>
  </si>
  <si>
    <t>缺陷级别</t>
    <phoneticPr fontId="1" type="noConversion"/>
  </si>
  <si>
    <t>缺陷类型</t>
    <phoneticPr fontId="1" type="noConversion"/>
  </si>
  <si>
    <t>Urgent</t>
  </si>
  <si>
    <t>Very High</t>
  </si>
  <si>
    <t>文档问题</t>
  </si>
  <si>
    <t>人机交互问题</t>
  </si>
  <si>
    <t>其它问题</t>
  </si>
  <si>
    <t>High</t>
    <phoneticPr fontId="1" type="noConversion"/>
  </si>
  <si>
    <t>WT_CRM_01</t>
  </si>
  <si>
    <t>重现步骤</t>
  </si>
  <si>
    <t>WT_CRM_02</t>
  </si>
  <si>
    <t>需求</t>
  </si>
  <si>
    <t>测试用例</t>
  </si>
  <si>
    <t>脚本</t>
  </si>
  <si>
    <t>CRM1.0</t>
  </si>
  <si>
    <t>创建线索模块，邮箱为空，预期结果是提示邮箱不能为空，实际结果是请输入内容</t>
    <phoneticPr fontId="1" type="noConversion"/>
  </si>
  <si>
    <t>测试用例</t>
    <phoneticPr fontId="1" type="noConversion"/>
  </si>
  <si>
    <t>功能</t>
    <phoneticPr fontId="1" type="noConversion"/>
  </si>
  <si>
    <r>
      <t>1</t>
    </r>
    <r>
      <rPr>
        <sz val="10.5"/>
        <rFont val="宋体"/>
        <family val="3"/>
        <charset val="134"/>
      </rPr>
      <t>、打开</t>
    </r>
    <r>
      <rPr>
        <sz val="10.5"/>
        <rFont val="Calibri"/>
        <family val="2"/>
      </rPr>
      <t>CRM</t>
    </r>
    <r>
      <rPr>
        <sz val="10.5"/>
        <rFont val="宋体"/>
        <family val="3"/>
        <charset val="134"/>
      </rPr>
      <t>系统线索页面</t>
    </r>
    <r>
      <rPr>
        <sz val="10.5"/>
        <rFont val="Calibri"/>
        <family val="2"/>
      </rPr>
      <t xml:space="preserve">                                                          
2</t>
    </r>
    <r>
      <rPr>
        <sz val="10.5"/>
        <rFont val="宋体"/>
        <family val="3"/>
        <charset val="134"/>
      </rPr>
      <t>、点击新建按钮，输入必填项联系人姓名，电话，邮箱为空</t>
    </r>
    <r>
      <rPr>
        <sz val="10.5"/>
        <rFont val="Calibri"/>
        <family val="2"/>
      </rPr>
      <t xml:space="preserve">                                                                                    3</t>
    </r>
    <r>
      <rPr>
        <sz val="10.5"/>
        <rFont val="宋体"/>
        <family val="3"/>
        <charset val="134"/>
      </rPr>
      <t>、点击保存</t>
    </r>
    <phoneticPr fontId="1" type="noConversion"/>
  </si>
  <si>
    <t>缺陷分布图-优先级</t>
    <phoneticPr fontId="1" type="noConversion"/>
  </si>
  <si>
    <t>low</t>
    <phoneticPr fontId="1" type="noConversion"/>
  </si>
  <si>
    <t>high</t>
    <phoneticPr fontId="1" type="noConversion"/>
  </si>
  <si>
    <t>缺陷分布图-严重等级</t>
    <phoneticPr fontId="1" type="noConversion"/>
  </si>
  <si>
    <t>缺陷分布图-问题来源</t>
    <phoneticPr fontId="1" type="noConversion"/>
  </si>
  <si>
    <t>测试用例</t>
    <phoneticPr fontId="1" type="noConversion"/>
  </si>
  <si>
    <r>
      <t>1</t>
    </r>
    <r>
      <rPr>
        <sz val="10.5"/>
        <rFont val="宋体"/>
        <family val="3"/>
        <charset val="134"/>
      </rPr>
      <t>、打开</t>
    </r>
    <r>
      <rPr>
        <sz val="10.5"/>
        <rFont val="Calibri"/>
        <family val="2"/>
      </rPr>
      <t>CRM</t>
    </r>
    <r>
      <rPr>
        <sz val="10.5"/>
        <rFont val="宋体"/>
        <family val="3"/>
        <charset val="134"/>
      </rPr>
      <t>系统线索页面</t>
    </r>
    <r>
      <rPr>
        <sz val="10.5"/>
        <rFont val="Calibri"/>
        <family val="2"/>
      </rPr>
      <t xml:space="preserve">                                                   
2</t>
    </r>
    <r>
      <rPr>
        <sz val="10.5"/>
        <rFont val="宋体"/>
        <family val="3"/>
        <charset val="134"/>
      </rPr>
      <t>、填入必填项联系人姓名，正确的邮箱地址，电话编辑框为空</t>
    </r>
    <r>
      <rPr>
        <sz val="10.5"/>
        <rFont val="Calibri"/>
        <family val="2"/>
      </rPr>
      <t xml:space="preserve">                                                                  3</t>
    </r>
    <r>
      <rPr>
        <sz val="10.5"/>
        <rFont val="宋体"/>
        <family val="3"/>
        <charset val="134"/>
      </rPr>
      <t>、点击保存，保存成功</t>
    </r>
    <phoneticPr fontId="8" type="noConversion"/>
  </si>
  <si>
    <t>CRM1.1</t>
    <phoneticPr fontId="1" type="noConversion"/>
  </si>
  <si>
    <t>功能</t>
    <phoneticPr fontId="1" type="noConversion"/>
  </si>
  <si>
    <t>创建线索模块，电话为空时，预期结果是提示电话不能为空，且不能保存实际结果是提示请输入内容，且保存成功了</t>
    <phoneticPr fontId="1" type="noConversion"/>
  </si>
  <si>
    <t>附件</t>
    <phoneticPr fontId="1" type="noConversion"/>
  </si>
  <si>
    <t>项目简称</t>
  </si>
  <si>
    <t>惠普-济宁国际人才基地-XX测试项目</t>
    <phoneticPr fontId="1" type="noConversion"/>
  </si>
  <si>
    <t>客户名称</t>
  </si>
  <si>
    <t>HP-EPM</t>
    <phoneticPr fontId="1" type="noConversion"/>
  </si>
  <si>
    <t>文档信息</t>
    <phoneticPr fontId="1" type="noConversion"/>
  </si>
  <si>
    <t>项目名称：</t>
    <phoneticPr fontId="1" type="noConversion"/>
  </si>
  <si>
    <t>XX测试项目</t>
    <phoneticPr fontId="1" type="noConversion"/>
  </si>
  <si>
    <t>项目编号：</t>
    <phoneticPr fontId="1" type="noConversion"/>
  </si>
  <si>
    <t>文档标题 ：</t>
    <phoneticPr fontId="1" type="noConversion"/>
  </si>
  <si>
    <t>文档编号：</t>
    <phoneticPr fontId="1" type="noConversion"/>
  </si>
  <si>
    <t>项目经理：</t>
    <phoneticPr fontId="1" type="noConversion"/>
  </si>
  <si>
    <t>XXX</t>
    <phoneticPr fontId="1" type="noConversion"/>
  </si>
  <si>
    <t>撰写人员：</t>
    <phoneticPr fontId="1" type="noConversion"/>
  </si>
  <si>
    <t>创建时间：</t>
    <phoneticPr fontId="1" type="noConversion"/>
  </si>
  <si>
    <t>文档版本变更记录</t>
    <phoneticPr fontId="1" type="noConversion"/>
  </si>
  <si>
    <t>版本号</t>
  </si>
  <si>
    <t>修订日期</t>
    <phoneticPr fontId="1" type="noConversion"/>
  </si>
  <si>
    <t>修订人</t>
  </si>
  <si>
    <t>审核人</t>
    <phoneticPr fontId="1" type="noConversion"/>
  </si>
  <si>
    <t>版本描述</t>
    <phoneticPr fontId="1" type="noConversion"/>
  </si>
  <si>
    <t>V1.0</t>
    <phoneticPr fontId="1" type="noConversion"/>
  </si>
  <si>
    <t>XX</t>
    <phoneticPr fontId="1" type="noConversion"/>
  </si>
  <si>
    <t>XXX</t>
    <phoneticPr fontId="1" type="noConversion"/>
  </si>
  <si>
    <t>创建</t>
  </si>
  <si>
    <t>请认真填写本页内容，记录文档基本信息及版本变更记录。</t>
    <phoneticPr fontId="2" type="noConversion"/>
  </si>
  <si>
    <t>HP-EPM-001</t>
    <phoneticPr fontId="1" type="noConversion"/>
  </si>
  <si>
    <t>HP-EPM-001-005</t>
    <phoneticPr fontId="1" type="noConversion"/>
  </si>
  <si>
    <t>XX测试项目缺陷报告</t>
    <phoneticPr fontId="1" type="noConversion"/>
  </si>
  <si>
    <t>软件版本</t>
    <phoneticPr fontId="1" type="noConversion"/>
  </si>
  <si>
    <t>测试用例标识</t>
    <phoneticPr fontId="1" type="noConversion"/>
  </si>
  <si>
    <t>优先级</t>
    <phoneticPr fontId="1" type="noConversion"/>
  </si>
  <si>
    <t>问题级别</t>
    <phoneticPr fontId="1" type="noConversion"/>
  </si>
  <si>
    <t>缺陷来源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</si>
</sst>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Calibri"/>
      <family val="2"/>
    </font>
    <font>
      <b/>
      <sz val="10"/>
      <color rgb="FF000000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name val="Calibri"/>
      <family val="2"/>
    </font>
    <font>
      <sz val="10.5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2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0" borderId="0"/>
  </cellStyleXfs>
  <cellXfs count="80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3" fillId="2" borderId="5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center" wrapText="1"/>
    </xf>
    <xf numFmtId="10" fontId="0" fillId="0" borderId="1" xfId="0" applyNumberFormat="1" applyBorder="1"/>
    <xf numFmtId="0" fontId="0" fillId="0" borderId="0" xfId="0" applyBorder="1"/>
    <xf numFmtId="0" fontId="0" fillId="0" borderId="0" xfId="0" applyFont="1" applyBorder="1" applyAlignment="1">
      <alignment horizontal="center" vertical="center"/>
    </xf>
    <xf numFmtId="0" fontId="0" fillId="0" borderId="1" xfId="0" applyBorder="1"/>
    <xf numFmtId="0" fontId="3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/>
    <xf numFmtId="0" fontId="3" fillId="0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0" xfId="0" applyFont="1" applyFill="1" applyBorder="1" applyAlignment="1">
      <alignment horizontal="justify" vertical="center" wrapText="1"/>
    </xf>
    <xf numFmtId="0" fontId="6" fillId="0" borderId="1" xfId="0" applyFont="1" applyFill="1" applyBorder="1" applyAlignment="1">
      <alignment horizontal="justify" vertical="center"/>
    </xf>
    <xf numFmtId="0" fontId="0" fillId="0" borderId="0" xfId="0" applyAlignment="1">
      <alignment horizontal="center" vertical="center"/>
    </xf>
    <xf numFmtId="0" fontId="7" fillId="0" borderId="1" xfId="0" applyFont="1" applyFill="1" applyBorder="1" applyAlignment="1">
      <alignment horizontal="justify" vertical="center"/>
    </xf>
    <xf numFmtId="0" fontId="6" fillId="0" borderId="1" xfId="0" applyFont="1" applyFill="1" applyBorder="1" applyAlignment="1">
      <alignment horizontal="justify" vertical="center" wrapText="1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0" fontId="11" fillId="0" borderId="0" xfId="1" applyFont="1" applyBorder="1"/>
    <xf numFmtId="0" fontId="11" fillId="0" borderId="0" xfId="1" applyBorder="1"/>
    <xf numFmtId="0" fontId="12" fillId="0" borderId="7" xfId="1" applyFont="1" applyBorder="1" applyAlignment="1">
      <alignment horizontal="center"/>
    </xf>
    <xf numFmtId="0" fontId="12" fillId="0" borderId="0" xfId="1" applyFont="1" applyBorder="1" applyAlignment="1">
      <alignment vertical="top"/>
    </xf>
    <xf numFmtId="0" fontId="12" fillId="0" borderId="10" xfId="1" applyFont="1" applyBorder="1" applyAlignment="1">
      <alignment horizontal="center"/>
    </xf>
    <xf numFmtId="0" fontId="11" fillId="0" borderId="0" xfId="1" applyFont="1" applyBorder="1" applyAlignment="1">
      <alignment wrapText="1"/>
    </xf>
    <xf numFmtId="0" fontId="11" fillId="0" borderId="0" xfId="1" applyFont="1" applyBorder="1" applyAlignment="1">
      <alignment vertical="top"/>
    </xf>
    <xf numFmtId="0" fontId="12" fillId="0" borderId="0" xfId="1" applyFont="1" applyBorder="1" applyAlignment="1">
      <alignment vertical="center"/>
    </xf>
    <xf numFmtId="0" fontId="13" fillId="0" borderId="13" xfId="1" applyFont="1" applyBorder="1" applyAlignment="1">
      <alignment horizontal="left" vertical="center"/>
    </xf>
    <xf numFmtId="0" fontId="13" fillId="0" borderId="1" xfId="1" applyFont="1" applyBorder="1" applyAlignment="1">
      <alignment vertical="center"/>
    </xf>
    <xf numFmtId="0" fontId="13" fillId="0" borderId="14" xfId="1" applyFont="1" applyBorder="1" applyAlignment="1">
      <alignment horizontal="left" vertical="center"/>
    </xf>
    <xf numFmtId="0" fontId="14" fillId="0" borderId="0" xfId="1" applyFont="1" applyBorder="1" applyAlignment="1">
      <alignment horizontal="left" vertical="center" wrapText="1"/>
    </xf>
    <xf numFmtId="14" fontId="14" fillId="0" borderId="0" xfId="1" applyNumberFormat="1" applyFont="1" applyBorder="1" applyAlignment="1">
      <alignment horizontal="left" vertical="center" wrapText="1"/>
    </xf>
    <xf numFmtId="0" fontId="13" fillId="0" borderId="10" xfId="1" applyFont="1" applyBorder="1" applyAlignment="1">
      <alignment horizontal="left" vertical="center"/>
    </xf>
    <xf numFmtId="0" fontId="11" fillId="0" borderId="0" xfId="1" applyFont="1" applyBorder="1" applyAlignment="1">
      <alignment horizontal="left" vertical="center"/>
    </xf>
    <xf numFmtId="0" fontId="13" fillId="0" borderId="1" xfId="1" applyFont="1" applyBorder="1" applyAlignment="1">
      <alignment horizontal="left" vertical="center"/>
    </xf>
    <xf numFmtId="0" fontId="13" fillId="0" borderId="14" xfId="1" applyFont="1" applyBorder="1" applyAlignment="1">
      <alignment vertical="center" wrapText="1"/>
    </xf>
    <xf numFmtId="0" fontId="13" fillId="0" borderId="0" xfId="1" applyFont="1" applyBorder="1" applyAlignment="1">
      <alignment vertical="center" wrapText="1"/>
    </xf>
    <xf numFmtId="0" fontId="14" fillId="0" borderId="13" xfId="1" applyFont="1" applyBorder="1" applyAlignment="1">
      <alignment horizontal="left" vertical="center"/>
    </xf>
    <xf numFmtId="14" fontId="14" fillId="0" borderId="1" xfId="1" applyNumberFormat="1" applyFont="1" applyBorder="1" applyAlignment="1">
      <alignment horizontal="left" vertical="center" wrapText="1"/>
    </xf>
    <xf numFmtId="0" fontId="14" fillId="0" borderId="1" xfId="1" applyFont="1" applyBorder="1" applyAlignment="1">
      <alignment horizontal="left" vertical="center"/>
    </xf>
    <xf numFmtId="0" fontId="14" fillId="0" borderId="14" xfId="1" applyFont="1" applyBorder="1" applyAlignment="1">
      <alignment vertical="center" wrapText="1"/>
    </xf>
    <xf numFmtId="0" fontId="14" fillId="0" borderId="10" xfId="1" applyFont="1" applyBorder="1" applyAlignment="1">
      <alignment horizontal="left" vertical="center"/>
    </xf>
    <xf numFmtId="14" fontId="14" fillId="0" borderId="11" xfId="1" applyNumberFormat="1" applyFont="1" applyBorder="1" applyAlignment="1">
      <alignment horizontal="left" vertical="center" wrapText="1"/>
    </xf>
    <xf numFmtId="0" fontId="14" fillId="0" borderId="11" xfId="1" applyFont="1" applyBorder="1" applyAlignment="1">
      <alignment horizontal="left" vertical="center"/>
    </xf>
    <xf numFmtId="0" fontId="14" fillId="0" borderId="12" xfId="1" applyFont="1" applyBorder="1" applyAlignment="1">
      <alignment vertical="center" wrapText="1"/>
    </xf>
    <xf numFmtId="0" fontId="14" fillId="0" borderId="0" xfId="1" applyFont="1" applyBorder="1" applyAlignment="1">
      <alignment vertical="center" wrapText="1"/>
    </xf>
    <xf numFmtId="14" fontId="13" fillId="0" borderId="15" xfId="1" applyNumberFormat="1" applyFont="1" applyBorder="1" applyAlignment="1">
      <alignment horizontal="left" vertical="center"/>
    </xf>
    <xf numFmtId="0" fontId="13" fillId="0" borderId="16" xfId="1" applyFont="1" applyBorder="1" applyAlignment="1">
      <alignment horizontal="left" vertical="center"/>
    </xf>
    <xf numFmtId="0" fontId="13" fillId="0" borderId="17" xfId="1" applyFont="1" applyBorder="1" applyAlignment="1">
      <alignment horizontal="left" vertical="center"/>
    </xf>
    <xf numFmtId="0" fontId="11" fillId="0" borderId="0" xfId="1" applyFont="1" applyBorder="1" applyAlignment="1">
      <alignment horizontal="left" vertical="center"/>
    </xf>
    <xf numFmtId="0" fontId="12" fillId="0" borderId="7" xfId="1" applyFont="1" applyBorder="1" applyAlignment="1">
      <alignment horizontal="left" vertical="center"/>
    </xf>
    <xf numFmtId="0" fontId="12" fillId="0" borderId="8" xfId="1" applyFont="1" applyBorder="1" applyAlignment="1">
      <alignment horizontal="left" vertical="center"/>
    </xf>
    <xf numFmtId="0" fontId="12" fillId="0" borderId="9" xfId="1" applyFont="1" applyBorder="1" applyAlignment="1">
      <alignment horizontal="left" vertical="center"/>
    </xf>
    <xf numFmtId="0" fontId="15" fillId="5" borderId="0" xfId="1" applyFont="1" applyFill="1" applyAlignment="1">
      <alignment horizontal="left" vertical="center"/>
    </xf>
    <xf numFmtId="0" fontId="16" fillId="5" borderId="0" xfId="1" applyFont="1" applyFill="1" applyAlignment="1">
      <alignment horizontal="left" vertical="center"/>
    </xf>
    <xf numFmtId="0" fontId="12" fillId="0" borderId="8" xfId="1" applyFont="1" applyBorder="1" applyAlignment="1">
      <alignment horizontal="left" vertical="top"/>
    </xf>
    <xf numFmtId="0" fontId="12" fillId="0" borderId="9" xfId="1" applyFont="1" applyBorder="1" applyAlignment="1">
      <alignment horizontal="left" vertical="top"/>
    </xf>
    <xf numFmtId="0" fontId="12" fillId="0" borderId="11" xfId="1" applyFont="1" applyBorder="1" applyAlignment="1">
      <alignment horizontal="left" vertical="top"/>
    </xf>
    <xf numFmtId="0" fontId="12" fillId="0" borderId="12" xfId="1" applyFont="1" applyBorder="1" applyAlignment="1">
      <alignment horizontal="left" vertical="top"/>
    </xf>
    <xf numFmtId="0" fontId="13" fillId="0" borderId="1" xfId="1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2">
    <cellStyle name="Normal 2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缺陷分布图</a:t>
            </a:r>
            <a:r>
              <a:rPr lang="en-US" altLang="zh-CN"/>
              <a:t>-</a:t>
            </a:r>
            <a:r>
              <a:rPr lang="zh-CN" altLang="en-US"/>
              <a:t>优先级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数据分析!$C$17:$C$19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数据分析!$D$17:$D$19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799072"/>
        <c:axId val="111799632"/>
      </c:barChart>
      <c:catAx>
        <c:axId val="1117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799632"/>
        <c:crosses val="autoZero"/>
        <c:auto val="1"/>
        <c:lblAlgn val="ctr"/>
        <c:lblOffset val="100"/>
        <c:noMultiLvlLbl val="0"/>
      </c:catAx>
      <c:valAx>
        <c:axId val="11179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79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缺陷分布图</a:t>
            </a:r>
            <a:r>
              <a:rPr lang="en-US" altLang="zh-CN"/>
              <a:t>-</a:t>
            </a:r>
            <a:r>
              <a:rPr lang="zh-CN" altLang="en-US"/>
              <a:t>严重等级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数据分析!$C$31:$C$33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数据分析!$D$31:$D$33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01872"/>
        <c:axId val="111802432"/>
      </c:barChart>
      <c:catAx>
        <c:axId val="11180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802432"/>
        <c:crosses val="autoZero"/>
        <c:auto val="1"/>
        <c:lblAlgn val="ctr"/>
        <c:lblOffset val="100"/>
        <c:noMultiLvlLbl val="0"/>
      </c:catAx>
      <c:valAx>
        <c:axId val="1118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80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缺陷分布图</a:t>
            </a:r>
            <a:r>
              <a:rPr lang="en-US" altLang="zh-CN"/>
              <a:t>-</a:t>
            </a:r>
            <a:r>
              <a:rPr lang="zh-CN" altLang="en-US"/>
              <a:t>问题来源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数据分析!$C$3:$C$5</c:f>
              <c:strCache>
                <c:ptCount val="3"/>
                <c:pt idx="0">
                  <c:v>需求</c:v>
                </c:pt>
                <c:pt idx="1">
                  <c:v>测试用例</c:v>
                </c:pt>
                <c:pt idx="2">
                  <c:v>脚本</c:v>
                </c:pt>
              </c:strCache>
            </c:strRef>
          </c:cat>
          <c:val>
            <c:numRef>
              <c:f>数据分析!$D$3:$D$5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04672"/>
        <c:axId val="111805232"/>
      </c:barChart>
      <c:catAx>
        <c:axId val="11180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805232"/>
        <c:crosses val="autoZero"/>
        <c:auto val="1"/>
        <c:lblAlgn val="ctr"/>
        <c:lblOffset val="100"/>
        <c:noMultiLvlLbl val="0"/>
      </c:catAx>
      <c:valAx>
        <c:axId val="11180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80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13</xdr:row>
      <xdr:rowOff>142874</xdr:rowOff>
    </xdr:from>
    <xdr:to>
      <xdr:col>10</xdr:col>
      <xdr:colOff>590550</xdr:colOff>
      <xdr:row>26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347662</xdr:colOff>
      <xdr:row>27</xdr:row>
      <xdr:rowOff>23812</xdr:rowOff>
    </xdr:from>
    <xdr:to>
      <xdr:col>10</xdr:col>
      <xdr:colOff>619125</xdr:colOff>
      <xdr:row>41</xdr:row>
      <xdr:rowOff>85725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366712</xdr:colOff>
      <xdr:row>1</xdr:row>
      <xdr:rowOff>23812</xdr:rowOff>
    </xdr:from>
    <xdr:to>
      <xdr:col>10</xdr:col>
      <xdr:colOff>619125</xdr:colOff>
      <xdr:row>13</xdr:row>
      <xdr:rowOff>28575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G22"/>
  <sheetViews>
    <sheetView workbookViewId="0">
      <selection activeCell="E27" sqref="E27"/>
    </sheetView>
  </sheetViews>
  <sheetFormatPr defaultRowHeight="13.5" x14ac:dyDescent="0.15"/>
  <cols>
    <col min="1" max="1" width="3.125" style="33" customWidth="1"/>
    <col min="2" max="2" width="14.625" style="33" bestFit="1" customWidth="1"/>
    <col min="3" max="3" width="15.625" style="33" customWidth="1"/>
    <col min="4" max="4" width="10.25" style="33" customWidth="1"/>
    <col min="5" max="5" width="19" style="33" customWidth="1"/>
    <col min="6" max="6" width="15.125" style="33" bestFit="1" customWidth="1"/>
    <col min="7" max="7" width="15.625" style="33" customWidth="1"/>
    <col min="8" max="257" width="9" style="33"/>
    <col min="258" max="258" width="14.625" style="33" bestFit="1" customWidth="1"/>
    <col min="259" max="259" width="12.625" style="33" bestFit="1" customWidth="1"/>
    <col min="260" max="260" width="14" style="33" customWidth="1"/>
    <col min="261" max="261" width="14.375" style="33" customWidth="1"/>
    <col min="262" max="262" width="15.125" style="33" bestFit="1" customWidth="1"/>
    <col min="263" max="263" width="15.625" style="33" customWidth="1"/>
    <col min="264" max="513" width="9" style="33"/>
    <col min="514" max="514" width="14.625" style="33" bestFit="1" customWidth="1"/>
    <col min="515" max="515" width="12.625" style="33" bestFit="1" customWidth="1"/>
    <col min="516" max="516" width="14" style="33" customWidth="1"/>
    <col min="517" max="517" width="14.375" style="33" customWidth="1"/>
    <col min="518" max="518" width="15.125" style="33" bestFit="1" customWidth="1"/>
    <col min="519" max="519" width="15.625" style="33" customWidth="1"/>
    <col min="520" max="769" width="9" style="33"/>
    <col min="770" max="770" width="14.625" style="33" bestFit="1" customWidth="1"/>
    <col min="771" max="771" width="12.625" style="33" bestFit="1" customWidth="1"/>
    <col min="772" max="772" width="14" style="33" customWidth="1"/>
    <col min="773" max="773" width="14.375" style="33" customWidth="1"/>
    <col min="774" max="774" width="15.125" style="33" bestFit="1" customWidth="1"/>
    <col min="775" max="775" width="15.625" style="33" customWidth="1"/>
    <col min="776" max="1025" width="9" style="33"/>
    <col min="1026" max="1026" width="14.625" style="33" bestFit="1" customWidth="1"/>
    <col min="1027" max="1027" width="12.625" style="33" bestFit="1" customWidth="1"/>
    <col min="1028" max="1028" width="14" style="33" customWidth="1"/>
    <col min="1029" max="1029" width="14.375" style="33" customWidth="1"/>
    <col min="1030" max="1030" width="15.125" style="33" bestFit="1" customWidth="1"/>
    <col min="1031" max="1031" width="15.625" style="33" customWidth="1"/>
    <col min="1032" max="1281" width="9" style="33"/>
    <col min="1282" max="1282" width="14.625" style="33" bestFit="1" customWidth="1"/>
    <col min="1283" max="1283" width="12.625" style="33" bestFit="1" customWidth="1"/>
    <col min="1284" max="1284" width="14" style="33" customWidth="1"/>
    <col min="1285" max="1285" width="14.375" style="33" customWidth="1"/>
    <col min="1286" max="1286" width="15.125" style="33" bestFit="1" customWidth="1"/>
    <col min="1287" max="1287" width="15.625" style="33" customWidth="1"/>
    <col min="1288" max="1537" width="9" style="33"/>
    <col min="1538" max="1538" width="14.625" style="33" bestFit="1" customWidth="1"/>
    <col min="1539" max="1539" width="12.625" style="33" bestFit="1" customWidth="1"/>
    <col min="1540" max="1540" width="14" style="33" customWidth="1"/>
    <col min="1541" max="1541" width="14.375" style="33" customWidth="1"/>
    <col min="1542" max="1542" width="15.125" style="33" bestFit="1" customWidth="1"/>
    <col min="1543" max="1543" width="15.625" style="33" customWidth="1"/>
    <col min="1544" max="1793" width="9" style="33"/>
    <col min="1794" max="1794" width="14.625" style="33" bestFit="1" customWidth="1"/>
    <col min="1795" max="1795" width="12.625" style="33" bestFit="1" customWidth="1"/>
    <col min="1796" max="1796" width="14" style="33" customWidth="1"/>
    <col min="1797" max="1797" width="14.375" style="33" customWidth="1"/>
    <col min="1798" max="1798" width="15.125" style="33" bestFit="1" customWidth="1"/>
    <col min="1799" max="1799" width="15.625" style="33" customWidth="1"/>
    <col min="1800" max="2049" width="9" style="33"/>
    <col min="2050" max="2050" width="14.625" style="33" bestFit="1" customWidth="1"/>
    <col min="2051" max="2051" width="12.625" style="33" bestFit="1" customWidth="1"/>
    <col min="2052" max="2052" width="14" style="33" customWidth="1"/>
    <col min="2053" max="2053" width="14.375" style="33" customWidth="1"/>
    <col min="2054" max="2054" width="15.125" style="33" bestFit="1" customWidth="1"/>
    <col min="2055" max="2055" width="15.625" style="33" customWidth="1"/>
    <col min="2056" max="2305" width="9" style="33"/>
    <col min="2306" max="2306" width="14.625" style="33" bestFit="1" customWidth="1"/>
    <col min="2307" max="2307" width="12.625" style="33" bestFit="1" customWidth="1"/>
    <col min="2308" max="2308" width="14" style="33" customWidth="1"/>
    <col min="2309" max="2309" width="14.375" style="33" customWidth="1"/>
    <col min="2310" max="2310" width="15.125" style="33" bestFit="1" customWidth="1"/>
    <col min="2311" max="2311" width="15.625" style="33" customWidth="1"/>
    <col min="2312" max="2561" width="9" style="33"/>
    <col min="2562" max="2562" width="14.625" style="33" bestFit="1" customWidth="1"/>
    <col min="2563" max="2563" width="12.625" style="33" bestFit="1" customWidth="1"/>
    <col min="2564" max="2564" width="14" style="33" customWidth="1"/>
    <col min="2565" max="2565" width="14.375" style="33" customWidth="1"/>
    <col min="2566" max="2566" width="15.125" style="33" bestFit="1" customWidth="1"/>
    <col min="2567" max="2567" width="15.625" style="33" customWidth="1"/>
    <col min="2568" max="2817" width="9" style="33"/>
    <col min="2818" max="2818" width="14.625" style="33" bestFit="1" customWidth="1"/>
    <col min="2819" max="2819" width="12.625" style="33" bestFit="1" customWidth="1"/>
    <col min="2820" max="2820" width="14" style="33" customWidth="1"/>
    <col min="2821" max="2821" width="14.375" style="33" customWidth="1"/>
    <col min="2822" max="2822" width="15.125" style="33" bestFit="1" customWidth="1"/>
    <col min="2823" max="2823" width="15.625" style="33" customWidth="1"/>
    <col min="2824" max="3073" width="9" style="33"/>
    <col min="3074" max="3074" width="14.625" style="33" bestFit="1" customWidth="1"/>
    <col min="3075" max="3075" width="12.625" style="33" bestFit="1" customWidth="1"/>
    <col min="3076" max="3076" width="14" style="33" customWidth="1"/>
    <col min="3077" max="3077" width="14.375" style="33" customWidth="1"/>
    <col min="3078" max="3078" width="15.125" style="33" bestFit="1" customWidth="1"/>
    <col min="3079" max="3079" width="15.625" style="33" customWidth="1"/>
    <col min="3080" max="3329" width="9" style="33"/>
    <col min="3330" max="3330" width="14.625" style="33" bestFit="1" customWidth="1"/>
    <col min="3331" max="3331" width="12.625" style="33" bestFit="1" customWidth="1"/>
    <col min="3332" max="3332" width="14" style="33" customWidth="1"/>
    <col min="3333" max="3333" width="14.375" style="33" customWidth="1"/>
    <col min="3334" max="3334" width="15.125" style="33" bestFit="1" customWidth="1"/>
    <col min="3335" max="3335" width="15.625" style="33" customWidth="1"/>
    <col min="3336" max="3585" width="9" style="33"/>
    <col min="3586" max="3586" width="14.625" style="33" bestFit="1" customWidth="1"/>
    <col min="3587" max="3587" width="12.625" style="33" bestFit="1" customWidth="1"/>
    <col min="3588" max="3588" width="14" style="33" customWidth="1"/>
    <col min="3589" max="3589" width="14.375" style="33" customWidth="1"/>
    <col min="3590" max="3590" width="15.125" style="33" bestFit="1" customWidth="1"/>
    <col min="3591" max="3591" width="15.625" style="33" customWidth="1"/>
    <col min="3592" max="3841" width="9" style="33"/>
    <col min="3842" max="3842" width="14.625" style="33" bestFit="1" customWidth="1"/>
    <col min="3843" max="3843" width="12.625" style="33" bestFit="1" customWidth="1"/>
    <col min="3844" max="3844" width="14" style="33" customWidth="1"/>
    <col min="3845" max="3845" width="14.375" style="33" customWidth="1"/>
    <col min="3846" max="3846" width="15.125" style="33" bestFit="1" customWidth="1"/>
    <col min="3847" max="3847" width="15.625" style="33" customWidth="1"/>
    <col min="3848" max="4097" width="9" style="33"/>
    <col min="4098" max="4098" width="14.625" style="33" bestFit="1" customWidth="1"/>
    <col min="4099" max="4099" width="12.625" style="33" bestFit="1" customWidth="1"/>
    <col min="4100" max="4100" width="14" style="33" customWidth="1"/>
    <col min="4101" max="4101" width="14.375" style="33" customWidth="1"/>
    <col min="4102" max="4102" width="15.125" style="33" bestFit="1" customWidth="1"/>
    <col min="4103" max="4103" width="15.625" style="33" customWidth="1"/>
    <col min="4104" max="4353" width="9" style="33"/>
    <col min="4354" max="4354" width="14.625" style="33" bestFit="1" customWidth="1"/>
    <col min="4355" max="4355" width="12.625" style="33" bestFit="1" customWidth="1"/>
    <col min="4356" max="4356" width="14" style="33" customWidth="1"/>
    <col min="4357" max="4357" width="14.375" style="33" customWidth="1"/>
    <col min="4358" max="4358" width="15.125" style="33" bestFit="1" customWidth="1"/>
    <col min="4359" max="4359" width="15.625" style="33" customWidth="1"/>
    <col min="4360" max="4609" width="9" style="33"/>
    <col min="4610" max="4610" width="14.625" style="33" bestFit="1" customWidth="1"/>
    <col min="4611" max="4611" width="12.625" style="33" bestFit="1" customWidth="1"/>
    <col min="4612" max="4612" width="14" style="33" customWidth="1"/>
    <col min="4613" max="4613" width="14.375" style="33" customWidth="1"/>
    <col min="4614" max="4614" width="15.125" style="33" bestFit="1" customWidth="1"/>
    <col min="4615" max="4615" width="15.625" style="33" customWidth="1"/>
    <col min="4616" max="4865" width="9" style="33"/>
    <col min="4866" max="4866" width="14.625" style="33" bestFit="1" customWidth="1"/>
    <col min="4867" max="4867" width="12.625" style="33" bestFit="1" customWidth="1"/>
    <col min="4868" max="4868" width="14" style="33" customWidth="1"/>
    <col min="4869" max="4869" width="14.375" style="33" customWidth="1"/>
    <col min="4870" max="4870" width="15.125" style="33" bestFit="1" customWidth="1"/>
    <col min="4871" max="4871" width="15.625" style="33" customWidth="1"/>
    <col min="4872" max="5121" width="9" style="33"/>
    <col min="5122" max="5122" width="14.625" style="33" bestFit="1" customWidth="1"/>
    <col min="5123" max="5123" width="12.625" style="33" bestFit="1" customWidth="1"/>
    <col min="5124" max="5124" width="14" style="33" customWidth="1"/>
    <col min="5125" max="5125" width="14.375" style="33" customWidth="1"/>
    <col min="5126" max="5126" width="15.125" style="33" bestFit="1" customWidth="1"/>
    <col min="5127" max="5127" width="15.625" style="33" customWidth="1"/>
    <col min="5128" max="5377" width="9" style="33"/>
    <col min="5378" max="5378" width="14.625" style="33" bestFit="1" customWidth="1"/>
    <col min="5379" max="5379" width="12.625" style="33" bestFit="1" customWidth="1"/>
    <col min="5380" max="5380" width="14" style="33" customWidth="1"/>
    <col min="5381" max="5381" width="14.375" style="33" customWidth="1"/>
    <col min="5382" max="5382" width="15.125" style="33" bestFit="1" customWidth="1"/>
    <col min="5383" max="5383" width="15.625" style="33" customWidth="1"/>
    <col min="5384" max="5633" width="9" style="33"/>
    <col min="5634" max="5634" width="14.625" style="33" bestFit="1" customWidth="1"/>
    <col min="5635" max="5635" width="12.625" style="33" bestFit="1" customWidth="1"/>
    <col min="5636" max="5636" width="14" style="33" customWidth="1"/>
    <col min="5637" max="5637" width="14.375" style="33" customWidth="1"/>
    <col min="5638" max="5638" width="15.125" style="33" bestFit="1" customWidth="1"/>
    <col min="5639" max="5639" width="15.625" style="33" customWidth="1"/>
    <col min="5640" max="5889" width="9" style="33"/>
    <col min="5890" max="5890" width="14.625" style="33" bestFit="1" customWidth="1"/>
    <col min="5891" max="5891" width="12.625" style="33" bestFit="1" customWidth="1"/>
    <col min="5892" max="5892" width="14" style="33" customWidth="1"/>
    <col min="5893" max="5893" width="14.375" style="33" customWidth="1"/>
    <col min="5894" max="5894" width="15.125" style="33" bestFit="1" customWidth="1"/>
    <col min="5895" max="5895" width="15.625" style="33" customWidth="1"/>
    <col min="5896" max="6145" width="9" style="33"/>
    <col min="6146" max="6146" width="14.625" style="33" bestFit="1" customWidth="1"/>
    <col min="6147" max="6147" width="12.625" style="33" bestFit="1" customWidth="1"/>
    <col min="6148" max="6148" width="14" style="33" customWidth="1"/>
    <col min="6149" max="6149" width="14.375" style="33" customWidth="1"/>
    <col min="6150" max="6150" width="15.125" style="33" bestFit="1" customWidth="1"/>
    <col min="6151" max="6151" width="15.625" style="33" customWidth="1"/>
    <col min="6152" max="6401" width="9" style="33"/>
    <col min="6402" max="6402" width="14.625" style="33" bestFit="1" customWidth="1"/>
    <col min="6403" max="6403" width="12.625" style="33" bestFit="1" customWidth="1"/>
    <col min="6404" max="6404" width="14" style="33" customWidth="1"/>
    <col min="6405" max="6405" width="14.375" style="33" customWidth="1"/>
    <col min="6406" max="6406" width="15.125" style="33" bestFit="1" customWidth="1"/>
    <col min="6407" max="6407" width="15.625" style="33" customWidth="1"/>
    <col min="6408" max="6657" width="9" style="33"/>
    <col min="6658" max="6658" width="14.625" style="33" bestFit="1" customWidth="1"/>
    <col min="6659" max="6659" width="12.625" style="33" bestFit="1" customWidth="1"/>
    <col min="6660" max="6660" width="14" style="33" customWidth="1"/>
    <col min="6661" max="6661" width="14.375" style="33" customWidth="1"/>
    <col min="6662" max="6662" width="15.125" style="33" bestFit="1" customWidth="1"/>
    <col min="6663" max="6663" width="15.625" style="33" customWidth="1"/>
    <col min="6664" max="6913" width="9" style="33"/>
    <col min="6914" max="6914" width="14.625" style="33" bestFit="1" customWidth="1"/>
    <col min="6915" max="6915" width="12.625" style="33" bestFit="1" customWidth="1"/>
    <col min="6916" max="6916" width="14" style="33" customWidth="1"/>
    <col min="6917" max="6917" width="14.375" style="33" customWidth="1"/>
    <col min="6918" max="6918" width="15.125" style="33" bestFit="1" customWidth="1"/>
    <col min="6919" max="6919" width="15.625" style="33" customWidth="1"/>
    <col min="6920" max="7169" width="9" style="33"/>
    <col min="7170" max="7170" width="14.625" style="33" bestFit="1" customWidth="1"/>
    <col min="7171" max="7171" width="12.625" style="33" bestFit="1" customWidth="1"/>
    <col min="7172" max="7172" width="14" style="33" customWidth="1"/>
    <col min="7173" max="7173" width="14.375" style="33" customWidth="1"/>
    <col min="7174" max="7174" width="15.125" style="33" bestFit="1" customWidth="1"/>
    <col min="7175" max="7175" width="15.625" style="33" customWidth="1"/>
    <col min="7176" max="7425" width="9" style="33"/>
    <col min="7426" max="7426" width="14.625" style="33" bestFit="1" customWidth="1"/>
    <col min="7427" max="7427" width="12.625" style="33" bestFit="1" customWidth="1"/>
    <col min="7428" max="7428" width="14" style="33" customWidth="1"/>
    <col min="7429" max="7429" width="14.375" style="33" customWidth="1"/>
    <col min="7430" max="7430" width="15.125" style="33" bestFit="1" customWidth="1"/>
    <col min="7431" max="7431" width="15.625" style="33" customWidth="1"/>
    <col min="7432" max="7681" width="9" style="33"/>
    <col min="7682" max="7682" width="14.625" style="33" bestFit="1" customWidth="1"/>
    <col min="7683" max="7683" width="12.625" style="33" bestFit="1" customWidth="1"/>
    <col min="7684" max="7684" width="14" style="33" customWidth="1"/>
    <col min="7685" max="7685" width="14.375" style="33" customWidth="1"/>
    <col min="7686" max="7686" width="15.125" style="33" bestFit="1" customWidth="1"/>
    <col min="7687" max="7687" width="15.625" style="33" customWidth="1"/>
    <col min="7688" max="7937" width="9" style="33"/>
    <col min="7938" max="7938" width="14.625" style="33" bestFit="1" customWidth="1"/>
    <col min="7939" max="7939" width="12.625" style="33" bestFit="1" customWidth="1"/>
    <col min="7940" max="7940" width="14" style="33" customWidth="1"/>
    <col min="7941" max="7941" width="14.375" style="33" customWidth="1"/>
    <col min="7942" max="7942" width="15.125" style="33" bestFit="1" customWidth="1"/>
    <col min="7943" max="7943" width="15.625" style="33" customWidth="1"/>
    <col min="7944" max="8193" width="9" style="33"/>
    <col min="8194" max="8194" width="14.625" style="33" bestFit="1" customWidth="1"/>
    <col min="8195" max="8195" width="12.625" style="33" bestFit="1" customWidth="1"/>
    <col min="8196" max="8196" width="14" style="33" customWidth="1"/>
    <col min="8197" max="8197" width="14.375" style="33" customWidth="1"/>
    <col min="8198" max="8198" width="15.125" style="33" bestFit="1" customWidth="1"/>
    <col min="8199" max="8199" width="15.625" style="33" customWidth="1"/>
    <col min="8200" max="8449" width="9" style="33"/>
    <col min="8450" max="8450" width="14.625" style="33" bestFit="1" customWidth="1"/>
    <col min="8451" max="8451" width="12.625" style="33" bestFit="1" customWidth="1"/>
    <col min="8452" max="8452" width="14" style="33" customWidth="1"/>
    <col min="8453" max="8453" width="14.375" style="33" customWidth="1"/>
    <col min="8454" max="8454" width="15.125" style="33" bestFit="1" customWidth="1"/>
    <col min="8455" max="8455" width="15.625" style="33" customWidth="1"/>
    <col min="8456" max="8705" width="9" style="33"/>
    <col min="8706" max="8706" width="14.625" style="33" bestFit="1" customWidth="1"/>
    <col min="8707" max="8707" width="12.625" style="33" bestFit="1" customWidth="1"/>
    <col min="8708" max="8708" width="14" style="33" customWidth="1"/>
    <col min="8709" max="8709" width="14.375" style="33" customWidth="1"/>
    <col min="8710" max="8710" width="15.125" style="33" bestFit="1" customWidth="1"/>
    <col min="8711" max="8711" width="15.625" style="33" customWidth="1"/>
    <col min="8712" max="8961" width="9" style="33"/>
    <col min="8962" max="8962" width="14.625" style="33" bestFit="1" customWidth="1"/>
    <col min="8963" max="8963" width="12.625" style="33" bestFit="1" customWidth="1"/>
    <col min="8964" max="8964" width="14" style="33" customWidth="1"/>
    <col min="8965" max="8965" width="14.375" style="33" customWidth="1"/>
    <col min="8966" max="8966" width="15.125" style="33" bestFit="1" customWidth="1"/>
    <col min="8967" max="8967" width="15.625" style="33" customWidth="1"/>
    <col min="8968" max="9217" width="9" style="33"/>
    <col min="9218" max="9218" width="14.625" style="33" bestFit="1" customWidth="1"/>
    <col min="9219" max="9219" width="12.625" style="33" bestFit="1" customWidth="1"/>
    <col min="9220" max="9220" width="14" style="33" customWidth="1"/>
    <col min="9221" max="9221" width="14.375" style="33" customWidth="1"/>
    <col min="9222" max="9222" width="15.125" style="33" bestFit="1" customWidth="1"/>
    <col min="9223" max="9223" width="15.625" style="33" customWidth="1"/>
    <col min="9224" max="9473" width="9" style="33"/>
    <col min="9474" max="9474" width="14.625" style="33" bestFit="1" customWidth="1"/>
    <col min="9475" max="9475" width="12.625" style="33" bestFit="1" customWidth="1"/>
    <col min="9476" max="9476" width="14" style="33" customWidth="1"/>
    <col min="9477" max="9477" width="14.375" style="33" customWidth="1"/>
    <col min="9478" max="9478" width="15.125" style="33" bestFit="1" customWidth="1"/>
    <col min="9479" max="9479" width="15.625" style="33" customWidth="1"/>
    <col min="9480" max="9729" width="9" style="33"/>
    <col min="9730" max="9730" width="14.625" style="33" bestFit="1" customWidth="1"/>
    <col min="9731" max="9731" width="12.625" style="33" bestFit="1" customWidth="1"/>
    <col min="9732" max="9732" width="14" style="33" customWidth="1"/>
    <col min="9733" max="9733" width="14.375" style="33" customWidth="1"/>
    <col min="9734" max="9734" width="15.125" style="33" bestFit="1" customWidth="1"/>
    <col min="9735" max="9735" width="15.625" style="33" customWidth="1"/>
    <col min="9736" max="9985" width="9" style="33"/>
    <col min="9986" max="9986" width="14.625" style="33" bestFit="1" customWidth="1"/>
    <col min="9987" max="9987" width="12.625" style="33" bestFit="1" customWidth="1"/>
    <col min="9988" max="9988" width="14" style="33" customWidth="1"/>
    <col min="9989" max="9989" width="14.375" style="33" customWidth="1"/>
    <col min="9990" max="9990" width="15.125" style="33" bestFit="1" customWidth="1"/>
    <col min="9991" max="9991" width="15.625" style="33" customWidth="1"/>
    <col min="9992" max="10241" width="9" style="33"/>
    <col min="10242" max="10242" width="14.625" style="33" bestFit="1" customWidth="1"/>
    <col min="10243" max="10243" width="12.625" style="33" bestFit="1" customWidth="1"/>
    <col min="10244" max="10244" width="14" style="33" customWidth="1"/>
    <col min="10245" max="10245" width="14.375" style="33" customWidth="1"/>
    <col min="10246" max="10246" width="15.125" style="33" bestFit="1" customWidth="1"/>
    <col min="10247" max="10247" width="15.625" style="33" customWidth="1"/>
    <col min="10248" max="10497" width="9" style="33"/>
    <col min="10498" max="10498" width="14.625" style="33" bestFit="1" customWidth="1"/>
    <col min="10499" max="10499" width="12.625" style="33" bestFit="1" customWidth="1"/>
    <col min="10500" max="10500" width="14" style="33" customWidth="1"/>
    <col min="10501" max="10501" width="14.375" style="33" customWidth="1"/>
    <col min="10502" max="10502" width="15.125" style="33" bestFit="1" customWidth="1"/>
    <col min="10503" max="10503" width="15.625" style="33" customWidth="1"/>
    <col min="10504" max="10753" width="9" style="33"/>
    <col min="10754" max="10754" width="14.625" style="33" bestFit="1" customWidth="1"/>
    <col min="10755" max="10755" width="12.625" style="33" bestFit="1" customWidth="1"/>
    <col min="10756" max="10756" width="14" style="33" customWidth="1"/>
    <col min="10757" max="10757" width="14.375" style="33" customWidth="1"/>
    <col min="10758" max="10758" width="15.125" style="33" bestFit="1" customWidth="1"/>
    <col min="10759" max="10759" width="15.625" style="33" customWidth="1"/>
    <col min="10760" max="11009" width="9" style="33"/>
    <col min="11010" max="11010" width="14.625" style="33" bestFit="1" customWidth="1"/>
    <col min="11011" max="11011" width="12.625" style="33" bestFit="1" customWidth="1"/>
    <col min="11012" max="11012" width="14" style="33" customWidth="1"/>
    <col min="11013" max="11013" width="14.375" style="33" customWidth="1"/>
    <col min="11014" max="11014" width="15.125" style="33" bestFit="1" customWidth="1"/>
    <col min="11015" max="11015" width="15.625" style="33" customWidth="1"/>
    <col min="11016" max="11265" width="9" style="33"/>
    <col min="11266" max="11266" width="14.625" style="33" bestFit="1" customWidth="1"/>
    <col min="11267" max="11267" width="12.625" style="33" bestFit="1" customWidth="1"/>
    <col min="11268" max="11268" width="14" style="33" customWidth="1"/>
    <col min="11269" max="11269" width="14.375" style="33" customWidth="1"/>
    <col min="11270" max="11270" width="15.125" style="33" bestFit="1" customWidth="1"/>
    <col min="11271" max="11271" width="15.625" style="33" customWidth="1"/>
    <col min="11272" max="11521" width="9" style="33"/>
    <col min="11522" max="11522" width="14.625" style="33" bestFit="1" customWidth="1"/>
    <col min="11523" max="11523" width="12.625" style="33" bestFit="1" customWidth="1"/>
    <col min="11524" max="11524" width="14" style="33" customWidth="1"/>
    <col min="11525" max="11525" width="14.375" style="33" customWidth="1"/>
    <col min="11526" max="11526" width="15.125" style="33" bestFit="1" customWidth="1"/>
    <col min="11527" max="11527" width="15.625" style="33" customWidth="1"/>
    <col min="11528" max="11777" width="9" style="33"/>
    <col min="11778" max="11778" width="14.625" style="33" bestFit="1" customWidth="1"/>
    <col min="11779" max="11779" width="12.625" style="33" bestFit="1" customWidth="1"/>
    <col min="11780" max="11780" width="14" style="33" customWidth="1"/>
    <col min="11781" max="11781" width="14.375" style="33" customWidth="1"/>
    <col min="11782" max="11782" width="15.125" style="33" bestFit="1" customWidth="1"/>
    <col min="11783" max="11783" width="15.625" style="33" customWidth="1"/>
    <col min="11784" max="12033" width="9" style="33"/>
    <col min="12034" max="12034" width="14.625" style="33" bestFit="1" customWidth="1"/>
    <col min="12035" max="12035" width="12.625" style="33" bestFit="1" customWidth="1"/>
    <col min="12036" max="12036" width="14" style="33" customWidth="1"/>
    <col min="12037" max="12037" width="14.375" style="33" customWidth="1"/>
    <col min="12038" max="12038" width="15.125" style="33" bestFit="1" customWidth="1"/>
    <col min="12039" max="12039" width="15.625" style="33" customWidth="1"/>
    <col min="12040" max="12289" width="9" style="33"/>
    <col min="12290" max="12290" width="14.625" style="33" bestFit="1" customWidth="1"/>
    <col min="12291" max="12291" width="12.625" style="33" bestFit="1" customWidth="1"/>
    <col min="12292" max="12292" width="14" style="33" customWidth="1"/>
    <col min="12293" max="12293" width="14.375" style="33" customWidth="1"/>
    <col min="12294" max="12294" width="15.125" style="33" bestFit="1" customWidth="1"/>
    <col min="12295" max="12295" width="15.625" style="33" customWidth="1"/>
    <col min="12296" max="12545" width="9" style="33"/>
    <col min="12546" max="12546" width="14.625" style="33" bestFit="1" customWidth="1"/>
    <col min="12547" max="12547" width="12.625" style="33" bestFit="1" customWidth="1"/>
    <col min="12548" max="12548" width="14" style="33" customWidth="1"/>
    <col min="12549" max="12549" width="14.375" style="33" customWidth="1"/>
    <col min="12550" max="12550" width="15.125" style="33" bestFit="1" customWidth="1"/>
    <col min="12551" max="12551" width="15.625" style="33" customWidth="1"/>
    <col min="12552" max="12801" width="9" style="33"/>
    <col min="12802" max="12802" width="14.625" style="33" bestFit="1" customWidth="1"/>
    <col min="12803" max="12803" width="12.625" style="33" bestFit="1" customWidth="1"/>
    <col min="12804" max="12804" width="14" style="33" customWidth="1"/>
    <col min="12805" max="12805" width="14.375" style="33" customWidth="1"/>
    <col min="12806" max="12806" width="15.125" style="33" bestFit="1" customWidth="1"/>
    <col min="12807" max="12807" width="15.625" style="33" customWidth="1"/>
    <col min="12808" max="13057" width="9" style="33"/>
    <col min="13058" max="13058" width="14.625" style="33" bestFit="1" customWidth="1"/>
    <col min="13059" max="13059" width="12.625" style="33" bestFit="1" customWidth="1"/>
    <col min="13060" max="13060" width="14" style="33" customWidth="1"/>
    <col min="13061" max="13061" width="14.375" style="33" customWidth="1"/>
    <col min="13062" max="13062" width="15.125" style="33" bestFit="1" customWidth="1"/>
    <col min="13063" max="13063" width="15.625" style="33" customWidth="1"/>
    <col min="13064" max="13313" width="9" style="33"/>
    <col min="13314" max="13314" width="14.625" style="33" bestFit="1" customWidth="1"/>
    <col min="13315" max="13315" width="12.625" style="33" bestFit="1" customWidth="1"/>
    <col min="13316" max="13316" width="14" style="33" customWidth="1"/>
    <col min="13317" max="13317" width="14.375" style="33" customWidth="1"/>
    <col min="13318" max="13318" width="15.125" style="33" bestFit="1" customWidth="1"/>
    <col min="13319" max="13319" width="15.625" style="33" customWidth="1"/>
    <col min="13320" max="13569" width="9" style="33"/>
    <col min="13570" max="13570" width="14.625" style="33" bestFit="1" customWidth="1"/>
    <col min="13571" max="13571" width="12.625" style="33" bestFit="1" customWidth="1"/>
    <col min="13572" max="13572" width="14" style="33" customWidth="1"/>
    <col min="13573" max="13573" width="14.375" style="33" customWidth="1"/>
    <col min="13574" max="13574" width="15.125" style="33" bestFit="1" customWidth="1"/>
    <col min="13575" max="13575" width="15.625" style="33" customWidth="1"/>
    <col min="13576" max="13825" width="9" style="33"/>
    <col min="13826" max="13826" width="14.625" style="33" bestFit="1" customWidth="1"/>
    <col min="13827" max="13827" width="12.625" style="33" bestFit="1" customWidth="1"/>
    <col min="13828" max="13828" width="14" style="33" customWidth="1"/>
    <col min="13829" max="13829" width="14.375" style="33" customWidth="1"/>
    <col min="13830" max="13830" width="15.125" style="33" bestFit="1" customWidth="1"/>
    <col min="13831" max="13831" width="15.625" style="33" customWidth="1"/>
    <col min="13832" max="14081" width="9" style="33"/>
    <col min="14082" max="14082" width="14.625" style="33" bestFit="1" customWidth="1"/>
    <col min="14083" max="14083" width="12.625" style="33" bestFit="1" customWidth="1"/>
    <col min="14084" max="14084" width="14" style="33" customWidth="1"/>
    <col min="14085" max="14085" width="14.375" style="33" customWidth="1"/>
    <col min="14086" max="14086" width="15.125" style="33" bestFit="1" customWidth="1"/>
    <col min="14087" max="14087" width="15.625" style="33" customWidth="1"/>
    <col min="14088" max="14337" width="9" style="33"/>
    <col min="14338" max="14338" width="14.625" style="33" bestFit="1" customWidth="1"/>
    <col min="14339" max="14339" width="12.625" style="33" bestFit="1" customWidth="1"/>
    <col min="14340" max="14340" width="14" style="33" customWidth="1"/>
    <col min="14341" max="14341" width="14.375" style="33" customWidth="1"/>
    <col min="14342" max="14342" width="15.125" style="33" bestFit="1" customWidth="1"/>
    <col min="14343" max="14343" width="15.625" style="33" customWidth="1"/>
    <col min="14344" max="14593" width="9" style="33"/>
    <col min="14594" max="14594" width="14.625" style="33" bestFit="1" customWidth="1"/>
    <col min="14595" max="14595" width="12.625" style="33" bestFit="1" customWidth="1"/>
    <col min="14596" max="14596" width="14" style="33" customWidth="1"/>
    <col min="14597" max="14597" width="14.375" style="33" customWidth="1"/>
    <col min="14598" max="14598" width="15.125" style="33" bestFit="1" customWidth="1"/>
    <col min="14599" max="14599" width="15.625" style="33" customWidth="1"/>
    <col min="14600" max="14849" width="9" style="33"/>
    <col min="14850" max="14850" width="14.625" style="33" bestFit="1" customWidth="1"/>
    <col min="14851" max="14851" width="12.625" style="33" bestFit="1" customWidth="1"/>
    <col min="14852" max="14852" width="14" style="33" customWidth="1"/>
    <col min="14853" max="14853" width="14.375" style="33" customWidth="1"/>
    <col min="14854" max="14854" width="15.125" style="33" bestFit="1" customWidth="1"/>
    <col min="14855" max="14855" width="15.625" style="33" customWidth="1"/>
    <col min="14856" max="15105" width="9" style="33"/>
    <col min="15106" max="15106" width="14.625" style="33" bestFit="1" customWidth="1"/>
    <col min="15107" max="15107" width="12.625" style="33" bestFit="1" customWidth="1"/>
    <col min="15108" max="15108" width="14" style="33" customWidth="1"/>
    <col min="15109" max="15109" width="14.375" style="33" customWidth="1"/>
    <col min="15110" max="15110" width="15.125" style="33" bestFit="1" customWidth="1"/>
    <col min="15111" max="15111" width="15.625" style="33" customWidth="1"/>
    <col min="15112" max="15361" width="9" style="33"/>
    <col min="15362" max="15362" width="14.625" style="33" bestFit="1" customWidth="1"/>
    <col min="15363" max="15363" width="12.625" style="33" bestFit="1" customWidth="1"/>
    <col min="15364" max="15364" width="14" style="33" customWidth="1"/>
    <col min="15365" max="15365" width="14.375" style="33" customWidth="1"/>
    <col min="15366" max="15366" width="15.125" style="33" bestFit="1" customWidth="1"/>
    <col min="15367" max="15367" width="15.625" style="33" customWidth="1"/>
    <col min="15368" max="15617" width="9" style="33"/>
    <col min="15618" max="15618" width="14.625" style="33" bestFit="1" customWidth="1"/>
    <col min="15619" max="15619" width="12.625" style="33" bestFit="1" customWidth="1"/>
    <col min="15620" max="15620" width="14" style="33" customWidth="1"/>
    <col min="15621" max="15621" width="14.375" style="33" customWidth="1"/>
    <col min="15622" max="15622" width="15.125" style="33" bestFit="1" customWidth="1"/>
    <col min="15623" max="15623" width="15.625" style="33" customWidth="1"/>
    <col min="15624" max="15873" width="9" style="33"/>
    <col min="15874" max="15874" width="14.625" style="33" bestFit="1" customWidth="1"/>
    <col min="15875" max="15875" width="12.625" style="33" bestFit="1" customWidth="1"/>
    <col min="15876" max="15876" width="14" style="33" customWidth="1"/>
    <col min="15877" max="15877" width="14.375" style="33" customWidth="1"/>
    <col min="15878" max="15878" width="15.125" style="33" bestFit="1" customWidth="1"/>
    <col min="15879" max="15879" width="15.625" style="33" customWidth="1"/>
    <col min="15880" max="16129" width="9" style="33"/>
    <col min="16130" max="16130" width="14.625" style="33" bestFit="1" customWidth="1"/>
    <col min="16131" max="16131" width="12.625" style="33" bestFit="1" customWidth="1"/>
    <col min="16132" max="16132" width="14" style="33" customWidth="1"/>
    <col min="16133" max="16133" width="14.375" style="33" customWidth="1"/>
    <col min="16134" max="16134" width="15.125" style="33" bestFit="1" customWidth="1"/>
    <col min="16135" max="16135" width="15.625" style="33" customWidth="1"/>
    <col min="16136" max="16384" width="9" style="33"/>
  </cols>
  <sheetData>
    <row r="1" spans="2:7" ht="14.25" thickBot="1" x14ac:dyDescent="0.2">
      <c r="B1" s="32"/>
    </row>
    <row r="2" spans="2:7" ht="18.75" x14ac:dyDescent="0.25">
      <c r="B2" s="34" t="s">
        <v>62</v>
      </c>
      <c r="C2" s="68" t="s">
        <v>63</v>
      </c>
      <c r="D2" s="68"/>
      <c r="E2" s="69"/>
      <c r="F2" s="35"/>
      <c r="G2" s="32"/>
    </row>
    <row r="3" spans="2:7" ht="19.5" thickBot="1" x14ac:dyDescent="0.3">
      <c r="B3" s="36" t="s">
        <v>64</v>
      </c>
      <c r="C3" s="70" t="s">
        <v>65</v>
      </c>
      <c r="D3" s="70"/>
      <c r="E3" s="71"/>
      <c r="F3" s="35"/>
      <c r="G3" s="37"/>
    </row>
    <row r="4" spans="2:7" ht="14.25" thickBot="1" x14ac:dyDescent="0.2">
      <c r="B4" s="32"/>
      <c r="C4" s="38"/>
      <c r="D4" s="38"/>
      <c r="E4" s="38"/>
      <c r="F4" s="38"/>
      <c r="G4" s="37"/>
    </row>
    <row r="5" spans="2:7" ht="18.75" x14ac:dyDescent="0.15">
      <c r="B5" s="63" t="s">
        <v>66</v>
      </c>
      <c r="C5" s="64"/>
      <c r="D5" s="64"/>
      <c r="E5" s="64"/>
      <c r="F5" s="65"/>
      <c r="G5" s="39"/>
    </row>
    <row r="6" spans="2:7" x14ac:dyDescent="0.15">
      <c r="B6" s="40" t="s">
        <v>67</v>
      </c>
      <c r="C6" s="72" t="s">
        <v>68</v>
      </c>
      <c r="D6" s="72"/>
      <c r="E6" s="41" t="s">
        <v>69</v>
      </c>
      <c r="F6" s="42" t="s">
        <v>87</v>
      </c>
      <c r="G6" s="43"/>
    </row>
    <row r="7" spans="2:7" x14ac:dyDescent="0.15">
      <c r="B7" s="40" t="s">
        <v>70</v>
      </c>
      <c r="C7" s="72" t="s">
        <v>89</v>
      </c>
      <c r="D7" s="72"/>
      <c r="E7" s="41" t="s">
        <v>71</v>
      </c>
      <c r="F7" s="42" t="s">
        <v>88</v>
      </c>
      <c r="G7" s="43"/>
    </row>
    <row r="8" spans="2:7" x14ac:dyDescent="0.15">
      <c r="B8" s="40" t="s">
        <v>72</v>
      </c>
      <c r="C8" s="72" t="s">
        <v>73</v>
      </c>
      <c r="D8" s="72"/>
      <c r="E8" s="41" t="s">
        <v>74</v>
      </c>
      <c r="F8" s="42" t="s">
        <v>73</v>
      </c>
      <c r="G8" s="44"/>
    </row>
    <row r="9" spans="2:7" ht="14.25" thickBot="1" x14ac:dyDescent="0.2">
      <c r="B9" s="45" t="s">
        <v>75</v>
      </c>
      <c r="C9" s="59">
        <v>42186</v>
      </c>
      <c r="D9" s="60"/>
      <c r="E9" s="60"/>
      <c r="F9" s="61"/>
      <c r="G9" s="43"/>
    </row>
    <row r="10" spans="2:7" ht="14.25" thickBot="1" x14ac:dyDescent="0.2">
      <c r="B10" s="46"/>
      <c r="C10" s="46"/>
      <c r="D10" s="62"/>
      <c r="E10" s="62"/>
      <c r="F10" s="46"/>
      <c r="G10" s="46"/>
    </row>
    <row r="11" spans="2:7" ht="18.75" x14ac:dyDescent="0.15">
      <c r="B11" s="63" t="s">
        <v>76</v>
      </c>
      <c r="C11" s="64"/>
      <c r="D11" s="64"/>
      <c r="E11" s="64"/>
      <c r="F11" s="65"/>
      <c r="G11" s="39"/>
    </row>
    <row r="12" spans="2:7" x14ac:dyDescent="0.15">
      <c r="B12" s="40" t="s">
        <v>77</v>
      </c>
      <c r="C12" s="47" t="s">
        <v>78</v>
      </c>
      <c r="D12" s="47" t="s">
        <v>79</v>
      </c>
      <c r="E12" s="47" t="s">
        <v>80</v>
      </c>
      <c r="F12" s="48" t="s">
        <v>81</v>
      </c>
      <c r="G12" s="49"/>
    </row>
    <row r="13" spans="2:7" x14ac:dyDescent="0.15">
      <c r="B13" s="50" t="s">
        <v>82</v>
      </c>
      <c r="C13" s="51">
        <v>41975</v>
      </c>
      <c r="D13" s="52" t="s">
        <v>83</v>
      </c>
      <c r="E13" s="52" t="s">
        <v>84</v>
      </c>
      <c r="F13" s="53" t="s">
        <v>85</v>
      </c>
      <c r="G13" s="49"/>
    </row>
    <row r="14" spans="2:7" x14ac:dyDescent="0.15">
      <c r="B14" s="40"/>
      <c r="C14" s="47"/>
      <c r="D14" s="47"/>
      <c r="E14" s="47"/>
      <c r="F14" s="48"/>
      <c r="G14" s="49"/>
    </row>
    <row r="15" spans="2:7" x14ac:dyDescent="0.15">
      <c r="B15" s="40"/>
      <c r="C15" s="47"/>
      <c r="D15" s="47"/>
      <c r="E15" s="47"/>
      <c r="F15" s="48"/>
      <c r="G15" s="49"/>
    </row>
    <row r="16" spans="2:7" ht="14.25" thickBot="1" x14ac:dyDescent="0.2">
      <c r="B16" s="54"/>
      <c r="C16" s="55"/>
      <c r="D16" s="56"/>
      <c r="E16" s="56"/>
      <c r="F16" s="57"/>
      <c r="G16" s="58"/>
    </row>
    <row r="20" spans="2:6" x14ac:dyDescent="0.15">
      <c r="B20" s="66" t="s">
        <v>86</v>
      </c>
      <c r="C20" s="67"/>
      <c r="D20" s="67"/>
      <c r="E20" s="67"/>
      <c r="F20" s="67"/>
    </row>
    <row r="21" spans="2:6" x14ac:dyDescent="0.15">
      <c r="B21" s="67"/>
      <c r="C21" s="67"/>
      <c r="D21" s="67"/>
      <c r="E21" s="67"/>
      <c r="F21" s="67"/>
    </row>
    <row r="22" spans="2:6" x14ac:dyDescent="0.15">
      <c r="B22" s="67"/>
      <c r="C22" s="67"/>
      <c r="D22" s="67"/>
      <c r="E22" s="67"/>
      <c r="F22" s="67"/>
    </row>
  </sheetData>
  <mergeCells count="10">
    <mergeCell ref="C9:F9"/>
    <mergeCell ref="D10:E10"/>
    <mergeCell ref="B11:F11"/>
    <mergeCell ref="B20:F22"/>
    <mergeCell ref="C2:E2"/>
    <mergeCell ref="C3:E3"/>
    <mergeCell ref="B5:F5"/>
    <mergeCell ref="C6:D6"/>
    <mergeCell ref="C7:D7"/>
    <mergeCell ref="C8:D8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"/>
  <sheetViews>
    <sheetView showGridLines="0" tabSelected="1" zoomScale="85" zoomScaleNormal="85" workbookViewId="0">
      <selection activeCell="K12" sqref="K12"/>
    </sheetView>
  </sheetViews>
  <sheetFormatPr defaultRowHeight="14.25" x14ac:dyDescent="0.15"/>
  <cols>
    <col min="1" max="1" width="11.125" style="26" bestFit="1" customWidth="1"/>
    <col min="2" max="2" width="9" style="26"/>
    <col min="3" max="3" width="12.875" style="26" customWidth="1"/>
    <col min="4" max="4" width="7.375" style="26" bestFit="1" customWidth="1"/>
    <col min="5" max="5" width="7.5" style="26" bestFit="1" customWidth="1"/>
    <col min="6" max="6" width="9.625" style="26" bestFit="1" customWidth="1"/>
    <col min="7" max="9" width="9.375" style="26" bestFit="1" customWidth="1"/>
    <col min="10" max="10" width="39.25" style="19" customWidth="1"/>
    <col min="11" max="11" width="29" style="19" customWidth="1"/>
    <col min="12" max="12" width="28.75" style="19" customWidth="1"/>
    <col min="13" max="16384" width="9" style="19"/>
  </cols>
  <sheetData>
    <row r="1" spans="1:12" s="26" customFormat="1" ht="25.5" customHeight="1" x14ac:dyDescent="0.15">
      <c r="A1" s="24" t="s">
        <v>26</v>
      </c>
      <c r="B1" s="24" t="s">
        <v>90</v>
      </c>
      <c r="C1" s="24" t="s">
        <v>91</v>
      </c>
      <c r="D1" s="24" t="s">
        <v>92</v>
      </c>
      <c r="E1" s="24" t="s">
        <v>28</v>
      </c>
      <c r="F1" s="24" t="s">
        <v>0</v>
      </c>
      <c r="G1" s="24" t="s">
        <v>1</v>
      </c>
      <c r="H1" s="24" t="s">
        <v>93</v>
      </c>
      <c r="I1" s="24" t="s">
        <v>94</v>
      </c>
      <c r="J1" s="24" t="s">
        <v>2</v>
      </c>
      <c r="K1" s="28" t="s">
        <v>41</v>
      </c>
      <c r="L1" s="25" t="s">
        <v>61</v>
      </c>
    </row>
    <row r="2" spans="1:12" ht="70.5" customHeight="1" x14ac:dyDescent="0.15">
      <c r="A2" s="30" t="s">
        <v>40</v>
      </c>
      <c r="B2" s="30" t="s">
        <v>46</v>
      </c>
      <c r="C2" s="30"/>
      <c r="D2" s="30" t="s">
        <v>3</v>
      </c>
      <c r="E2" s="30"/>
      <c r="F2" s="31">
        <v>42156</v>
      </c>
      <c r="G2" s="29" t="s">
        <v>59</v>
      </c>
      <c r="H2" s="30" t="s">
        <v>3</v>
      </c>
      <c r="I2" s="29" t="s">
        <v>56</v>
      </c>
      <c r="J2" s="22" t="s">
        <v>60</v>
      </c>
      <c r="K2" s="27" t="s">
        <v>57</v>
      </c>
      <c r="L2" s="23"/>
    </row>
    <row r="3" spans="1:12" ht="57" x14ac:dyDescent="0.15">
      <c r="A3" s="30" t="s">
        <v>42</v>
      </c>
      <c r="B3" s="30" t="s">
        <v>58</v>
      </c>
      <c r="C3" s="30"/>
      <c r="D3" s="30" t="s">
        <v>31</v>
      </c>
      <c r="E3" s="30"/>
      <c r="F3" s="31">
        <v>42156</v>
      </c>
      <c r="G3" s="30" t="s">
        <v>49</v>
      </c>
      <c r="H3" s="30" t="s">
        <v>31</v>
      </c>
      <c r="I3" s="30" t="s">
        <v>44</v>
      </c>
      <c r="J3" s="20" t="s">
        <v>47</v>
      </c>
      <c r="K3" s="27" t="s">
        <v>50</v>
      </c>
      <c r="L3" s="23"/>
    </row>
  </sheetData>
  <phoneticPr fontId="1" type="noConversion"/>
  <dataValidations count="4">
    <dataValidation type="list" allowBlank="1" showInputMessage="1" showErrorMessage="1" sqref="B2:B3">
      <formula1>"CRM1.0,CRM1.1"</formula1>
    </dataValidation>
    <dataValidation type="list" allowBlank="1" showInputMessage="1" showErrorMessage="1" sqref="E1 D1:D3 H2:H3">
      <formula1>"Low,Medium,High"</formula1>
    </dataValidation>
    <dataValidation type="list" allowBlank="1" showInputMessage="1" showErrorMessage="1" sqref="I2:I3">
      <formula1>"需求,测试用例,脚本"</formula1>
    </dataValidation>
    <dataValidation type="list" allowBlank="1" showInputMessage="1" showErrorMessage="1" sqref="G2:G176">
      <formula1>"功能,界面,性能,文档"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3"/>
  <sheetViews>
    <sheetView topLeftCell="A7" workbookViewId="0">
      <selection activeCell="O20" sqref="O20"/>
    </sheetView>
  </sheetViews>
  <sheetFormatPr defaultRowHeight="13.5" x14ac:dyDescent="0.15"/>
  <cols>
    <col min="1" max="2" width="9" style="21"/>
    <col min="3" max="3" width="12.875" style="21" customWidth="1"/>
    <col min="4" max="4" width="12" style="21" customWidth="1"/>
  </cols>
  <sheetData>
    <row r="2" spans="1:4" x14ac:dyDescent="0.15">
      <c r="A2" s="21">
        <v>1</v>
      </c>
      <c r="B2" s="73" t="s">
        <v>55</v>
      </c>
      <c r="C2" s="73"/>
      <c r="D2" s="73"/>
    </row>
    <row r="3" spans="1:4" x14ac:dyDescent="0.15">
      <c r="B3" s="18">
        <v>1</v>
      </c>
      <c r="C3" s="18" t="s">
        <v>43</v>
      </c>
      <c r="D3" s="18">
        <f>COUNTIF(缺陷列表!I2:I3,"需求")</f>
        <v>0</v>
      </c>
    </row>
    <row r="4" spans="1:4" x14ac:dyDescent="0.15">
      <c r="B4" s="18">
        <v>2</v>
      </c>
      <c r="C4" s="18" t="s">
        <v>48</v>
      </c>
      <c r="D4" s="18">
        <f>COUNTIF(缺陷列表!I2:I3,"测试用例")</f>
        <v>2</v>
      </c>
    </row>
    <row r="5" spans="1:4" x14ac:dyDescent="0.15">
      <c r="B5" s="18">
        <v>3</v>
      </c>
      <c r="C5" s="18" t="s">
        <v>45</v>
      </c>
      <c r="D5" s="18">
        <f>COUNTIF(缺陷列表!I2:I3,"脚本")</f>
        <v>0</v>
      </c>
    </row>
    <row r="16" spans="1:4" x14ac:dyDescent="0.15">
      <c r="A16" s="21">
        <v>2</v>
      </c>
      <c r="B16" s="73" t="s">
        <v>51</v>
      </c>
      <c r="C16" s="73"/>
      <c r="D16" s="73"/>
    </row>
    <row r="17" spans="1:4" x14ac:dyDescent="0.15">
      <c r="B17" s="18">
        <v>1</v>
      </c>
      <c r="C17" s="18" t="s">
        <v>52</v>
      </c>
      <c r="D17" s="18">
        <f>COUNTIF(缺陷列表!D2:D3,"low")</f>
        <v>1</v>
      </c>
    </row>
    <row r="18" spans="1:4" x14ac:dyDescent="0.15">
      <c r="B18" s="18">
        <v>2</v>
      </c>
      <c r="C18" s="18" t="s">
        <v>4</v>
      </c>
      <c r="D18" s="18">
        <f>COUNTIF(缺陷列表!D2:D3,"Medium")</f>
        <v>0</v>
      </c>
    </row>
    <row r="19" spans="1:4" x14ac:dyDescent="0.15">
      <c r="B19" s="18">
        <v>3</v>
      </c>
      <c r="C19" s="18" t="s">
        <v>53</v>
      </c>
      <c r="D19" s="18">
        <f>COUNTIF(缺陷列表!D2:D3,"high")</f>
        <v>1</v>
      </c>
    </row>
    <row r="30" spans="1:4" x14ac:dyDescent="0.15">
      <c r="A30" s="21">
        <v>3</v>
      </c>
      <c r="B30" s="73" t="s">
        <v>54</v>
      </c>
      <c r="C30" s="73"/>
      <c r="D30" s="73"/>
    </row>
    <row r="31" spans="1:4" x14ac:dyDescent="0.15">
      <c r="B31" s="18">
        <v>1</v>
      </c>
      <c r="C31" s="18" t="s">
        <v>52</v>
      </c>
      <c r="D31" s="18">
        <f>COUNTIF(缺陷列表!H2:H3,"low")</f>
        <v>1</v>
      </c>
    </row>
    <row r="32" spans="1:4" x14ac:dyDescent="0.15">
      <c r="B32" s="18">
        <v>2</v>
      </c>
      <c r="C32" s="18" t="s">
        <v>4</v>
      </c>
      <c r="D32" s="18">
        <f>COUNTIF(缺陷列表!H2:H3,"medium")</f>
        <v>0</v>
      </c>
    </row>
    <row r="33" spans="2:4" x14ac:dyDescent="0.15">
      <c r="B33" s="18">
        <v>3</v>
      </c>
      <c r="C33" s="18" t="s">
        <v>53</v>
      </c>
      <c r="D33" s="18">
        <f>COUNTIF(缺陷列表!H2:H3,"high")</f>
        <v>1</v>
      </c>
    </row>
  </sheetData>
  <mergeCells count="3">
    <mergeCell ref="B2:D2"/>
    <mergeCell ref="B16:D16"/>
    <mergeCell ref="B30:D3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M22" sqref="M22"/>
    </sheetView>
  </sheetViews>
  <sheetFormatPr defaultRowHeight="13.5" x14ac:dyDescent="0.15"/>
  <cols>
    <col min="1" max="1" width="17" customWidth="1"/>
    <col min="2" max="2" width="14.875" customWidth="1"/>
    <col min="7" max="7" width="11.25" customWidth="1"/>
  </cols>
  <sheetData>
    <row r="1" spans="1:16" ht="20.25" x14ac:dyDescent="0.25">
      <c r="A1" s="77" t="s">
        <v>22</v>
      </c>
      <c r="B1" s="78"/>
      <c r="C1" s="78"/>
      <c r="D1" s="78"/>
      <c r="E1" s="78"/>
      <c r="F1" s="78"/>
      <c r="G1" s="79"/>
    </row>
    <row r="2" spans="1:16" ht="63" customHeight="1" x14ac:dyDescent="0.15">
      <c r="A2" s="5" t="s">
        <v>13</v>
      </c>
      <c r="B2" s="74" t="s">
        <v>23</v>
      </c>
      <c r="C2" s="74"/>
      <c r="D2" s="74"/>
      <c r="E2" s="74"/>
      <c r="F2" s="74"/>
      <c r="G2" s="74"/>
    </row>
    <row r="3" spans="1:16" ht="14.25" customHeight="1" x14ac:dyDescent="0.15">
      <c r="A3" s="7"/>
      <c r="B3" s="8"/>
      <c r="C3" s="8"/>
      <c r="D3" s="8"/>
      <c r="E3" s="8"/>
      <c r="F3" s="8"/>
      <c r="G3" s="8"/>
    </row>
    <row r="4" spans="1:16" x14ac:dyDescent="0.15">
      <c r="A4" s="75" t="s">
        <v>14</v>
      </c>
      <c r="B4" s="6" t="s">
        <v>24</v>
      </c>
      <c r="C4" s="6" t="s">
        <v>16</v>
      </c>
      <c r="D4" s="6" t="s">
        <v>17</v>
      </c>
      <c r="E4" s="6" t="s">
        <v>18</v>
      </c>
      <c r="F4" s="6" t="s">
        <v>19</v>
      </c>
      <c r="G4" s="6" t="s">
        <v>25</v>
      </c>
    </row>
    <row r="5" spans="1:16" x14ac:dyDescent="0.15">
      <c r="A5" s="75"/>
      <c r="B5" s="1" t="s">
        <v>5</v>
      </c>
      <c r="C5" s="1">
        <v>87</v>
      </c>
      <c r="D5" s="1">
        <v>5</v>
      </c>
      <c r="E5" s="1">
        <v>64</v>
      </c>
      <c r="F5" s="1">
        <v>18</v>
      </c>
      <c r="G5" s="9">
        <f t="shared" ref="G5:G13" si="0">(F5/C5)</f>
        <v>0.20689655172413793</v>
      </c>
    </row>
    <row r="6" spans="1:16" x14ac:dyDescent="0.15">
      <c r="A6" s="75"/>
      <c r="B6" s="1" t="s">
        <v>6</v>
      </c>
      <c r="C6" s="1">
        <v>33</v>
      </c>
      <c r="D6" s="1">
        <v>0</v>
      </c>
      <c r="E6" s="1">
        <v>29</v>
      </c>
      <c r="F6" s="1">
        <v>4</v>
      </c>
      <c r="G6" s="9">
        <f t="shared" si="0"/>
        <v>0.12121212121212122</v>
      </c>
    </row>
    <row r="7" spans="1:16" x14ac:dyDescent="0.15">
      <c r="A7" s="75"/>
      <c r="B7" s="1" t="s">
        <v>7</v>
      </c>
      <c r="C7" s="1">
        <v>67</v>
      </c>
      <c r="D7" s="1">
        <v>1</v>
      </c>
      <c r="E7" s="1">
        <v>43</v>
      </c>
      <c r="F7" s="1">
        <v>23</v>
      </c>
      <c r="G7" s="9">
        <f t="shared" si="0"/>
        <v>0.34328358208955223</v>
      </c>
    </row>
    <row r="8" spans="1:16" x14ac:dyDescent="0.15">
      <c r="A8" s="75"/>
      <c r="B8" s="1" t="s">
        <v>8</v>
      </c>
      <c r="C8" s="1">
        <v>30</v>
      </c>
      <c r="D8" s="1">
        <v>0</v>
      </c>
      <c r="E8" s="1">
        <v>23</v>
      </c>
      <c r="F8" s="1">
        <v>7</v>
      </c>
      <c r="G8" s="9">
        <f t="shared" si="0"/>
        <v>0.23333333333333334</v>
      </c>
    </row>
    <row r="9" spans="1:16" x14ac:dyDescent="0.15">
      <c r="A9" s="75"/>
      <c r="B9" s="1" t="s">
        <v>9</v>
      </c>
      <c r="C9" s="1">
        <v>65</v>
      </c>
      <c r="D9" s="1">
        <v>4</v>
      </c>
      <c r="E9" s="1">
        <v>53</v>
      </c>
      <c r="F9" s="1">
        <v>8</v>
      </c>
      <c r="G9" s="9">
        <f t="shared" si="0"/>
        <v>0.12307692307692308</v>
      </c>
    </row>
    <row r="10" spans="1:16" x14ac:dyDescent="0.15">
      <c r="A10" s="75"/>
      <c r="B10" s="1" t="s">
        <v>10</v>
      </c>
      <c r="C10" s="1">
        <v>115</v>
      </c>
      <c r="D10" s="1">
        <v>0</v>
      </c>
      <c r="E10" s="1">
        <v>100</v>
      </c>
      <c r="F10" s="1">
        <v>15</v>
      </c>
      <c r="G10" s="9">
        <f t="shared" si="0"/>
        <v>0.13043478260869565</v>
      </c>
    </row>
    <row r="11" spans="1:16" x14ac:dyDescent="0.15">
      <c r="A11" s="75"/>
      <c r="B11" s="1" t="s">
        <v>11</v>
      </c>
      <c r="C11" s="1">
        <v>35</v>
      </c>
      <c r="D11" s="1">
        <v>0</v>
      </c>
      <c r="E11" s="1">
        <v>22</v>
      </c>
      <c r="F11" s="1">
        <v>13</v>
      </c>
      <c r="G11" s="9">
        <f t="shared" si="0"/>
        <v>0.37142857142857144</v>
      </c>
    </row>
    <row r="12" spans="1:16" x14ac:dyDescent="0.15">
      <c r="A12" s="75"/>
      <c r="B12" s="1" t="s">
        <v>12</v>
      </c>
      <c r="C12" s="1">
        <v>39</v>
      </c>
      <c r="D12" s="1">
        <v>0</v>
      </c>
      <c r="E12" s="1">
        <v>35</v>
      </c>
      <c r="F12" s="1">
        <v>4</v>
      </c>
      <c r="G12" s="9">
        <f t="shared" si="0"/>
        <v>0.10256410256410256</v>
      </c>
    </row>
    <row r="13" spans="1:16" x14ac:dyDescent="0.15">
      <c r="A13" s="76"/>
      <c r="B13" s="3" t="s">
        <v>15</v>
      </c>
      <c r="C13" s="2">
        <f>SUM(C5:C12)</f>
        <v>471</v>
      </c>
      <c r="D13" s="2">
        <f>SUM(D5:D12)</f>
        <v>10</v>
      </c>
      <c r="E13" s="2">
        <f>SUM(E5:E12)</f>
        <v>369</v>
      </c>
      <c r="F13" s="2">
        <f>SUM(F5:F12)</f>
        <v>92</v>
      </c>
      <c r="G13" s="9">
        <f t="shared" si="0"/>
        <v>0.19532908704883228</v>
      </c>
    </row>
    <row r="14" spans="1:16" x14ac:dyDescent="0.15">
      <c r="M14" s="16"/>
    </row>
    <row r="15" spans="1:16" x14ac:dyDescent="0.15">
      <c r="A15" t="s">
        <v>20</v>
      </c>
      <c r="M15" s="16"/>
    </row>
    <row r="16" spans="1:16" x14ac:dyDescent="0.15">
      <c r="B16" s="4" t="s">
        <v>21</v>
      </c>
      <c r="M16" s="17"/>
      <c r="N16" s="10"/>
      <c r="O16" s="10"/>
      <c r="P16" s="10"/>
    </row>
    <row r="17" spans="1:16" x14ac:dyDescent="0.15">
      <c r="A17" s="12"/>
      <c r="B17" s="13"/>
      <c r="C17" s="1" t="s">
        <v>5</v>
      </c>
      <c r="D17" s="1" t="s">
        <v>6</v>
      </c>
      <c r="E17" s="1" t="s">
        <v>7</v>
      </c>
      <c r="F17" s="1" t="s">
        <v>8</v>
      </c>
      <c r="G17" s="1" t="s">
        <v>9</v>
      </c>
      <c r="H17" s="1" t="s">
        <v>10</v>
      </c>
      <c r="I17" s="1" t="s">
        <v>11</v>
      </c>
      <c r="J17" s="1" t="s">
        <v>12</v>
      </c>
      <c r="K17" s="3" t="s">
        <v>15</v>
      </c>
      <c r="M17" s="4"/>
      <c r="N17" s="10"/>
      <c r="O17" s="10"/>
      <c r="P17" s="10"/>
    </row>
    <row r="18" spans="1:16" x14ac:dyDescent="0.15">
      <c r="A18" s="73" t="s">
        <v>32</v>
      </c>
      <c r="B18" s="14" t="s">
        <v>34</v>
      </c>
      <c r="C18" s="12"/>
      <c r="D18" s="12"/>
      <c r="E18" s="12"/>
      <c r="F18" s="12"/>
      <c r="G18" s="12"/>
      <c r="H18" s="12"/>
      <c r="I18" s="12"/>
      <c r="J18" s="12"/>
      <c r="K18" s="12"/>
      <c r="M18" s="11"/>
      <c r="N18" s="10"/>
      <c r="O18" s="10"/>
      <c r="P18" s="10"/>
    </row>
    <row r="19" spans="1:16" x14ac:dyDescent="0.15">
      <c r="A19" s="73"/>
      <c r="B19" s="14" t="s">
        <v>35</v>
      </c>
      <c r="C19" s="12"/>
      <c r="D19" s="12"/>
      <c r="E19" s="12"/>
      <c r="F19" s="12"/>
      <c r="G19" s="12"/>
      <c r="H19" s="12"/>
      <c r="I19" s="12"/>
      <c r="J19" s="12"/>
      <c r="K19" s="12"/>
      <c r="M19" s="11"/>
      <c r="N19" s="10"/>
      <c r="O19" s="10"/>
      <c r="P19" s="10"/>
    </row>
    <row r="20" spans="1:16" x14ac:dyDescent="0.15">
      <c r="A20" s="73"/>
      <c r="B20" s="14" t="s">
        <v>3</v>
      </c>
      <c r="C20" s="12"/>
      <c r="D20" s="12"/>
      <c r="E20" s="12"/>
      <c r="F20" s="12"/>
      <c r="G20" s="12"/>
      <c r="H20" s="12"/>
      <c r="I20" s="12"/>
      <c r="J20" s="12"/>
      <c r="K20" s="12"/>
      <c r="M20" s="11"/>
      <c r="N20" s="10"/>
      <c r="O20" s="10"/>
      <c r="P20" s="10"/>
    </row>
    <row r="21" spans="1:16" x14ac:dyDescent="0.15">
      <c r="A21" s="73"/>
      <c r="B21" s="14" t="s">
        <v>4</v>
      </c>
      <c r="C21" s="12"/>
      <c r="D21" s="12"/>
      <c r="E21" s="12"/>
      <c r="F21" s="12"/>
      <c r="G21" s="12"/>
      <c r="H21" s="12"/>
      <c r="I21" s="12"/>
      <c r="J21" s="12"/>
      <c r="K21" s="12"/>
      <c r="M21" s="11"/>
      <c r="N21" s="10"/>
      <c r="O21" s="10"/>
      <c r="P21" s="10"/>
    </row>
    <row r="22" spans="1:16" x14ac:dyDescent="0.15">
      <c r="A22" s="73"/>
      <c r="B22" s="14" t="s">
        <v>31</v>
      </c>
      <c r="C22" s="12"/>
      <c r="D22" s="12"/>
      <c r="E22" s="12"/>
      <c r="F22" s="12"/>
      <c r="G22" s="12"/>
      <c r="H22" s="12"/>
      <c r="I22" s="12"/>
      <c r="J22" s="12"/>
      <c r="K22" s="12"/>
      <c r="M22" s="11"/>
      <c r="N22" s="10"/>
      <c r="O22" s="10"/>
      <c r="P22" s="10"/>
    </row>
    <row r="23" spans="1:16" x14ac:dyDescent="0.15">
      <c r="A23" s="73" t="s">
        <v>33</v>
      </c>
      <c r="B23" s="14" t="s">
        <v>30</v>
      </c>
      <c r="C23" s="12"/>
      <c r="D23" s="12"/>
      <c r="E23" s="12"/>
      <c r="F23" s="12"/>
      <c r="G23" s="12"/>
      <c r="H23" s="12"/>
      <c r="I23" s="12"/>
      <c r="J23" s="12"/>
      <c r="K23" s="12"/>
      <c r="M23" s="11"/>
      <c r="N23" s="10"/>
      <c r="O23" s="10"/>
      <c r="P23" s="10"/>
    </row>
    <row r="24" spans="1:16" x14ac:dyDescent="0.15">
      <c r="A24" s="73"/>
      <c r="B24" s="14" t="s">
        <v>36</v>
      </c>
      <c r="C24" s="12"/>
      <c r="D24" s="12"/>
      <c r="E24" s="12"/>
      <c r="F24" s="12"/>
      <c r="G24" s="12"/>
      <c r="H24" s="12"/>
      <c r="I24" s="12"/>
      <c r="J24" s="12"/>
      <c r="K24" s="12"/>
      <c r="M24" s="11"/>
      <c r="N24" s="10"/>
      <c r="O24" s="10"/>
      <c r="P24" s="10"/>
    </row>
    <row r="25" spans="1:16" x14ac:dyDescent="0.15">
      <c r="A25" s="73"/>
      <c r="B25" s="14" t="s">
        <v>29</v>
      </c>
      <c r="C25" s="12"/>
      <c r="D25" s="12"/>
      <c r="E25" s="12"/>
      <c r="F25" s="12"/>
      <c r="G25" s="12"/>
      <c r="H25" s="12"/>
      <c r="I25" s="12"/>
      <c r="J25" s="12"/>
      <c r="K25" s="12"/>
      <c r="M25" s="4"/>
      <c r="N25" s="10"/>
      <c r="O25" s="10"/>
      <c r="P25" s="10"/>
    </row>
    <row r="26" spans="1:16" x14ac:dyDescent="0.15">
      <c r="A26" s="73"/>
      <c r="B26" s="14" t="s">
        <v>37</v>
      </c>
      <c r="C26" s="12"/>
      <c r="D26" s="12"/>
      <c r="E26" s="12"/>
      <c r="F26" s="12"/>
      <c r="G26" s="12"/>
      <c r="H26" s="12"/>
      <c r="I26" s="12"/>
      <c r="J26" s="12"/>
      <c r="K26" s="12"/>
      <c r="M26" s="10"/>
      <c r="N26" s="10"/>
      <c r="O26" s="10"/>
      <c r="P26" s="10"/>
    </row>
    <row r="27" spans="1:16" x14ac:dyDescent="0.15">
      <c r="A27" s="73"/>
      <c r="B27" s="14" t="s">
        <v>38</v>
      </c>
      <c r="C27" s="12"/>
      <c r="D27" s="12"/>
      <c r="E27" s="12"/>
      <c r="F27" s="12"/>
      <c r="G27" s="12"/>
      <c r="H27" s="12"/>
      <c r="I27" s="12"/>
      <c r="J27" s="12"/>
      <c r="K27" s="12"/>
      <c r="M27" s="10"/>
      <c r="N27" s="10"/>
      <c r="O27" s="10"/>
      <c r="P27" s="10"/>
    </row>
    <row r="28" spans="1:16" x14ac:dyDescent="0.15">
      <c r="A28" s="73" t="s">
        <v>27</v>
      </c>
      <c r="B28" s="15" t="s">
        <v>39</v>
      </c>
      <c r="C28" s="12"/>
      <c r="D28" s="12"/>
      <c r="E28" s="12"/>
      <c r="F28" s="12"/>
      <c r="G28" s="12"/>
      <c r="H28" s="12"/>
      <c r="I28" s="12"/>
      <c r="J28" s="12"/>
      <c r="K28" s="12"/>
    </row>
    <row r="29" spans="1:16" x14ac:dyDescent="0.15">
      <c r="A29" s="73"/>
      <c r="B29" s="14" t="s">
        <v>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1:16" x14ac:dyDescent="0.15">
      <c r="A30" s="73"/>
      <c r="B30" s="14" t="s">
        <v>31</v>
      </c>
      <c r="C30" s="12"/>
      <c r="D30" s="12"/>
      <c r="E30" s="12"/>
      <c r="F30" s="12"/>
      <c r="G30" s="12"/>
      <c r="H30" s="12"/>
      <c r="I30" s="12"/>
      <c r="J30" s="12"/>
      <c r="K30" s="12"/>
    </row>
  </sheetData>
  <autoFilter ref="B4:G13"/>
  <mergeCells count="6">
    <mergeCell ref="A28:A30"/>
    <mergeCell ref="B2:G2"/>
    <mergeCell ref="A4:A13"/>
    <mergeCell ref="A1:G1"/>
    <mergeCell ref="A18:A22"/>
    <mergeCell ref="A23:A2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Cover Page</vt:lpstr>
      <vt:lpstr>缺陷列表</vt:lpstr>
      <vt:lpstr>数据分析</vt:lpstr>
      <vt:lpstr>缺陷分析概述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2015-08-15T09:28:16Z</dcterms:modified>
</cp:coreProperties>
</file>