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nformation" sheetId="1" r:id="rId4"/>
    <sheet name="existing structure" sheetId="2" r:id="rId5"/>
    <sheet name="new structure" sheetId="3" r:id="rId6"/>
    <sheet name="mapping to calcrules" sheetId="4" r:id="rId7"/>
    <sheet name="level mappings" sheetId="5" r:id="rId8"/>
  </sheets>
</workbook>
</file>

<file path=xl/sharedStrings.xml><?xml version="1.0" encoding="utf-8"?>
<sst xmlns="http://schemas.openxmlformats.org/spreadsheetml/2006/main" uniqueCount="454">
  <si>
    <t>Purpose</t>
  </si>
  <si>
    <t xml:space="preserve">To specify how the MDK mapping logic for primary insurance financial fields into kernel format might be adapted to accommodate OED </t>
  </si>
  <si>
    <t>Data</t>
  </si>
  <si>
    <t>Profile field names from MDK</t>
  </si>
  <si>
    <t>OED field names from OED spec</t>
  </si>
  <si>
    <t>Worksheets</t>
  </si>
  <si>
    <t>existing structure</t>
  </si>
  <si>
    <t>Suggested mapping of OED financial fields into the existing fm profile fields which are used to generate kernel files under the current implementation</t>
  </si>
  <si>
    <t>Phase 1 is the first set of OED fields that will be mapped, which closely replicates the existing functionality of financial field mapping from RMS acc/loc. Peril id mappings not covered. Step function fields not covered</t>
  </si>
  <si>
    <t>new structure</t>
  </si>
  <si>
    <t>Suggested changes to fm profile fields and list of valid values to accommodate the wider financial field set of OED</t>
  </si>
  <si>
    <t>Mappings of OED fields into new structure</t>
  </si>
  <si>
    <t>mapping to calcrules</t>
  </si>
  <si>
    <t>For each combination of financial fields in OED, this shows how to select the right calcrule</t>
  </si>
  <si>
    <t>level mappings</t>
  </si>
  <si>
    <t xml:space="preserve">Given the more complex aggregation heirarchy in OED, this specifies how levels can be skipped if terms don’t exist, and more complex structures handled through multiple iterations </t>
  </si>
  <si>
    <t>Profile field valid values</t>
  </si>
  <si>
    <t>OED field mapping</t>
  </si>
  <si>
    <t>FMLevel</t>
  </si>
  <si>
    <t>FMLevelName</t>
  </si>
  <si>
    <t>CoverageTypeID</t>
  </si>
  <si>
    <t>Coverage</t>
  </si>
  <si>
    <t>FMTermType</t>
  </si>
  <si>
    <t>DeductibleType</t>
  </si>
  <si>
    <t>ProfileElementName</t>
  </si>
  <si>
    <t>FieldName</t>
  </si>
  <si>
    <t>PerilID</t>
  </si>
  <si>
    <t>FMTermGroupID</t>
  </si>
  <si>
    <t>ProfileType</t>
  </si>
  <si>
    <t>Phase</t>
  </si>
  <si>
    <t xml:space="preserve">    1 </t>
  </si>
  <si>
    <t>buildings</t>
  </si>
  <si>
    <t>Deductible</t>
  </si>
  <si>
    <t>B</t>
  </si>
  <si>
    <t>blanket</t>
  </si>
  <si>
    <t>LocPeril</t>
  </si>
  <si>
    <t>Peril</t>
  </si>
  <si>
    <t>Loc</t>
  </si>
  <si>
    <t xml:space="preserve">    2 </t>
  </si>
  <si>
    <t>Combined</t>
  </si>
  <si>
    <t>other</t>
  </si>
  <si>
    <t>Limit</t>
  </si>
  <si>
    <t>MI</t>
  </si>
  <si>
    <t>minimum</t>
  </si>
  <si>
    <t>BuildingTIV</t>
  </si>
  <si>
    <t>TIV</t>
  </si>
  <si>
    <t xml:space="preserve">    3 </t>
  </si>
  <si>
    <t>Site</t>
  </si>
  <si>
    <t>contents</t>
  </si>
  <si>
    <t>Share</t>
  </si>
  <si>
    <t>MA</t>
  </si>
  <si>
    <t>maximum</t>
  </si>
  <si>
    <t>OtherTIV</t>
  </si>
  <si>
    <t xml:space="preserve">    4 </t>
  </si>
  <si>
    <t>Sublimit</t>
  </si>
  <si>
    <t>time</t>
  </si>
  <si>
    <t>ContentsTIV</t>
  </si>
  <si>
    <t xml:space="preserve">    5 </t>
  </si>
  <si>
    <t>Account</t>
  </si>
  <si>
    <t>BITIV</t>
  </si>
  <si>
    <t xml:space="preserve">    6 </t>
  </si>
  <si>
    <t>Layer</t>
  </si>
  <si>
    <t>LocDed1Building</t>
  </si>
  <si>
    <t>CoverageDeductible</t>
  </si>
  <si>
    <t>LocDedCode1Building</t>
  </si>
  <si>
    <t>Code</t>
  </si>
  <si>
    <t>LocDedType1Building</t>
  </si>
  <si>
    <t>Type</t>
  </si>
  <si>
    <t>Phase 1</t>
  </si>
  <si>
    <t>LocMinDed1Building</t>
  </si>
  <si>
    <t>Note that % tiv and loss terms cannot be handled without reading in the OED deductible and limit code field, which needs</t>
  </si>
  <si>
    <t>LocMaxDed1Building</t>
  </si>
  <si>
    <t>a change to the structure.</t>
  </si>
  <si>
    <t>LocDed2Other</t>
  </si>
  <si>
    <t>LocDedCode2Other</t>
  </si>
  <si>
    <t>LocDedType2Other</t>
  </si>
  <si>
    <t>LocMinDed2Other</t>
  </si>
  <si>
    <t>LocMaxDed2Other</t>
  </si>
  <si>
    <t>LocDed3Contents</t>
  </si>
  <si>
    <t>LocDedCode3Contents</t>
  </si>
  <si>
    <t>LocDedType3Contents</t>
  </si>
  <si>
    <t>LocMinDed3Contents</t>
  </si>
  <si>
    <t>LocMaxDed3Contents</t>
  </si>
  <si>
    <t>LocDed4BI</t>
  </si>
  <si>
    <t>LocDedCode4BI</t>
  </si>
  <si>
    <t>LocDedType4BI</t>
  </si>
  <si>
    <t>LocMinDed4BI</t>
  </si>
  <si>
    <t>LocMaxDed4BI</t>
  </si>
  <si>
    <t>LocDed5PD</t>
  </si>
  <si>
    <t>CombinedDeductible</t>
  </si>
  <si>
    <t>LocDedCode5PD</t>
  </si>
  <si>
    <t>LocDedType5PD</t>
  </si>
  <si>
    <t>LocMinDed5PD</t>
  </si>
  <si>
    <t>LocMaxDed5PD</t>
  </si>
  <si>
    <t>LocDed6All</t>
  </si>
  <si>
    <t>SiteDeductible</t>
  </si>
  <si>
    <t>LocDedCode6All</t>
  </si>
  <si>
    <t>LocDedType6All</t>
  </si>
  <si>
    <t>LocMinDed6All</t>
  </si>
  <si>
    <t>LocMaxDed6All</t>
  </si>
  <si>
    <t>LocLimit1Building</t>
  </si>
  <si>
    <t>CoverageLimit</t>
  </si>
  <si>
    <t>LocLimitCode1Building</t>
  </si>
  <si>
    <t>LocLimitType1Building</t>
  </si>
  <si>
    <t>LocLimit2Other</t>
  </si>
  <si>
    <t>LocLimitCode2Other</t>
  </si>
  <si>
    <t>LocLimitType2Other</t>
  </si>
  <si>
    <t>LocLimit3Contents</t>
  </si>
  <si>
    <t>LocLimitCode3Contents</t>
  </si>
  <si>
    <t>LocLimitType3Contents</t>
  </si>
  <si>
    <t>LocLimit4BI</t>
  </si>
  <si>
    <t>LocLimitCode4BI</t>
  </si>
  <si>
    <t>LocLimitType4BI</t>
  </si>
  <si>
    <t>LocLimit5PD</t>
  </si>
  <si>
    <t>CombinedLimit</t>
  </si>
  <si>
    <t>LocLimitCode5PD</t>
  </si>
  <si>
    <t>LocLimitType5PD</t>
  </si>
  <si>
    <t>LocLimit6All</t>
  </si>
  <si>
    <t>SiteLimit</t>
  </si>
  <si>
    <t>LocLimitCode6All</t>
  </si>
  <si>
    <t>LocLimitType6All</t>
  </si>
  <si>
    <t>BIWaitingPeriod</t>
  </si>
  <si>
    <t>CountryCode</t>
  </si>
  <si>
    <t>AreaCode</t>
  </si>
  <si>
    <t>SubArea</t>
  </si>
  <si>
    <t>CondTag</t>
  </si>
  <si>
    <t>CondNumber</t>
  </si>
  <si>
    <t>Acc</t>
  </si>
  <si>
    <t>CondName</t>
  </si>
  <si>
    <t>CondPeril</t>
  </si>
  <si>
    <t>CondDedCode1Building</t>
  </si>
  <si>
    <t>CondDedType1Building</t>
  </si>
  <si>
    <t>CondDed1Building</t>
  </si>
  <si>
    <t>CondMinDed1Building</t>
  </si>
  <si>
    <t>CondMaxDed1Building</t>
  </si>
  <si>
    <t>CondDedCode2Other</t>
  </si>
  <si>
    <t>CondDedType2Other</t>
  </si>
  <si>
    <t>CondDed2Other</t>
  </si>
  <si>
    <t>CondMinDed2Other</t>
  </si>
  <si>
    <t>CondMaxDed2Other</t>
  </si>
  <si>
    <t>CondDedCode3Contents</t>
  </si>
  <si>
    <t>CondDedType3Contents</t>
  </si>
  <si>
    <t>CondDed3Contents</t>
  </si>
  <si>
    <t>CondMinDed3Contents</t>
  </si>
  <si>
    <t>CondMaxDed3Contents</t>
  </si>
  <si>
    <t>CondDedCode4BI</t>
  </si>
  <si>
    <t>CondDedType4BI</t>
  </si>
  <si>
    <t>CondDed4BI</t>
  </si>
  <si>
    <t>CondMinDed4BI</t>
  </si>
  <si>
    <t>CondMaxDed4BI</t>
  </si>
  <si>
    <t>CondDedCode5PD</t>
  </si>
  <si>
    <t>CondDedType5PD</t>
  </si>
  <si>
    <t>CondDed5PD</t>
  </si>
  <si>
    <t>CondMinDed5PD</t>
  </si>
  <si>
    <t>CondMaxDed5PD</t>
  </si>
  <si>
    <t>CondDedCode6All</t>
  </si>
  <si>
    <t>CondDedType6All</t>
  </si>
  <si>
    <t>CondDed6All</t>
  </si>
  <si>
    <t>SubLimitDeductible</t>
  </si>
  <si>
    <t>CondMinDed6All</t>
  </si>
  <si>
    <t>CondMaxDed6All</t>
  </si>
  <si>
    <t>CondLimitCode1Building</t>
  </si>
  <si>
    <t>CondLimitType1Building</t>
  </si>
  <si>
    <t>CondLimit1Building</t>
  </si>
  <si>
    <t>CondLimitCode2Other</t>
  </si>
  <si>
    <t>CondLimitType2Other</t>
  </si>
  <si>
    <t>CondLimit2Other</t>
  </si>
  <si>
    <t>CondLimitCode3Contents</t>
  </si>
  <si>
    <t>CondLimitType3Contents</t>
  </si>
  <si>
    <t>CondLimit3Contents</t>
  </si>
  <si>
    <t>CondLimitCode4BI</t>
  </si>
  <si>
    <t>CondLimitType4BI</t>
  </si>
  <si>
    <t>CondLimit4BI</t>
  </si>
  <si>
    <t>CondLimitCode5PD</t>
  </si>
  <si>
    <t>CondLimitType5PD</t>
  </si>
  <si>
    <t>CondLimit5PD</t>
  </si>
  <si>
    <t>CondLimitCode6All</t>
  </si>
  <si>
    <t>CondLimitType6All</t>
  </si>
  <si>
    <t>CondLimit6All</t>
  </si>
  <si>
    <t>SubLimitLimit</t>
  </si>
  <si>
    <t>PolPeril</t>
  </si>
  <si>
    <t>PolDedCode1Building</t>
  </si>
  <si>
    <t>PolDedType1Building</t>
  </si>
  <si>
    <t>PolDed1Building</t>
  </si>
  <si>
    <t>PolMinDed1Building</t>
  </si>
  <si>
    <t>PolMaxDed1Building</t>
  </si>
  <si>
    <t>PolDedCode2Other</t>
  </si>
  <si>
    <t>PolDedType2Other</t>
  </si>
  <si>
    <t>PolDed2Other</t>
  </si>
  <si>
    <t>PolMinDed2Other</t>
  </si>
  <si>
    <t>PolMaxDed2Other</t>
  </si>
  <si>
    <t>PolDedCode3Contents</t>
  </si>
  <si>
    <t>PolDedType3Contents</t>
  </si>
  <si>
    <t>PolDed3Contents</t>
  </si>
  <si>
    <t>PolMinDed3Contents</t>
  </si>
  <si>
    <t>PolMaxDed3Contents</t>
  </si>
  <si>
    <t>PolDedCode4BI</t>
  </si>
  <si>
    <t>PolDedType4BI</t>
  </si>
  <si>
    <t>PolDed4BI</t>
  </si>
  <si>
    <t>PolMinDed4BI</t>
  </si>
  <si>
    <t>PolMaxDed4BI</t>
  </si>
  <si>
    <t>PolDedCode5PD</t>
  </si>
  <si>
    <t>PolDedType5PD</t>
  </si>
  <si>
    <t>PolDed5PD</t>
  </si>
  <si>
    <t>PolMinDed5PD</t>
  </si>
  <si>
    <t>PolMaxDed5PD</t>
  </si>
  <si>
    <t>PolDedCode6All</t>
  </si>
  <si>
    <t>PolDedType6All</t>
  </si>
  <si>
    <t>PolDed6All</t>
  </si>
  <si>
    <t>BlanketDeductible</t>
  </si>
  <si>
    <t>PolMinDed6All</t>
  </si>
  <si>
    <t>BlanketMinDeductible</t>
  </si>
  <si>
    <t>PolMaxDed6All</t>
  </si>
  <si>
    <t>BlanketMaxDeductible</t>
  </si>
  <si>
    <t>PolLimitCode1Building</t>
  </si>
  <si>
    <t>PolLimitType1Building</t>
  </si>
  <si>
    <t>PolLimit1Building</t>
  </si>
  <si>
    <t>PolLimitCode2Other</t>
  </si>
  <si>
    <t>PolLimitType2Other</t>
  </si>
  <si>
    <t>PolLimit2Other</t>
  </si>
  <si>
    <t>PolLimitCode3Contents</t>
  </si>
  <si>
    <t>PolLimitType3Contents</t>
  </si>
  <si>
    <t>PolLimit3Contents</t>
  </si>
  <si>
    <t>PolLimitCode4BI</t>
  </si>
  <si>
    <t>PolLimitType4BI</t>
  </si>
  <si>
    <t>PolLimit4BI</t>
  </si>
  <si>
    <t>PolLimitCode5PD</t>
  </si>
  <si>
    <t>PolLimitType5PD</t>
  </si>
  <si>
    <t>PolLimit5PD</t>
  </si>
  <si>
    <t>PolLimitCode6All</t>
  </si>
  <si>
    <t>PolLimitType6All</t>
  </si>
  <si>
    <t>PolLimit6All</t>
  </si>
  <si>
    <t>BlanketLimit</t>
  </si>
  <si>
    <t>LayerNumber</t>
  </si>
  <si>
    <t>LayerParticipation</t>
  </si>
  <si>
    <t>LayerLimit</t>
  </si>
  <si>
    <t>LayerAttachment</t>
  </si>
  <si>
    <t>AttachmentPoint</t>
  </si>
  <si>
    <t>AccPeril</t>
  </si>
  <si>
    <t>AccDedCode1Building</t>
  </si>
  <si>
    <t>AccDedType1Building</t>
  </si>
  <si>
    <t>AccDed1Building</t>
  </si>
  <si>
    <t>AccMinDed1Building</t>
  </si>
  <si>
    <t>AccMaxDed1Building</t>
  </si>
  <si>
    <t>AccDedCode2Other</t>
  </si>
  <si>
    <t>AccDedType2Other</t>
  </si>
  <si>
    <t>AccDed2Other</t>
  </si>
  <si>
    <t>AccMinDed2Other</t>
  </si>
  <si>
    <t>AccMaxDed2Other</t>
  </si>
  <si>
    <t>AccDedCode3Contents</t>
  </si>
  <si>
    <t>AccDedType3Contents</t>
  </si>
  <si>
    <t>AccDed3Contents</t>
  </si>
  <si>
    <t>AccMinDed3Contents</t>
  </si>
  <si>
    <t>AccMaxDed3Contents</t>
  </si>
  <si>
    <t>AccDedCode4BI</t>
  </si>
  <si>
    <t>AccDedType4BI</t>
  </si>
  <si>
    <t>AccDed4BI</t>
  </si>
  <si>
    <t>AccMinDed4BI</t>
  </si>
  <si>
    <t>AccMaxDed4BI</t>
  </si>
  <si>
    <t>AccDedCode5PD</t>
  </si>
  <si>
    <t>AccDedType5PD</t>
  </si>
  <si>
    <t>AccDed5PD</t>
  </si>
  <si>
    <t>AccMinDed5PD</t>
  </si>
  <si>
    <t>AccMaxDed5PD</t>
  </si>
  <si>
    <t>AccDedCode6All</t>
  </si>
  <si>
    <t>AccDedType6All</t>
  </si>
  <si>
    <t>AccDed6All</t>
  </si>
  <si>
    <t>AccMinDed6All</t>
  </si>
  <si>
    <t>AccMaxDed6All</t>
  </si>
  <si>
    <t>AccLimitCode1Building</t>
  </si>
  <si>
    <t>AccLimitType1Building</t>
  </si>
  <si>
    <t>AccLimit1Building</t>
  </si>
  <si>
    <t>AccLimitCode2Other</t>
  </si>
  <si>
    <t>AccLimitType2Other</t>
  </si>
  <si>
    <t>AccLimit2Other</t>
  </si>
  <si>
    <t>AccLimitCode3Contents</t>
  </si>
  <si>
    <t>AccLimitType3Contents</t>
  </si>
  <si>
    <t>AccLimit3Contents</t>
  </si>
  <si>
    <t>AccLimitCode4BI</t>
  </si>
  <si>
    <t>AccLimitType4BI</t>
  </si>
  <si>
    <t>AccLimit4BI</t>
  </si>
  <si>
    <t>AccLimitCode5PD</t>
  </si>
  <si>
    <t>AccLimitType5PD</t>
  </si>
  <si>
    <t>AccLimit5PD</t>
  </si>
  <si>
    <t>AccLimitCode6All</t>
  </si>
  <si>
    <t>AccLimitType6All</t>
  </si>
  <si>
    <t>AccLimit6All</t>
  </si>
  <si>
    <t>Fields and valid values</t>
  </si>
  <si>
    <t>Use OED backend peril codes</t>
  </si>
  <si>
    <t>SiteCoverage</t>
  </si>
  <si>
    <t>Deductible1</t>
  </si>
  <si>
    <t>Deductible1Code</t>
  </si>
  <si>
    <t>Deductible2</t>
  </si>
  <si>
    <t>Deductible3</t>
  </si>
  <si>
    <t>SitePD</t>
  </si>
  <si>
    <t>SiteAll</t>
  </si>
  <si>
    <t>CondCoverage</t>
  </si>
  <si>
    <t>CondPD</t>
  </si>
  <si>
    <t>CondAll</t>
  </si>
  <si>
    <t>PolCoverage</t>
  </si>
  <si>
    <t>PolPD</t>
  </si>
  <si>
    <t>PolAll</t>
  </si>
  <si>
    <t>PolLayer</t>
  </si>
  <si>
    <t>AccCoverage</t>
  </si>
  <si>
    <t>AccPD</t>
  </si>
  <si>
    <t>AccAll</t>
  </si>
  <si>
    <t>Attachment1</t>
  </si>
  <si>
    <t>Limit1</t>
  </si>
  <si>
    <t>Share1</t>
  </si>
  <si>
    <t>Share2</t>
  </si>
  <si>
    <t>Share3</t>
  </si>
  <si>
    <t>Limit1Code</t>
  </si>
  <si>
    <t>Deductible1Type</t>
  </si>
  <si>
    <t>Limit1Type</t>
  </si>
  <si>
    <t>FM Levels in OED</t>
  </si>
  <si>
    <t>OED hierarchy</t>
  </si>
  <si>
    <t>OED FM Level</t>
  </si>
  <si>
    <t>OED FM Level name</t>
  </si>
  <si>
    <t>Current FMLevel</t>
  </si>
  <si>
    <t>site</t>
  </si>
  <si>
    <t>1 (Coverage)</t>
  </si>
  <si>
    <t>2 (Combined)</t>
  </si>
  <si>
    <t>3 (Site)</t>
  </si>
  <si>
    <t>cond</t>
  </si>
  <si>
    <t>4 (Sublimit)</t>
  </si>
  <si>
    <t>policy</t>
  </si>
  <si>
    <t xml:space="preserve">    7 </t>
  </si>
  <si>
    <t xml:space="preserve">    8 </t>
  </si>
  <si>
    <t xml:space="preserve">    9 </t>
  </si>
  <si>
    <t>5 (Account)</t>
  </si>
  <si>
    <t xml:space="preserve">    10 </t>
  </si>
  <si>
    <t>6 (Layer/Policy)</t>
  </si>
  <si>
    <t>account</t>
  </si>
  <si>
    <t xml:space="preserve">    11 </t>
  </si>
  <si>
    <t xml:space="preserve">    12 </t>
  </si>
  <si>
    <t xml:space="preserve">    13 </t>
  </si>
  <si>
    <t>OED Coverages</t>
  </si>
  <si>
    <t>Description</t>
  </si>
  <si>
    <t>Buildings</t>
  </si>
  <si>
    <t>Other</t>
  </si>
  <si>
    <t>Contents</t>
  </si>
  <si>
    <t>Business Interruption</t>
  </si>
  <si>
    <t>Physical Damage (Buildings + Other + Contents)</t>
  </si>
  <si>
    <t>All (Buildings + Other + Contents + BI)</t>
  </si>
  <si>
    <t>Perils</t>
  </si>
  <si>
    <t>DB table PerilCode</t>
  </si>
  <si>
    <t>Peril description</t>
  </si>
  <si>
    <t>Input format abbreviation</t>
  </si>
  <si>
    <t>Earthquake - Shake only</t>
  </si>
  <si>
    <t>QEQ</t>
  </si>
  <si>
    <t>Fire Following</t>
  </si>
  <si>
    <t>QFF</t>
  </si>
  <si>
    <t>Tsunami</t>
  </si>
  <si>
    <t>QTS</t>
  </si>
  <si>
    <t>Sprinkler Leakage</t>
  </si>
  <si>
    <t>QSL</t>
  </si>
  <si>
    <t>Landslide</t>
  </si>
  <si>
    <t>QLS</t>
  </si>
  <si>
    <t>Liquefaction</t>
  </si>
  <si>
    <t>QLF</t>
  </si>
  <si>
    <t>Tropical Cyclone</t>
  </si>
  <si>
    <t>WTC</t>
  </si>
  <si>
    <t>Extra Tropical Cyclone</t>
  </si>
  <si>
    <t>WEC</t>
  </si>
  <si>
    <t>Storm Surge</t>
  </si>
  <si>
    <t>WSS</t>
  </si>
  <si>
    <t>River / Fluvial Flood</t>
  </si>
  <si>
    <t>ORF</t>
  </si>
  <si>
    <t>Flash / Surface / Pluvial Flood</t>
  </si>
  <si>
    <t>OSF</t>
  </si>
  <si>
    <t>Straight-line / other convective wind</t>
  </si>
  <si>
    <t>XSL</t>
  </si>
  <si>
    <t>Tornado</t>
  </si>
  <si>
    <t>XTD</t>
  </si>
  <si>
    <t>Hail</t>
  </si>
  <si>
    <t>XHL</t>
  </si>
  <si>
    <t>Snow</t>
  </si>
  <si>
    <t>ZSN</t>
  </si>
  <si>
    <t>Ice</t>
  </si>
  <si>
    <t>ZIC</t>
  </si>
  <si>
    <t>Freeze</t>
  </si>
  <si>
    <t>ZFZ</t>
  </si>
  <si>
    <t>NonCat</t>
  </si>
  <si>
    <t>BFR</t>
  </si>
  <si>
    <t>Wildfire / Bushfire</t>
  </si>
  <si>
    <t>BBF</t>
  </si>
  <si>
    <t>NBCR Terrorism</t>
  </si>
  <si>
    <t>MNT</t>
  </si>
  <si>
    <t>Conventional Terrorism</t>
  </si>
  <si>
    <t>MTR</t>
  </si>
  <si>
    <t>Lightning</t>
  </si>
  <si>
    <t>XLT</t>
  </si>
  <si>
    <t>Winterstorm Wind</t>
  </si>
  <si>
    <t>ZST</t>
  </si>
  <si>
    <t>Smoke</t>
  </si>
  <si>
    <t>BSK</t>
  </si>
  <si>
    <t>Group codes:</t>
  </si>
  <si>
    <t>Group peril description</t>
  </si>
  <si>
    <t>All EQ perils</t>
  </si>
  <si>
    <t>QQ1</t>
  </si>
  <si>
    <t>Windstorm with storm surge</t>
  </si>
  <si>
    <t>WW1</t>
  </si>
  <si>
    <t>Windstorm w/o storm surge</t>
  </si>
  <si>
    <t>WW2</t>
  </si>
  <si>
    <t>Flood w/o storm surge</t>
  </si>
  <si>
    <t>OO1</t>
  </si>
  <si>
    <t>Winter storm</t>
  </si>
  <si>
    <t>ZZ1</t>
  </si>
  <si>
    <t>Convective Storm</t>
  </si>
  <si>
    <t>XX1</t>
  </si>
  <si>
    <t>Convective storm (incl winter storm) - for RMS users</t>
  </si>
  <si>
    <t>XZ1</t>
  </si>
  <si>
    <t>Terrorism</t>
  </si>
  <si>
    <t>MM1</t>
  </si>
  <si>
    <t>Wildfire with smoke</t>
  </si>
  <si>
    <t>BB1</t>
  </si>
  <si>
    <t>All perils</t>
  </si>
  <si>
    <t>AA1</t>
  </si>
  <si>
    <t>Examples of combining peril codes:</t>
  </si>
  <si>
    <t>EQ with Fire Following and tsunami with Sprinkler Leakage</t>
  </si>
  <si>
    <t>QEQ;QFF;QTS;QSL</t>
  </si>
  <si>
    <t>EQ with Fire Following and tsunami without Sprinkler Leakage</t>
  </si>
  <si>
    <t>QEQ;QFF;QTS</t>
  </si>
  <si>
    <t>Windstorm (ETC + TC) with Storm Surge</t>
  </si>
  <si>
    <t>WTC;WEC; WSS</t>
  </si>
  <si>
    <t>All perils covered</t>
  </si>
  <si>
    <t>Mapping to calcrules</t>
  </si>
  <si>
    <t>Which calcrule should be applied based on the presence of financial fields</t>
  </si>
  <si>
    <t>All levels except layer</t>
  </si>
  <si>
    <t>calcrule</t>
  </si>
  <si>
    <t>&gt;0</t>
  </si>
  <si>
    <t>Layer level</t>
  </si>
  <si>
    <t>Default 0</t>
  </si>
  <si>
    <t>Default 1</t>
  </si>
  <si>
    <t>Default 99999999999</t>
  </si>
  <si>
    <t>Skipping levels logic</t>
  </si>
  <si>
    <t>Iteration Heirarchy logic</t>
  </si>
  <si>
    <t>Rule for deciding whether an aggregation level can be skipped entirely</t>
  </si>
  <si>
    <t>Iteration number based on presence of level terms</t>
  </si>
  <si>
    <t>Unusual cases</t>
  </si>
  <si>
    <t>Skip level rule</t>
  </si>
  <si>
    <t>Across coverages</t>
  </si>
  <si>
    <t>Usual case*</t>
  </si>
  <si>
    <t>Special Condition Coverage 1-5 terms</t>
  </si>
  <si>
    <t>Policy Coverage 1-5 terms</t>
  </si>
  <si>
    <t>Account Coverage terms</t>
  </si>
  <si>
    <t>Combinations</t>
  </si>
  <si>
    <t xml:space="preserve">If sum (Deductible1, Deductible2, Deductible3, Limit) = 0 </t>
  </si>
  <si>
    <t>1-4</t>
  </si>
  <si>
    <t>Skipped</t>
  </si>
  <si>
    <t xml:space="preserve">If sum (Attachment, Limit, Share1) = 0 </t>
  </si>
  <si>
    <t xml:space="preserve">*In the usual case, primary insurance can be calculated in a single iteration when there are no coverage terms (1-4 or 5 combined) at the cond, pol or account heirarchy level. </t>
  </si>
  <si>
    <t>But if there are, then they can be handled by 2 or more iterations of fmcalc, meaning multiple sets of files for primary insurance.</t>
  </si>
  <si>
    <t>For every iteration, back-allocation to item would be required at the previous iteration.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</si>
</sst>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b val="1"/>
      <u val="single"/>
      <sz val="11"/>
      <color indexed="8"/>
      <name val="Calibri"/>
    </font>
    <font>
      <b val="1"/>
      <sz val="11"/>
      <color indexed="8"/>
      <name val="Calibri"/>
    </font>
    <font>
      <b val="1"/>
      <sz val="11"/>
      <color indexed="11"/>
      <name val="Calibri"/>
    </font>
    <font>
      <b val="1"/>
      <sz val="11"/>
      <color indexed="12"/>
      <name val="Calibri"/>
    </font>
    <font>
      <sz val="11"/>
      <color indexed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1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borderId="1" applyNumberFormat="1" applyFont="1" applyFill="0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5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center"/>
    </xf>
    <xf numFmtId="0" fontId="0" borderId="1" applyNumberFormat="1" applyFont="1" applyFill="0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6" fillId="2" borderId="1" applyNumberFormat="1" applyFont="1" applyFill="1" applyBorder="1" applyAlignment="1" applyProtection="0">
      <alignment vertical="bottom"/>
    </xf>
    <xf numFmtId="49" fontId="5" borderId="1" applyNumberFormat="1" applyFont="1" applyFill="0" applyBorder="1" applyAlignment="1" applyProtection="0">
      <alignment vertical="bottom"/>
    </xf>
    <xf numFmtId="0" fontId="7" borderId="1" applyNumberFormat="0" applyFont="1" applyFill="0" applyBorder="1" applyAlignment="1" applyProtection="0">
      <alignment vertical="bottom"/>
    </xf>
    <xf numFmtId="0" fontId="7" borderId="1" applyNumberFormat="1" applyFont="1" applyFill="0" applyBorder="1" applyAlignment="1" applyProtection="0">
      <alignment vertical="bottom"/>
    </xf>
    <xf numFmtId="49" fontId="4" borderId="2" applyNumberFormat="1" applyFont="1" applyFill="0" applyBorder="1" applyAlignment="1" applyProtection="0">
      <alignment vertical="bottom"/>
    </xf>
    <xf numFmtId="0" fontId="0" borderId="3" applyNumberFormat="1" applyFont="1" applyFill="0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0" borderId="3" applyNumberFormat="1" applyFont="1" applyFill="0" applyBorder="1" applyAlignment="1" applyProtection="0">
      <alignment vertical="bottom"/>
    </xf>
    <xf numFmtId="49" fontId="4" fillId="2" borderId="1" applyNumberFormat="1" applyFont="1" applyFill="1" applyBorder="1" applyAlignment="1" applyProtection="0">
      <alignment vertical="center"/>
    </xf>
    <xf numFmtId="49" fontId="0" fillId="2" borderId="3" applyNumberFormat="1" applyFont="1" applyFill="1" applyBorder="1" applyAlignment="1" applyProtection="0">
      <alignment vertical="center"/>
    </xf>
    <xf numFmtId="0" fontId="0" fillId="2" borderId="1" applyNumberFormat="0" applyFont="1" applyFill="1" applyBorder="1" applyAlignment="1" applyProtection="0">
      <alignment vertical="center"/>
    </xf>
    <xf numFmtId="49" fontId="4" borderId="1" applyNumberFormat="1" applyFont="1" applyFill="0" applyBorder="1" applyAlignment="1" applyProtection="0">
      <alignment horizontal="center" vertical="bottom"/>
    </xf>
    <xf numFmtId="49" fontId="4" borderId="1" applyNumberFormat="1" applyFont="1" applyFill="0" applyBorder="1" applyAlignment="1" applyProtection="0">
      <alignment horizontal="left" vertical="bottom"/>
    </xf>
    <xf numFmtId="1" fontId="0" borderId="1" applyNumberFormat="1" applyFont="1" applyFill="0" applyBorder="1" applyAlignment="1" applyProtection="0">
      <alignment horizontal="center" vertical="bottom"/>
    </xf>
    <xf numFmtId="49" fontId="0" borderId="1" applyNumberFormat="1" applyFont="1" applyFill="0" applyBorder="1" applyAlignment="1" applyProtection="0">
      <alignment horizontal="center" vertical="bottom"/>
    </xf>
    <xf numFmtId="1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49" fontId="4" borderId="4" applyNumberFormat="1" applyFont="1" applyFill="0" applyBorder="1" applyAlignment="1" applyProtection="0">
      <alignment vertical="bottom"/>
    </xf>
    <xf numFmtId="49" fontId="4" borderId="5" applyNumberFormat="1" applyFont="1" applyFill="0" applyBorder="1" applyAlignment="1" applyProtection="0">
      <alignment vertical="bottom"/>
    </xf>
    <xf numFmtId="0" fontId="0" borderId="4" applyNumberFormat="1" applyFont="1" applyFill="0" applyBorder="1" applyAlignment="1" applyProtection="0">
      <alignment vertical="bottom"/>
    </xf>
    <xf numFmtId="0" fontId="0" borderId="5" applyNumberFormat="1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49" fontId="4" borderId="7" applyNumberFormat="1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0" fontId="0" borderId="9" applyNumberFormat="1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2" applyNumberFormat="1" applyFont="1" applyFill="0" applyBorder="1" applyAlignment="1" applyProtection="0">
      <alignment vertical="bottom"/>
    </xf>
    <xf numFmtId="49" fontId="4" borderId="6" applyNumberFormat="1" applyFont="1" applyFill="0" applyBorder="1" applyAlignment="1" applyProtection="0">
      <alignment vertical="bottom"/>
    </xf>
    <xf numFmtId="49" fontId="0" borderId="7" applyNumberFormat="1" applyFont="1" applyFill="0" applyBorder="1" applyAlignment="1" applyProtection="0">
      <alignment vertical="bottom"/>
    </xf>
    <xf numFmtId="49" fontId="0" borderId="10" applyNumberFormat="1" applyFont="1" applyFill="0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49" fontId="0" borderId="8" applyNumberFormat="1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ff0000"/>
      <rgbColor rgb="ffe7e6e6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19"/>
  <sheetViews>
    <sheetView workbookViewId="0" showGridLines="0" defaultGridColor="1"/>
  </sheetViews>
  <sheetFormatPr defaultColWidth="8.83333" defaultRowHeight="14.4" customHeight="1" outlineLevelRow="0" outlineLevelCol="0"/>
  <cols>
    <col min="1" max="1" width="8.85156" style="1" customWidth="1"/>
    <col min="2" max="2" width="8.85156" style="1" customWidth="1"/>
    <col min="3" max="3" width="8.85156" style="1" customWidth="1"/>
    <col min="4" max="4" width="8.85156" style="1" customWidth="1"/>
    <col min="5" max="5" width="8.85156" style="1" customWidth="1"/>
    <col min="6" max="256" width="8.85156" style="1" customWidth="1"/>
  </cols>
  <sheetData>
    <row r="1" ht="15" customHeight="1">
      <c r="A1" t="s" s="2">
        <v>0</v>
      </c>
      <c r="B1" s="3"/>
      <c r="C1" s="3"/>
      <c r="D1" s="3"/>
      <c r="E1" s="3"/>
    </row>
    <row r="2" ht="15" customHeight="1">
      <c r="A2" t="s" s="4">
        <v>1</v>
      </c>
      <c r="B2" s="3"/>
      <c r="C2" s="3"/>
      <c r="D2" s="3"/>
      <c r="E2" s="3"/>
    </row>
    <row r="3" ht="15" customHeight="1">
      <c r="A3" s="3"/>
      <c r="B3" s="3"/>
      <c r="C3" s="3"/>
      <c r="D3" s="3"/>
      <c r="E3" s="3"/>
    </row>
    <row r="4" ht="15" customHeight="1">
      <c r="A4" t="s" s="2">
        <v>2</v>
      </c>
      <c r="B4" s="3"/>
      <c r="C4" s="3"/>
      <c r="D4" s="3"/>
      <c r="E4" s="3"/>
    </row>
    <row r="5" ht="15" customHeight="1">
      <c r="A5" t="s" s="4">
        <v>3</v>
      </c>
      <c r="B5" s="3"/>
      <c r="C5" s="3"/>
      <c r="D5" s="3"/>
      <c r="E5" s="3"/>
    </row>
    <row r="6" ht="15" customHeight="1">
      <c r="A6" t="s" s="4">
        <v>4</v>
      </c>
      <c r="B6" s="3"/>
      <c r="C6" s="3"/>
      <c r="D6" s="3"/>
      <c r="E6" s="3"/>
    </row>
    <row r="7" ht="15" customHeight="1">
      <c r="A7" s="3"/>
      <c r="B7" s="3"/>
      <c r="C7" s="3"/>
      <c r="D7" s="3"/>
      <c r="E7" s="3"/>
    </row>
    <row r="8" ht="15" customHeight="1">
      <c r="A8" t="s" s="2">
        <v>5</v>
      </c>
      <c r="B8" s="3"/>
      <c r="C8" s="3"/>
      <c r="D8" s="3"/>
      <c r="E8" s="3"/>
    </row>
    <row r="9" ht="15" customHeight="1">
      <c r="A9" s="3"/>
      <c r="B9" s="3"/>
      <c r="C9" s="3"/>
      <c r="D9" s="3"/>
      <c r="E9" s="3"/>
    </row>
    <row r="10" ht="15" customHeight="1">
      <c r="A10" t="s" s="4">
        <v>6</v>
      </c>
      <c r="B10" s="3"/>
      <c r="C10" t="s" s="4">
        <v>7</v>
      </c>
      <c r="D10" s="3"/>
      <c r="E10" s="3"/>
    </row>
    <row r="11" ht="15" customHeight="1">
      <c r="A11" s="3"/>
      <c r="B11" s="3"/>
      <c r="C11" t="s" s="4">
        <v>8</v>
      </c>
      <c r="D11" s="3"/>
      <c r="E11" s="3"/>
    </row>
    <row r="12" ht="15" customHeight="1">
      <c r="A12" s="3"/>
      <c r="B12" s="3"/>
      <c r="C12" s="3"/>
      <c r="D12" s="3"/>
      <c r="E12" s="3"/>
    </row>
    <row r="13" ht="15" customHeight="1">
      <c r="A13" t="s" s="4">
        <v>9</v>
      </c>
      <c r="B13" s="3"/>
      <c r="C13" t="s" s="4">
        <v>10</v>
      </c>
      <c r="D13" s="3"/>
      <c r="E13" s="3"/>
    </row>
    <row r="14" ht="15" customHeight="1">
      <c r="A14" s="3"/>
      <c r="B14" s="3"/>
      <c r="C14" t="s" s="4">
        <v>11</v>
      </c>
      <c r="D14" s="3"/>
      <c r="E14" s="3"/>
    </row>
    <row r="15" ht="15" customHeight="1">
      <c r="A15" s="3"/>
      <c r="B15" s="3"/>
      <c r="C15" s="3"/>
      <c r="D15" s="3"/>
      <c r="E15" s="3"/>
    </row>
    <row r="16" ht="15" customHeight="1">
      <c r="A16" s="3"/>
      <c r="B16" s="3"/>
      <c r="C16" s="3"/>
      <c r="D16" s="3"/>
      <c r="E16" s="3"/>
    </row>
    <row r="17" ht="15" customHeight="1">
      <c r="A17" t="s" s="4">
        <v>12</v>
      </c>
      <c r="B17" s="3"/>
      <c r="C17" t="s" s="4">
        <v>13</v>
      </c>
      <c r="D17" s="3"/>
      <c r="E17" s="3"/>
    </row>
    <row r="18" ht="15" customHeight="1">
      <c r="A18" s="3"/>
      <c r="B18" s="3"/>
      <c r="C18" s="3"/>
      <c r="D18" s="3"/>
      <c r="E18" s="3"/>
    </row>
    <row r="19" ht="15" customHeight="1">
      <c r="A19" t="s" s="4">
        <v>14</v>
      </c>
      <c r="B19" s="3"/>
      <c r="C19" t="s" s="4">
        <v>15</v>
      </c>
      <c r="D19" s="3"/>
      <c r="E19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W214"/>
  <sheetViews>
    <sheetView workbookViewId="0" showGridLines="0" defaultGridColor="1"/>
  </sheetViews>
  <sheetFormatPr defaultColWidth="8.83333" defaultRowHeight="14.4" customHeight="1" outlineLevelRow="0" outlineLevelCol="0"/>
  <cols>
    <col min="1" max="1" width="1.85156" style="5" customWidth="1"/>
    <col min="2" max="2" width="8.5" style="5" customWidth="1"/>
    <col min="3" max="3" width="13.5" style="5" customWidth="1"/>
    <col min="4" max="4" width="8.85156" style="5" customWidth="1"/>
    <col min="5" max="5" width="15" style="5" customWidth="1"/>
    <col min="6" max="6" width="9" style="5" customWidth="1"/>
    <col min="7" max="7" width="8.85156" style="5" customWidth="1"/>
    <col min="8" max="8" width="8.85156" style="5" customWidth="1"/>
    <col min="9" max="9" width="8.85156" style="5" customWidth="1"/>
    <col min="10" max="10" width="8.85156" style="5" customWidth="1"/>
    <col min="11" max="11" width="18.1719" style="5" customWidth="1"/>
    <col min="12" max="12" width="3.17188" style="5" customWidth="1"/>
    <col min="13" max="13" width="23.1719" style="5" customWidth="1"/>
    <col min="14" max="14" width="21.1719" style="5" customWidth="1"/>
    <col min="15" max="15" width="14.6719" style="5" customWidth="1"/>
    <col min="16" max="16" width="6.85156" style="5" customWidth="1"/>
    <col min="17" max="17" width="16" style="5" customWidth="1"/>
    <col min="18" max="18" width="14.5" style="5" customWidth="1"/>
    <col min="19" max="19" width="9.5" style="5" customWidth="1"/>
    <col min="20" max="20" width="13.8516" style="5" customWidth="1"/>
    <col min="21" max="21" width="17.5" style="5" customWidth="1"/>
    <col min="22" max="22" width="11.1719" style="5" customWidth="1"/>
    <col min="23" max="23" width="9.35156" style="5" customWidth="1"/>
    <col min="24" max="256" width="8.85156" style="5" customWidth="1"/>
  </cols>
  <sheetData>
    <row r="1" ht="15" customHeight="1">
      <c r="A1" s="3"/>
      <c r="B1" t="s" s="6">
        <v>16</v>
      </c>
      <c r="C1" s="3"/>
      <c r="D1" s="3"/>
      <c r="E1" s="3"/>
      <c r="F1" s="3"/>
      <c r="G1" s="3"/>
      <c r="H1" s="3"/>
      <c r="I1" s="3"/>
      <c r="J1" s="3"/>
      <c r="K1" s="3"/>
      <c r="L1" s="3"/>
      <c r="M1" t="s" s="6">
        <v>17</v>
      </c>
      <c r="N1" s="3"/>
      <c r="O1" s="3"/>
      <c r="P1" s="3"/>
      <c r="Q1" s="3"/>
      <c r="R1" s="3"/>
      <c r="S1" s="3"/>
      <c r="T1" s="3"/>
      <c r="U1" s="3"/>
      <c r="V1" s="3"/>
      <c r="W1" s="7"/>
    </row>
    <row r="2" ht="1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7"/>
    </row>
    <row r="3" ht="15" customHeight="1">
      <c r="A3" s="3"/>
      <c r="B3" t="s" s="4">
        <v>18</v>
      </c>
      <c r="C3" t="s" s="4">
        <v>19</v>
      </c>
      <c r="D3" s="3"/>
      <c r="E3" t="s" s="4">
        <v>20</v>
      </c>
      <c r="F3" t="s" s="4">
        <v>21</v>
      </c>
      <c r="G3" s="3"/>
      <c r="H3" t="s" s="4">
        <v>22</v>
      </c>
      <c r="I3" s="3"/>
      <c r="J3" t="s" s="4">
        <v>23</v>
      </c>
      <c r="K3" s="3"/>
      <c r="L3" s="3"/>
      <c r="M3" t="s" s="6">
        <v>24</v>
      </c>
      <c r="N3" t="s" s="6">
        <v>25</v>
      </c>
      <c r="O3" t="s" s="6">
        <v>23</v>
      </c>
      <c r="P3" t="s" s="6">
        <v>26</v>
      </c>
      <c r="Q3" t="s" s="6">
        <v>20</v>
      </c>
      <c r="R3" t="s" s="6">
        <v>19</v>
      </c>
      <c r="S3" t="s" s="6">
        <v>18</v>
      </c>
      <c r="T3" t="s" s="6">
        <v>22</v>
      </c>
      <c r="U3" t="s" s="6">
        <v>27</v>
      </c>
      <c r="V3" t="s" s="6">
        <v>28</v>
      </c>
      <c r="W3" t="s" s="8">
        <v>29</v>
      </c>
    </row>
    <row r="4" ht="15" customHeight="1">
      <c r="A4" s="3"/>
      <c r="B4" t="s" s="9">
        <v>30</v>
      </c>
      <c r="C4" t="s" s="4">
        <v>21</v>
      </c>
      <c r="D4" s="3"/>
      <c r="E4" s="10">
        <v>1</v>
      </c>
      <c r="F4" t="s" s="4">
        <v>31</v>
      </c>
      <c r="G4" s="3"/>
      <c r="H4" t="s" s="4">
        <v>32</v>
      </c>
      <c r="I4" s="3"/>
      <c r="J4" t="s" s="4">
        <v>33</v>
      </c>
      <c r="K4" t="s" s="4">
        <v>34</v>
      </c>
      <c r="L4" s="3"/>
      <c r="M4" t="s" s="4">
        <v>35</v>
      </c>
      <c r="N4" t="s" s="4">
        <v>36</v>
      </c>
      <c r="O4" s="3"/>
      <c r="P4" s="10">
        <v>1</v>
      </c>
      <c r="Q4" s="3"/>
      <c r="R4" s="3"/>
      <c r="S4" s="3"/>
      <c r="T4" s="3"/>
      <c r="U4" s="3"/>
      <c r="V4" t="s" s="4">
        <v>37</v>
      </c>
      <c r="W4" s="7"/>
    </row>
    <row r="5" ht="15" customHeight="1">
      <c r="A5" s="3"/>
      <c r="B5" t="s" s="9">
        <v>38</v>
      </c>
      <c r="C5" t="s" s="4">
        <v>39</v>
      </c>
      <c r="D5" s="3"/>
      <c r="E5" s="10">
        <v>2</v>
      </c>
      <c r="F5" t="s" s="4">
        <v>40</v>
      </c>
      <c r="G5" s="3"/>
      <c r="H5" t="s" s="4">
        <v>41</v>
      </c>
      <c r="I5" s="3"/>
      <c r="J5" t="s" s="4">
        <v>42</v>
      </c>
      <c r="K5" t="s" s="4">
        <v>43</v>
      </c>
      <c r="L5" s="3"/>
      <c r="M5" t="s" s="4">
        <v>44</v>
      </c>
      <c r="N5" t="s" s="4">
        <v>45</v>
      </c>
      <c r="O5" s="3"/>
      <c r="P5" s="10">
        <v>1</v>
      </c>
      <c r="Q5" s="10">
        <v>1</v>
      </c>
      <c r="R5" t="s" s="4">
        <v>21</v>
      </c>
      <c r="S5" s="10">
        <v>1</v>
      </c>
      <c r="T5" t="s" s="4">
        <v>45</v>
      </c>
      <c r="U5" s="10">
        <v>1</v>
      </c>
      <c r="V5" t="s" s="4">
        <v>37</v>
      </c>
      <c r="W5" s="11">
        <v>1</v>
      </c>
    </row>
    <row r="6" ht="15" customHeight="1">
      <c r="A6" s="3"/>
      <c r="B6" t="s" s="9">
        <v>46</v>
      </c>
      <c r="C6" t="s" s="4">
        <v>47</v>
      </c>
      <c r="D6" s="3"/>
      <c r="E6" s="10">
        <v>3</v>
      </c>
      <c r="F6" t="s" s="4">
        <v>48</v>
      </c>
      <c r="G6" s="3"/>
      <c r="H6" t="s" s="4">
        <v>49</v>
      </c>
      <c r="I6" s="3"/>
      <c r="J6" t="s" s="4">
        <v>50</v>
      </c>
      <c r="K6" t="s" s="4">
        <v>51</v>
      </c>
      <c r="L6" s="3"/>
      <c r="M6" t="s" s="4">
        <v>52</v>
      </c>
      <c r="N6" t="s" s="4">
        <v>45</v>
      </c>
      <c r="O6" s="3"/>
      <c r="P6" s="10">
        <v>1</v>
      </c>
      <c r="Q6" s="10">
        <v>2</v>
      </c>
      <c r="R6" t="s" s="4">
        <v>21</v>
      </c>
      <c r="S6" s="10">
        <v>1</v>
      </c>
      <c r="T6" t="s" s="4">
        <v>45</v>
      </c>
      <c r="U6" s="10">
        <v>1</v>
      </c>
      <c r="V6" t="s" s="4">
        <v>37</v>
      </c>
      <c r="W6" s="11">
        <v>1</v>
      </c>
    </row>
    <row r="7" ht="15" customHeight="1">
      <c r="A7" s="3"/>
      <c r="B7" t="s" s="9">
        <v>53</v>
      </c>
      <c r="C7" t="s" s="4">
        <v>54</v>
      </c>
      <c r="D7" s="3"/>
      <c r="E7" s="10">
        <v>4</v>
      </c>
      <c r="F7" t="s" s="4">
        <v>55</v>
      </c>
      <c r="G7" s="3"/>
      <c r="H7" t="s" s="4">
        <v>45</v>
      </c>
      <c r="I7" s="3"/>
      <c r="J7" s="3"/>
      <c r="K7" s="3"/>
      <c r="L7" s="3"/>
      <c r="M7" t="s" s="4">
        <v>56</v>
      </c>
      <c r="N7" t="s" s="4">
        <v>45</v>
      </c>
      <c r="O7" s="3"/>
      <c r="P7" s="10">
        <v>1</v>
      </c>
      <c r="Q7" s="10">
        <v>3</v>
      </c>
      <c r="R7" t="s" s="4">
        <v>21</v>
      </c>
      <c r="S7" s="10">
        <v>1</v>
      </c>
      <c r="T7" t="s" s="4">
        <v>45</v>
      </c>
      <c r="U7" s="10">
        <v>1</v>
      </c>
      <c r="V7" t="s" s="4">
        <v>37</v>
      </c>
      <c r="W7" s="11">
        <v>1</v>
      </c>
    </row>
    <row r="8" ht="15" customHeight="1">
      <c r="A8" s="3"/>
      <c r="B8" t="s" s="9">
        <v>57</v>
      </c>
      <c r="C8" t="s" s="4">
        <v>58</v>
      </c>
      <c r="D8" s="3"/>
      <c r="E8" s="3"/>
      <c r="F8" s="3"/>
      <c r="G8" s="3"/>
      <c r="H8" s="3"/>
      <c r="I8" s="3"/>
      <c r="J8" s="3"/>
      <c r="K8" s="3"/>
      <c r="L8" s="3"/>
      <c r="M8" t="s" s="4">
        <v>59</v>
      </c>
      <c r="N8" t="s" s="4">
        <v>45</v>
      </c>
      <c r="O8" s="3"/>
      <c r="P8" s="10">
        <v>1</v>
      </c>
      <c r="Q8" s="10">
        <v>4</v>
      </c>
      <c r="R8" t="s" s="4">
        <v>21</v>
      </c>
      <c r="S8" s="10">
        <v>1</v>
      </c>
      <c r="T8" t="s" s="4">
        <v>45</v>
      </c>
      <c r="U8" s="10">
        <v>1</v>
      </c>
      <c r="V8" t="s" s="4">
        <v>37</v>
      </c>
      <c r="W8" s="11">
        <v>1</v>
      </c>
    </row>
    <row r="9" ht="15" customHeight="1">
      <c r="A9" s="3"/>
      <c r="B9" t="s" s="9">
        <v>60</v>
      </c>
      <c r="C9" t="s" s="4">
        <v>61</v>
      </c>
      <c r="D9" s="3"/>
      <c r="E9" s="3"/>
      <c r="F9" s="3"/>
      <c r="G9" s="3"/>
      <c r="H9" s="3"/>
      <c r="I9" s="3"/>
      <c r="J9" s="3"/>
      <c r="K9" s="3"/>
      <c r="L9" s="3"/>
      <c r="M9" t="s" s="4">
        <v>62</v>
      </c>
      <c r="N9" t="s" s="4">
        <v>63</v>
      </c>
      <c r="O9" t="s" s="4">
        <v>33</v>
      </c>
      <c r="P9" s="10">
        <v>1</v>
      </c>
      <c r="Q9" s="10">
        <v>1</v>
      </c>
      <c r="R9" t="s" s="4">
        <v>21</v>
      </c>
      <c r="S9" s="10">
        <v>1</v>
      </c>
      <c r="T9" t="s" s="4">
        <v>32</v>
      </c>
      <c r="U9" s="10">
        <v>1</v>
      </c>
      <c r="V9" t="s" s="4">
        <v>37</v>
      </c>
      <c r="W9" s="11">
        <v>1</v>
      </c>
    </row>
    <row r="10" ht="1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t="s" s="4">
        <v>64</v>
      </c>
      <c r="N10" t="s" s="4">
        <v>65</v>
      </c>
      <c r="O10" s="3"/>
      <c r="P10" s="10">
        <v>1</v>
      </c>
      <c r="Q10" s="10">
        <v>1</v>
      </c>
      <c r="R10" t="s" s="4">
        <v>21</v>
      </c>
      <c r="S10" s="10">
        <v>1</v>
      </c>
      <c r="T10" s="3"/>
      <c r="U10" s="3"/>
      <c r="V10" t="s" s="4">
        <v>37</v>
      </c>
      <c r="W10" s="7"/>
    </row>
    <row r="11" ht="1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t="s" s="4">
        <v>66</v>
      </c>
      <c r="N11" t="s" s="4">
        <v>67</v>
      </c>
      <c r="O11" s="3"/>
      <c r="P11" s="10">
        <v>1</v>
      </c>
      <c r="Q11" s="10">
        <v>1</v>
      </c>
      <c r="R11" t="s" s="4">
        <v>21</v>
      </c>
      <c r="S11" s="10">
        <v>1</v>
      </c>
      <c r="T11" s="3"/>
      <c r="U11" s="3"/>
      <c r="V11" t="s" s="4">
        <v>37</v>
      </c>
      <c r="W11" s="7"/>
    </row>
    <row r="12" ht="15" customHeight="1">
      <c r="A12" s="3"/>
      <c r="B12" t="s" s="6">
        <v>68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t="s" s="4">
        <v>69</v>
      </c>
      <c r="N12" t="s" s="4">
        <v>63</v>
      </c>
      <c r="O12" t="s" s="4">
        <v>42</v>
      </c>
      <c r="P12" s="10">
        <v>1</v>
      </c>
      <c r="Q12" s="10">
        <v>1</v>
      </c>
      <c r="R12" t="s" s="4">
        <v>21</v>
      </c>
      <c r="S12" s="10">
        <v>1</v>
      </c>
      <c r="T12" t="s" s="4">
        <v>32</v>
      </c>
      <c r="U12" s="10">
        <v>1</v>
      </c>
      <c r="V12" t="s" s="4">
        <v>37</v>
      </c>
      <c r="W12" s="7"/>
    </row>
    <row r="13" ht="15" customHeight="1">
      <c r="A13" s="3"/>
      <c r="B13" t="s" s="4">
        <v>70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t="s" s="4">
        <v>71</v>
      </c>
      <c r="N13" t="s" s="4">
        <v>63</v>
      </c>
      <c r="O13" t="s" s="4">
        <v>50</v>
      </c>
      <c r="P13" s="10">
        <v>1</v>
      </c>
      <c r="Q13" s="10">
        <v>1</v>
      </c>
      <c r="R13" t="s" s="4">
        <v>21</v>
      </c>
      <c r="S13" s="10">
        <v>1</v>
      </c>
      <c r="T13" t="s" s="4">
        <v>32</v>
      </c>
      <c r="U13" s="10">
        <v>1</v>
      </c>
      <c r="V13" t="s" s="4">
        <v>37</v>
      </c>
      <c r="W13" s="7"/>
    </row>
    <row r="14" ht="15" customHeight="1">
      <c r="A14" s="3"/>
      <c r="B14" t="s" s="4">
        <v>72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t="s" s="4">
        <v>73</v>
      </c>
      <c r="N14" t="s" s="4">
        <v>63</v>
      </c>
      <c r="O14" t="s" s="4">
        <v>33</v>
      </c>
      <c r="P14" s="10">
        <v>1</v>
      </c>
      <c r="Q14" s="10">
        <v>2</v>
      </c>
      <c r="R14" t="s" s="4">
        <v>21</v>
      </c>
      <c r="S14" s="10">
        <v>1</v>
      </c>
      <c r="T14" t="s" s="4">
        <v>32</v>
      </c>
      <c r="U14" s="10">
        <v>1</v>
      </c>
      <c r="V14" t="s" s="4">
        <v>37</v>
      </c>
      <c r="W14" s="11">
        <v>1</v>
      </c>
    </row>
    <row r="15" ht="1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t="s" s="4">
        <v>74</v>
      </c>
      <c r="N15" t="s" s="4">
        <v>65</v>
      </c>
      <c r="O15" s="3"/>
      <c r="P15" s="10">
        <v>1</v>
      </c>
      <c r="Q15" s="10">
        <v>2</v>
      </c>
      <c r="R15" t="s" s="4">
        <v>21</v>
      </c>
      <c r="S15" s="10">
        <v>1</v>
      </c>
      <c r="T15" s="3"/>
      <c r="U15" s="3"/>
      <c r="V15" t="s" s="4">
        <v>37</v>
      </c>
      <c r="W15" s="7"/>
    </row>
    <row r="16" ht="1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t="s" s="4">
        <v>75</v>
      </c>
      <c r="N16" t="s" s="4">
        <v>67</v>
      </c>
      <c r="O16" s="3"/>
      <c r="P16" s="10">
        <v>1</v>
      </c>
      <c r="Q16" s="10">
        <v>2</v>
      </c>
      <c r="R16" t="s" s="4">
        <v>21</v>
      </c>
      <c r="S16" s="10">
        <v>1</v>
      </c>
      <c r="T16" s="3"/>
      <c r="U16" s="3"/>
      <c r="V16" t="s" s="4">
        <v>37</v>
      </c>
      <c r="W16" s="7"/>
    </row>
    <row r="17" ht="1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t="s" s="4">
        <v>76</v>
      </c>
      <c r="N17" t="s" s="4">
        <v>63</v>
      </c>
      <c r="O17" t="s" s="4">
        <v>42</v>
      </c>
      <c r="P17" s="10">
        <v>1</v>
      </c>
      <c r="Q17" s="10">
        <v>2</v>
      </c>
      <c r="R17" t="s" s="4">
        <v>21</v>
      </c>
      <c r="S17" s="10">
        <v>1</v>
      </c>
      <c r="T17" t="s" s="4">
        <v>32</v>
      </c>
      <c r="U17" s="10">
        <v>1</v>
      </c>
      <c r="V17" t="s" s="4">
        <v>37</v>
      </c>
      <c r="W17" s="7"/>
    </row>
    <row r="18" ht="1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t="s" s="4">
        <v>77</v>
      </c>
      <c r="N18" t="s" s="4">
        <v>63</v>
      </c>
      <c r="O18" t="s" s="4">
        <v>50</v>
      </c>
      <c r="P18" s="10">
        <v>1</v>
      </c>
      <c r="Q18" s="10">
        <v>2</v>
      </c>
      <c r="R18" t="s" s="4">
        <v>21</v>
      </c>
      <c r="S18" s="10">
        <v>1</v>
      </c>
      <c r="T18" t="s" s="4">
        <v>32</v>
      </c>
      <c r="U18" s="10">
        <v>1</v>
      </c>
      <c r="V18" t="s" s="4">
        <v>37</v>
      </c>
      <c r="W18" s="7"/>
    </row>
    <row r="19" ht="1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t="s" s="4">
        <v>78</v>
      </c>
      <c r="N19" t="s" s="4">
        <v>63</v>
      </c>
      <c r="O19" t="s" s="4">
        <v>33</v>
      </c>
      <c r="P19" s="10">
        <v>1</v>
      </c>
      <c r="Q19" s="10">
        <v>3</v>
      </c>
      <c r="R19" t="s" s="4">
        <v>21</v>
      </c>
      <c r="S19" s="10">
        <v>1</v>
      </c>
      <c r="T19" t="s" s="4">
        <v>32</v>
      </c>
      <c r="U19" s="10">
        <v>1</v>
      </c>
      <c r="V19" t="s" s="4">
        <v>37</v>
      </c>
      <c r="W19" s="11">
        <v>1</v>
      </c>
    </row>
    <row r="20" ht="1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t="s" s="4">
        <v>79</v>
      </c>
      <c r="N20" t="s" s="4">
        <v>65</v>
      </c>
      <c r="O20" s="3"/>
      <c r="P20" s="10">
        <v>1</v>
      </c>
      <c r="Q20" s="10">
        <v>3</v>
      </c>
      <c r="R20" t="s" s="4">
        <v>21</v>
      </c>
      <c r="S20" s="10">
        <v>1</v>
      </c>
      <c r="T20" s="3"/>
      <c r="U20" s="3"/>
      <c r="V20" t="s" s="4">
        <v>37</v>
      </c>
      <c r="W20" s="7"/>
    </row>
    <row r="21" ht="1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t="s" s="4">
        <v>80</v>
      </c>
      <c r="N21" t="s" s="4">
        <v>67</v>
      </c>
      <c r="O21" s="3"/>
      <c r="P21" s="10">
        <v>1</v>
      </c>
      <c r="Q21" s="10">
        <v>3</v>
      </c>
      <c r="R21" t="s" s="4">
        <v>21</v>
      </c>
      <c r="S21" s="10">
        <v>1</v>
      </c>
      <c r="T21" s="3"/>
      <c r="U21" s="3"/>
      <c r="V21" t="s" s="4">
        <v>37</v>
      </c>
      <c r="W21" s="7"/>
    </row>
    <row r="22" ht="1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t="s" s="4">
        <v>81</v>
      </c>
      <c r="N22" t="s" s="4">
        <v>63</v>
      </c>
      <c r="O22" t="s" s="4">
        <v>42</v>
      </c>
      <c r="P22" s="10">
        <v>1</v>
      </c>
      <c r="Q22" s="10">
        <v>3</v>
      </c>
      <c r="R22" t="s" s="4">
        <v>21</v>
      </c>
      <c r="S22" s="10">
        <v>1</v>
      </c>
      <c r="T22" t="s" s="4">
        <v>32</v>
      </c>
      <c r="U22" s="10">
        <v>1</v>
      </c>
      <c r="V22" t="s" s="4">
        <v>37</v>
      </c>
      <c r="W22" s="7"/>
    </row>
    <row r="23" ht="1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t="s" s="4">
        <v>82</v>
      </c>
      <c r="N23" t="s" s="4">
        <v>63</v>
      </c>
      <c r="O23" t="s" s="4">
        <v>50</v>
      </c>
      <c r="P23" s="10">
        <v>1</v>
      </c>
      <c r="Q23" s="10">
        <v>3</v>
      </c>
      <c r="R23" t="s" s="4">
        <v>21</v>
      </c>
      <c r="S23" s="10">
        <v>1</v>
      </c>
      <c r="T23" t="s" s="4">
        <v>32</v>
      </c>
      <c r="U23" s="10">
        <v>1</v>
      </c>
      <c r="V23" t="s" s="4">
        <v>37</v>
      </c>
      <c r="W23" s="7"/>
    </row>
    <row r="24" ht="1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t="s" s="4">
        <v>83</v>
      </c>
      <c r="N24" t="s" s="4">
        <v>63</v>
      </c>
      <c r="O24" t="s" s="4">
        <v>33</v>
      </c>
      <c r="P24" s="10">
        <v>1</v>
      </c>
      <c r="Q24" s="10">
        <v>4</v>
      </c>
      <c r="R24" t="s" s="4">
        <v>21</v>
      </c>
      <c r="S24" s="10">
        <v>1</v>
      </c>
      <c r="T24" t="s" s="4">
        <v>32</v>
      </c>
      <c r="U24" s="10">
        <v>1</v>
      </c>
      <c r="V24" t="s" s="4">
        <v>37</v>
      </c>
      <c r="W24" s="11">
        <v>1</v>
      </c>
    </row>
    <row r="25" ht="1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t="s" s="4">
        <v>84</v>
      </c>
      <c r="N25" t="s" s="4">
        <v>65</v>
      </c>
      <c r="O25" s="3"/>
      <c r="P25" s="10">
        <v>1</v>
      </c>
      <c r="Q25" s="10">
        <v>4</v>
      </c>
      <c r="R25" t="s" s="4">
        <v>21</v>
      </c>
      <c r="S25" s="10">
        <v>1</v>
      </c>
      <c r="T25" s="3"/>
      <c r="U25" s="3"/>
      <c r="V25" t="s" s="4">
        <v>37</v>
      </c>
      <c r="W25" s="7"/>
    </row>
    <row r="26" ht="1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t="s" s="4">
        <v>85</v>
      </c>
      <c r="N26" t="s" s="4">
        <v>67</v>
      </c>
      <c r="O26" s="3"/>
      <c r="P26" s="10">
        <v>1</v>
      </c>
      <c r="Q26" s="10">
        <v>4</v>
      </c>
      <c r="R26" t="s" s="4">
        <v>21</v>
      </c>
      <c r="S26" s="10">
        <v>1</v>
      </c>
      <c r="T26" s="3"/>
      <c r="U26" s="3"/>
      <c r="V26" t="s" s="4">
        <v>37</v>
      </c>
      <c r="W26" s="7"/>
    </row>
    <row r="27" ht="1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t="s" s="4">
        <v>86</v>
      </c>
      <c r="N27" t="s" s="4">
        <v>63</v>
      </c>
      <c r="O27" t="s" s="4">
        <v>42</v>
      </c>
      <c r="P27" s="10">
        <v>1</v>
      </c>
      <c r="Q27" s="10">
        <v>4</v>
      </c>
      <c r="R27" t="s" s="4">
        <v>21</v>
      </c>
      <c r="S27" s="10">
        <v>1</v>
      </c>
      <c r="T27" t="s" s="4">
        <v>32</v>
      </c>
      <c r="U27" s="10">
        <v>1</v>
      </c>
      <c r="V27" t="s" s="4">
        <v>37</v>
      </c>
      <c r="W27" s="7"/>
    </row>
    <row r="28" ht="1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t="s" s="4">
        <v>87</v>
      </c>
      <c r="N28" t="s" s="4">
        <v>63</v>
      </c>
      <c r="O28" t="s" s="4">
        <v>50</v>
      </c>
      <c r="P28" s="10">
        <v>1</v>
      </c>
      <c r="Q28" s="10">
        <v>4</v>
      </c>
      <c r="R28" t="s" s="4">
        <v>21</v>
      </c>
      <c r="S28" s="10">
        <v>1</v>
      </c>
      <c r="T28" t="s" s="4">
        <v>32</v>
      </c>
      <c r="U28" s="10">
        <v>1</v>
      </c>
      <c r="V28" t="s" s="4">
        <v>37</v>
      </c>
      <c r="W28" s="7"/>
    </row>
    <row r="29" ht="1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t="s" s="4">
        <v>88</v>
      </c>
      <c r="N29" t="s" s="4">
        <v>89</v>
      </c>
      <c r="O29" t="s" s="4">
        <v>33</v>
      </c>
      <c r="P29" s="10">
        <v>1</v>
      </c>
      <c r="Q29" s="3"/>
      <c r="R29" t="s" s="4">
        <v>39</v>
      </c>
      <c r="S29" s="10">
        <v>2</v>
      </c>
      <c r="T29" t="s" s="4">
        <v>32</v>
      </c>
      <c r="U29" s="10">
        <v>1</v>
      </c>
      <c r="V29" t="s" s="4">
        <v>37</v>
      </c>
      <c r="W29" s="11">
        <v>1</v>
      </c>
    </row>
    <row r="30" ht="1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t="s" s="4">
        <v>90</v>
      </c>
      <c r="N30" t="s" s="4">
        <v>65</v>
      </c>
      <c r="O30" s="3"/>
      <c r="P30" s="10">
        <v>1</v>
      </c>
      <c r="Q30" s="3"/>
      <c r="R30" t="s" s="4">
        <v>39</v>
      </c>
      <c r="S30" s="10">
        <v>2</v>
      </c>
      <c r="T30" s="3"/>
      <c r="U30" s="3"/>
      <c r="V30" t="s" s="4">
        <v>37</v>
      </c>
      <c r="W30" s="7"/>
    </row>
    <row r="31" ht="1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t="s" s="4">
        <v>91</v>
      </c>
      <c r="N31" t="s" s="4">
        <v>67</v>
      </c>
      <c r="O31" s="3"/>
      <c r="P31" s="10">
        <v>1</v>
      </c>
      <c r="Q31" s="3"/>
      <c r="R31" t="s" s="4">
        <v>39</v>
      </c>
      <c r="S31" s="10">
        <v>2</v>
      </c>
      <c r="T31" s="3"/>
      <c r="U31" s="3"/>
      <c r="V31" t="s" s="4">
        <v>37</v>
      </c>
      <c r="W31" s="7"/>
    </row>
    <row r="32" ht="1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t="s" s="4">
        <v>92</v>
      </c>
      <c r="N32" t="s" s="4">
        <v>63</v>
      </c>
      <c r="O32" t="s" s="4">
        <v>42</v>
      </c>
      <c r="P32" s="10">
        <v>1</v>
      </c>
      <c r="Q32" s="3"/>
      <c r="R32" t="s" s="4">
        <v>39</v>
      </c>
      <c r="S32" s="10">
        <v>2</v>
      </c>
      <c r="T32" t="s" s="4">
        <v>32</v>
      </c>
      <c r="U32" s="10">
        <v>1</v>
      </c>
      <c r="V32" t="s" s="4">
        <v>37</v>
      </c>
      <c r="W32" s="7"/>
    </row>
    <row r="3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t="s" s="4">
        <v>93</v>
      </c>
      <c r="N33" t="s" s="4">
        <v>63</v>
      </c>
      <c r="O33" t="s" s="4">
        <v>50</v>
      </c>
      <c r="P33" s="10">
        <v>1</v>
      </c>
      <c r="Q33" s="3"/>
      <c r="R33" t="s" s="4">
        <v>39</v>
      </c>
      <c r="S33" s="10">
        <v>2</v>
      </c>
      <c r="T33" t="s" s="4">
        <v>32</v>
      </c>
      <c r="U33" s="10">
        <v>1</v>
      </c>
      <c r="V33" t="s" s="4">
        <v>37</v>
      </c>
      <c r="W33" s="7"/>
    </row>
    <row r="34" ht="1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t="s" s="4">
        <v>94</v>
      </c>
      <c r="N34" t="s" s="4">
        <v>95</v>
      </c>
      <c r="O34" t="s" s="4">
        <v>33</v>
      </c>
      <c r="P34" s="10">
        <v>1</v>
      </c>
      <c r="Q34" s="3"/>
      <c r="R34" t="s" s="4">
        <v>47</v>
      </c>
      <c r="S34" s="10">
        <v>3</v>
      </c>
      <c r="T34" t="s" s="4">
        <v>32</v>
      </c>
      <c r="U34" s="10">
        <v>1</v>
      </c>
      <c r="V34" t="s" s="4">
        <v>37</v>
      </c>
      <c r="W34" s="11">
        <v>1</v>
      </c>
    </row>
    <row r="35" ht="1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t="s" s="4">
        <v>96</v>
      </c>
      <c r="N35" t="s" s="4">
        <v>65</v>
      </c>
      <c r="O35" s="3"/>
      <c r="P35" s="10">
        <v>1</v>
      </c>
      <c r="Q35" s="3"/>
      <c r="R35" t="s" s="4">
        <v>47</v>
      </c>
      <c r="S35" s="10">
        <v>3</v>
      </c>
      <c r="T35" s="3"/>
      <c r="U35" s="3"/>
      <c r="V35" t="s" s="4">
        <v>37</v>
      </c>
      <c r="W35" s="7"/>
    </row>
    <row r="36" ht="1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t="s" s="4">
        <v>97</v>
      </c>
      <c r="N36" t="s" s="4">
        <v>67</v>
      </c>
      <c r="O36" s="3"/>
      <c r="P36" s="10">
        <v>1</v>
      </c>
      <c r="Q36" s="3"/>
      <c r="R36" t="s" s="4">
        <v>47</v>
      </c>
      <c r="S36" s="10">
        <v>3</v>
      </c>
      <c r="T36" s="3"/>
      <c r="U36" s="3"/>
      <c r="V36" t="s" s="4">
        <v>37</v>
      </c>
      <c r="W36" s="7"/>
    </row>
    <row r="37" ht="1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t="s" s="4">
        <v>98</v>
      </c>
      <c r="N37" t="s" s="4">
        <v>63</v>
      </c>
      <c r="O37" t="s" s="4">
        <v>42</v>
      </c>
      <c r="P37" s="10">
        <v>1</v>
      </c>
      <c r="Q37" s="3"/>
      <c r="R37" t="s" s="4">
        <v>47</v>
      </c>
      <c r="S37" s="10">
        <v>3</v>
      </c>
      <c r="T37" t="s" s="4">
        <v>32</v>
      </c>
      <c r="U37" s="10">
        <v>1</v>
      </c>
      <c r="V37" t="s" s="4">
        <v>37</v>
      </c>
      <c r="W37" s="7"/>
    </row>
    <row r="38" ht="1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t="s" s="4">
        <v>99</v>
      </c>
      <c r="N38" t="s" s="4">
        <v>63</v>
      </c>
      <c r="O38" t="s" s="4">
        <v>50</v>
      </c>
      <c r="P38" s="10">
        <v>1</v>
      </c>
      <c r="Q38" s="3"/>
      <c r="R38" t="s" s="4">
        <v>47</v>
      </c>
      <c r="S38" s="10">
        <v>3</v>
      </c>
      <c r="T38" t="s" s="4">
        <v>32</v>
      </c>
      <c r="U38" s="10">
        <v>1</v>
      </c>
      <c r="V38" t="s" s="4">
        <v>37</v>
      </c>
      <c r="W38" s="7"/>
    </row>
    <row r="39" ht="1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t="s" s="4">
        <v>100</v>
      </c>
      <c r="N39" t="s" s="4">
        <v>101</v>
      </c>
      <c r="O39" s="3"/>
      <c r="P39" s="10">
        <v>1</v>
      </c>
      <c r="Q39" s="10">
        <v>1</v>
      </c>
      <c r="R39" t="s" s="4">
        <v>21</v>
      </c>
      <c r="S39" s="10">
        <v>1</v>
      </c>
      <c r="T39" t="s" s="4">
        <v>41</v>
      </c>
      <c r="U39" s="10">
        <v>1</v>
      </c>
      <c r="V39" t="s" s="4">
        <v>37</v>
      </c>
      <c r="W39" s="11">
        <v>1</v>
      </c>
    </row>
    <row r="40" ht="1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t="s" s="4">
        <v>102</v>
      </c>
      <c r="N40" t="s" s="4">
        <v>65</v>
      </c>
      <c r="O40" s="3"/>
      <c r="P40" s="10">
        <v>1</v>
      </c>
      <c r="Q40" s="10">
        <v>1</v>
      </c>
      <c r="R40" t="s" s="4">
        <v>21</v>
      </c>
      <c r="S40" s="10">
        <v>1</v>
      </c>
      <c r="T40" s="3"/>
      <c r="U40" s="3"/>
      <c r="V40" t="s" s="4">
        <v>37</v>
      </c>
      <c r="W40" s="7"/>
    </row>
    <row r="41" ht="1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t="s" s="4">
        <v>103</v>
      </c>
      <c r="N41" t="s" s="4">
        <v>67</v>
      </c>
      <c r="O41" s="3"/>
      <c r="P41" s="10">
        <v>1</v>
      </c>
      <c r="Q41" s="10">
        <v>1</v>
      </c>
      <c r="R41" t="s" s="4">
        <v>21</v>
      </c>
      <c r="S41" s="10">
        <v>1</v>
      </c>
      <c r="T41" s="3"/>
      <c r="U41" s="3"/>
      <c r="V41" t="s" s="4">
        <v>37</v>
      </c>
      <c r="W41" s="7"/>
    </row>
    <row r="42" ht="1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t="s" s="4">
        <v>104</v>
      </c>
      <c r="N42" t="s" s="4">
        <v>101</v>
      </c>
      <c r="O42" s="3"/>
      <c r="P42" s="10">
        <v>1</v>
      </c>
      <c r="Q42" s="10">
        <v>2</v>
      </c>
      <c r="R42" t="s" s="4">
        <v>21</v>
      </c>
      <c r="S42" s="10">
        <v>1</v>
      </c>
      <c r="T42" t="s" s="4">
        <v>41</v>
      </c>
      <c r="U42" s="10">
        <v>1</v>
      </c>
      <c r="V42" t="s" s="4">
        <v>37</v>
      </c>
      <c r="W42" s="11">
        <v>1</v>
      </c>
    </row>
    <row r="43" ht="1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t="s" s="4">
        <v>105</v>
      </c>
      <c r="N43" t="s" s="4">
        <v>65</v>
      </c>
      <c r="O43" s="3"/>
      <c r="P43" s="10">
        <v>1</v>
      </c>
      <c r="Q43" s="10">
        <v>2</v>
      </c>
      <c r="R43" t="s" s="4">
        <v>21</v>
      </c>
      <c r="S43" s="10">
        <v>1</v>
      </c>
      <c r="T43" s="3"/>
      <c r="U43" s="3"/>
      <c r="V43" t="s" s="4">
        <v>37</v>
      </c>
      <c r="W43" s="7"/>
    </row>
    <row r="44" ht="1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t="s" s="4">
        <v>106</v>
      </c>
      <c r="N44" t="s" s="4">
        <v>67</v>
      </c>
      <c r="O44" s="3"/>
      <c r="P44" s="10">
        <v>1</v>
      </c>
      <c r="Q44" s="10">
        <v>2</v>
      </c>
      <c r="R44" t="s" s="4">
        <v>21</v>
      </c>
      <c r="S44" s="10">
        <v>1</v>
      </c>
      <c r="T44" s="3"/>
      <c r="U44" s="3"/>
      <c r="V44" t="s" s="4">
        <v>37</v>
      </c>
      <c r="W44" s="7"/>
    </row>
    <row r="45" ht="1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t="s" s="4">
        <v>107</v>
      </c>
      <c r="N45" t="s" s="4">
        <v>101</v>
      </c>
      <c r="O45" s="3"/>
      <c r="P45" s="10">
        <v>1</v>
      </c>
      <c r="Q45" s="10">
        <v>3</v>
      </c>
      <c r="R45" t="s" s="4">
        <v>21</v>
      </c>
      <c r="S45" s="10">
        <v>1</v>
      </c>
      <c r="T45" t="s" s="4">
        <v>41</v>
      </c>
      <c r="U45" s="10">
        <v>1</v>
      </c>
      <c r="V45" t="s" s="4">
        <v>37</v>
      </c>
      <c r="W45" s="11">
        <v>1</v>
      </c>
    </row>
    <row r="46" ht="1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t="s" s="4">
        <v>108</v>
      </c>
      <c r="N46" t="s" s="4">
        <v>65</v>
      </c>
      <c r="O46" s="3"/>
      <c r="P46" s="10">
        <v>1</v>
      </c>
      <c r="Q46" s="10">
        <v>3</v>
      </c>
      <c r="R46" t="s" s="4">
        <v>21</v>
      </c>
      <c r="S46" s="10">
        <v>1</v>
      </c>
      <c r="T46" s="3"/>
      <c r="U46" s="3"/>
      <c r="V46" t="s" s="4">
        <v>37</v>
      </c>
      <c r="W46" s="7"/>
    </row>
    <row r="47" ht="1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t="s" s="4">
        <v>109</v>
      </c>
      <c r="N47" t="s" s="4">
        <v>67</v>
      </c>
      <c r="O47" s="3"/>
      <c r="P47" s="10">
        <v>1</v>
      </c>
      <c r="Q47" s="10">
        <v>3</v>
      </c>
      <c r="R47" t="s" s="4">
        <v>21</v>
      </c>
      <c r="S47" s="10">
        <v>1</v>
      </c>
      <c r="T47" s="3"/>
      <c r="U47" s="3"/>
      <c r="V47" t="s" s="4">
        <v>37</v>
      </c>
      <c r="W47" s="7"/>
    </row>
    <row r="48" ht="1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t="s" s="4">
        <v>110</v>
      </c>
      <c r="N48" t="s" s="4">
        <v>101</v>
      </c>
      <c r="O48" s="3"/>
      <c r="P48" s="10">
        <v>1</v>
      </c>
      <c r="Q48" s="10">
        <v>4</v>
      </c>
      <c r="R48" t="s" s="4">
        <v>21</v>
      </c>
      <c r="S48" s="10">
        <v>1</v>
      </c>
      <c r="T48" t="s" s="4">
        <v>41</v>
      </c>
      <c r="U48" s="10">
        <v>1</v>
      </c>
      <c r="V48" t="s" s="4">
        <v>37</v>
      </c>
      <c r="W48" s="11">
        <v>1</v>
      </c>
    </row>
    <row r="4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t="s" s="4">
        <v>111</v>
      </c>
      <c r="N49" t="s" s="4">
        <v>65</v>
      </c>
      <c r="O49" s="3"/>
      <c r="P49" s="10">
        <v>1</v>
      </c>
      <c r="Q49" s="10">
        <v>4</v>
      </c>
      <c r="R49" t="s" s="4">
        <v>21</v>
      </c>
      <c r="S49" s="10">
        <v>1</v>
      </c>
      <c r="T49" s="3"/>
      <c r="U49" s="3"/>
      <c r="V49" t="s" s="4">
        <v>37</v>
      </c>
      <c r="W49" s="7"/>
    </row>
    <row r="50" ht="1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t="s" s="4">
        <v>112</v>
      </c>
      <c r="N50" t="s" s="4">
        <v>67</v>
      </c>
      <c r="O50" s="3"/>
      <c r="P50" s="10">
        <v>1</v>
      </c>
      <c r="Q50" s="10">
        <v>4</v>
      </c>
      <c r="R50" t="s" s="4">
        <v>21</v>
      </c>
      <c r="S50" s="10">
        <v>1</v>
      </c>
      <c r="T50" s="3"/>
      <c r="U50" s="3"/>
      <c r="V50" t="s" s="4">
        <v>37</v>
      </c>
      <c r="W50" s="7"/>
    </row>
    <row r="51" ht="1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t="s" s="4">
        <v>113</v>
      </c>
      <c r="N51" t="s" s="4">
        <v>114</v>
      </c>
      <c r="O51" s="3"/>
      <c r="P51" s="10">
        <v>1</v>
      </c>
      <c r="Q51" s="3"/>
      <c r="R51" t="s" s="4">
        <v>39</v>
      </c>
      <c r="S51" s="10">
        <v>2</v>
      </c>
      <c r="T51" t="s" s="4">
        <v>41</v>
      </c>
      <c r="U51" s="10">
        <v>1</v>
      </c>
      <c r="V51" t="s" s="4">
        <v>37</v>
      </c>
      <c r="W51" s="11">
        <v>1</v>
      </c>
    </row>
    <row r="52" ht="1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t="s" s="4">
        <v>115</v>
      </c>
      <c r="N52" t="s" s="4">
        <v>65</v>
      </c>
      <c r="O52" s="3"/>
      <c r="P52" s="10">
        <v>1</v>
      </c>
      <c r="Q52" s="3"/>
      <c r="R52" t="s" s="4">
        <v>39</v>
      </c>
      <c r="S52" s="10">
        <v>2</v>
      </c>
      <c r="T52" s="3"/>
      <c r="U52" s="3"/>
      <c r="V52" t="s" s="4">
        <v>37</v>
      </c>
      <c r="W52" s="7"/>
    </row>
    <row r="53" ht="1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t="s" s="4">
        <v>116</v>
      </c>
      <c r="N53" t="s" s="4">
        <v>67</v>
      </c>
      <c r="O53" s="3"/>
      <c r="P53" s="10">
        <v>1</v>
      </c>
      <c r="Q53" s="3"/>
      <c r="R53" t="s" s="4">
        <v>39</v>
      </c>
      <c r="S53" s="10">
        <v>2</v>
      </c>
      <c r="T53" s="3"/>
      <c r="U53" s="3"/>
      <c r="V53" t="s" s="4">
        <v>37</v>
      </c>
      <c r="W53" s="7"/>
    </row>
    <row r="54" ht="1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t="s" s="4">
        <v>117</v>
      </c>
      <c r="N54" t="s" s="4">
        <v>118</v>
      </c>
      <c r="O54" s="3"/>
      <c r="P54" s="10">
        <v>1</v>
      </c>
      <c r="Q54" s="3"/>
      <c r="R54" t="s" s="4">
        <v>47</v>
      </c>
      <c r="S54" s="10">
        <v>3</v>
      </c>
      <c r="T54" t="s" s="4">
        <v>41</v>
      </c>
      <c r="U54" s="10">
        <v>1</v>
      </c>
      <c r="V54" t="s" s="4">
        <v>37</v>
      </c>
      <c r="W54" s="11">
        <v>1</v>
      </c>
    </row>
    <row r="55" ht="1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t="s" s="4">
        <v>119</v>
      </c>
      <c r="N55" t="s" s="4">
        <v>65</v>
      </c>
      <c r="O55" s="3"/>
      <c r="P55" s="10">
        <v>1</v>
      </c>
      <c r="Q55" s="3"/>
      <c r="R55" t="s" s="4">
        <v>47</v>
      </c>
      <c r="S55" s="10">
        <v>3</v>
      </c>
      <c r="T55" s="3"/>
      <c r="U55" s="3"/>
      <c r="V55" t="s" s="4">
        <v>37</v>
      </c>
      <c r="W55" s="7"/>
    </row>
    <row r="56" ht="1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t="s" s="4">
        <v>120</v>
      </c>
      <c r="N56" t="s" s="4">
        <v>67</v>
      </c>
      <c r="O56" s="3"/>
      <c r="P56" s="10">
        <v>1</v>
      </c>
      <c r="Q56" s="3"/>
      <c r="R56" t="s" s="4">
        <v>47</v>
      </c>
      <c r="S56" s="10">
        <v>3</v>
      </c>
      <c r="T56" s="3"/>
      <c r="U56" s="3"/>
      <c r="V56" t="s" s="4">
        <v>37</v>
      </c>
      <c r="W56" s="7"/>
    </row>
    <row r="57" ht="1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t="s" s="4">
        <v>121</v>
      </c>
      <c r="N57" s="3"/>
      <c r="O57" s="3"/>
      <c r="P57" s="10">
        <v>1</v>
      </c>
      <c r="Q57" s="3"/>
      <c r="R57" s="3"/>
      <c r="S57" s="3"/>
      <c r="T57" s="3"/>
      <c r="U57" s="3"/>
      <c r="V57" t="s" s="4">
        <v>37</v>
      </c>
      <c r="W57" s="7"/>
    </row>
    <row r="58" ht="1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t="s" s="4">
        <v>122</v>
      </c>
      <c r="N58" s="3"/>
      <c r="O58" s="3"/>
      <c r="P58" s="10">
        <v>1</v>
      </c>
      <c r="Q58" s="3"/>
      <c r="R58" s="3"/>
      <c r="S58" s="3"/>
      <c r="T58" s="3"/>
      <c r="U58" s="3"/>
      <c r="V58" t="s" s="4">
        <v>37</v>
      </c>
      <c r="W58" s="7"/>
    </row>
    <row r="59" ht="1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t="s" s="4">
        <v>123</v>
      </c>
      <c r="N59" s="3"/>
      <c r="O59" s="3"/>
      <c r="P59" s="10">
        <v>1</v>
      </c>
      <c r="Q59" s="3"/>
      <c r="R59" s="3"/>
      <c r="S59" s="3"/>
      <c r="T59" s="3"/>
      <c r="U59" s="3"/>
      <c r="V59" t="s" s="4">
        <v>37</v>
      </c>
      <c r="W59" s="7"/>
    </row>
    <row r="60" ht="1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t="s" s="4">
        <v>124</v>
      </c>
      <c r="N60" s="3"/>
      <c r="O60" s="3"/>
      <c r="P60" s="10">
        <v>1</v>
      </c>
      <c r="Q60" s="3"/>
      <c r="R60" s="3"/>
      <c r="S60" s="3"/>
      <c r="T60" s="3"/>
      <c r="U60" s="3"/>
      <c r="V60" t="s" s="4">
        <v>37</v>
      </c>
      <c r="W60" s="7"/>
    </row>
    <row r="61" ht="1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t="s" s="4">
        <v>125</v>
      </c>
      <c r="N61" s="3"/>
      <c r="O61" s="3"/>
      <c r="P61" s="10">
        <v>1</v>
      </c>
      <c r="Q61" s="3"/>
      <c r="R61" s="3"/>
      <c r="S61" s="3"/>
      <c r="T61" s="3"/>
      <c r="U61" s="3"/>
      <c r="V61" t="s" s="4">
        <v>37</v>
      </c>
      <c r="W61" s="7"/>
    </row>
    <row r="62" ht="1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t="s" s="9">
        <v>126</v>
      </c>
      <c r="N62" s="3"/>
      <c r="O62" s="3"/>
      <c r="P62" s="10">
        <v>1</v>
      </c>
      <c r="Q62" s="3"/>
      <c r="R62" t="s" s="4">
        <v>54</v>
      </c>
      <c r="S62" s="10">
        <v>4</v>
      </c>
      <c r="T62" s="3"/>
      <c r="U62" s="3"/>
      <c r="V62" t="s" s="4">
        <v>127</v>
      </c>
      <c r="W62" s="7"/>
    </row>
    <row r="63" ht="1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t="s" s="9">
        <v>128</v>
      </c>
      <c r="N63" s="3"/>
      <c r="O63" s="3"/>
      <c r="P63" s="10">
        <v>1</v>
      </c>
      <c r="Q63" s="3"/>
      <c r="R63" t="s" s="4">
        <v>54</v>
      </c>
      <c r="S63" s="10">
        <v>4</v>
      </c>
      <c r="T63" s="3"/>
      <c r="U63" s="3"/>
      <c r="V63" t="s" s="4">
        <v>127</v>
      </c>
      <c r="W63" s="7"/>
    </row>
    <row r="64" ht="1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t="s" s="9">
        <v>129</v>
      </c>
      <c r="N64" s="3"/>
      <c r="O64" s="3"/>
      <c r="P64" s="10">
        <v>1</v>
      </c>
      <c r="Q64" s="3"/>
      <c r="R64" t="s" s="4">
        <v>54</v>
      </c>
      <c r="S64" s="10">
        <v>4</v>
      </c>
      <c r="T64" s="3"/>
      <c r="U64" s="3"/>
      <c r="V64" t="s" s="4">
        <v>127</v>
      </c>
      <c r="W64" s="7"/>
    </row>
    <row r="65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t="s" s="9">
        <v>130</v>
      </c>
      <c r="N65" s="3"/>
      <c r="O65" s="3"/>
      <c r="P65" s="10">
        <v>1</v>
      </c>
      <c r="Q65" s="10">
        <v>1</v>
      </c>
      <c r="R65" s="3"/>
      <c r="S65" s="3"/>
      <c r="T65" s="3"/>
      <c r="U65" s="3"/>
      <c r="V65" t="s" s="4">
        <v>127</v>
      </c>
      <c r="W65" s="7"/>
    </row>
    <row r="66" ht="1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t="s" s="9">
        <v>131</v>
      </c>
      <c r="N66" s="3"/>
      <c r="O66" s="3"/>
      <c r="P66" s="10">
        <v>1</v>
      </c>
      <c r="Q66" s="10">
        <v>1</v>
      </c>
      <c r="R66" s="3"/>
      <c r="S66" s="3"/>
      <c r="T66" s="3"/>
      <c r="U66" s="3"/>
      <c r="V66" t="s" s="4">
        <v>127</v>
      </c>
      <c r="W66" s="7"/>
    </row>
    <row r="67" ht="1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t="s" s="9">
        <v>132</v>
      </c>
      <c r="N67" s="3"/>
      <c r="O67" t="s" s="4">
        <v>33</v>
      </c>
      <c r="P67" s="10">
        <v>1</v>
      </c>
      <c r="Q67" s="10">
        <v>1</v>
      </c>
      <c r="R67" s="3"/>
      <c r="S67" s="3"/>
      <c r="T67" t="s" s="4">
        <v>32</v>
      </c>
      <c r="U67" s="10">
        <v>1</v>
      </c>
      <c r="V67" t="s" s="4">
        <v>127</v>
      </c>
      <c r="W67" s="7"/>
    </row>
    <row r="68" ht="1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t="s" s="9">
        <v>133</v>
      </c>
      <c r="N68" s="3"/>
      <c r="O68" t="s" s="4">
        <v>42</v>
      </c>
      <c r="P68" s="10">
        <v>1</v>
      </c>
      <c r="Q68" s="10">
        <v>1</v>
      </c>
      <c r="R68" s="3"/>
      <c r="S68" s="3"/>
      <c r="T68" t="s" s="4">
        <v>32</v>
      </c>
      <c r="U68" s="10">
        <v>1</v>
      </c>
      <c r="V68" t="s" s="4">
        <v>127</v>
      </c>
      <c r="W68" s="7"/>
    </row>
    <row r="69" ht="1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t="s" s="9">
        <v>134</v>
      </c>
      <c r="N69" s="3"/>
      <c r="O69" t="s" s="4">
        <v>50</v>
      </c>
      <c r="P69" s="10">
        <v>1</v>
      </c>
      <c r="Q69" s="10">
        <v>1</v>
      </c>
      <c r="R69" s="3"/>
      <c r="S69" s="3"/>
      <c r="T69" t="s" s="4">
        <v>32</v>
      </c>
      <c r="U69" s="10">
        <v>1</v>
      </c>
      <c r="V69" t="s" s="4">
        <v>127</v>
      </c>
      <c r="W69" s="7"/>
    </row>
    <row r="70" ht="1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t="s" s="9">
        <v>135</v>
      </c>
      <c r="N70" s="3"/>
      <c r="O70" s="3"/>
      <c r="P70" s="10">
        <v>1</v>
      </c>
      <c r="Q70" s="10">
        <v>2</v>
      </c>
      <c r="R70" s="3"/>
      <c r="S70" s="3"/>
      <c r="T70" s="3"/>
      <c r="U70" s="3"/>
      <c r="V70" t="s" s="4">
        <v>127</v>
      </c>
      <c r="W70" s="7"/>
    </row>
    <row r="71" ht="1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t="s" s="9">
        <v>136</v>
      </c>
      <c r="N71" s="3"/>
      <c r="O71" s="3"/>
      <c r="P71" s="10">
        <v>1</v>
      </c>
      <c r="Q71" s="10">
        <v>2</v>
      </c>
      <c r="R71" s="3"/>
      <c r="S71" s="3"/>
      <c r="T71" s="3"/>
      <c r="U71" s="3"/>
      <c r="V71" t="s" s="4">
        <v>127</v>
      </c>
      <c r="W71" s="7"/>
    </row>
    <row r="72" ht="1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t="s" s="9">
        <v>137</v>
      </c>
      <c r="N72" s="3"/>
      <c r="O72" t="s" s="4">
        <v>33</v>
      </c>
      <c r="P72" s="10">
        <v>1</v>
      </c>
      <c r="Q72" s="10">
        <v>2</v>
      </c>
      <c r="R72" s="3"/>
      <c r="S72" s="3"/>
      <c r="T72" t="s" s="4">
        <v>32</v>
      </c>
      <c r="U72" s="10">
        <v>1</v>
      </c>
      <c r="V72" t="s" s="4">
        <v>127</v>
      </c>
      <c r="W72" s="7"/>
    </row>
    <row r="73" ht="1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t="s" s="9">
        <v>138</v>
      </c>
      <c r="N73" s="3"/>
      <c r="O73" t="s" s="4">
        <v>42</v>
      </c>
      <c r="P73" s="10">
        <v>1</v>
      </c>
      <c r="Q73" s="10">
        <v>2</v>
      </c>
      <c r="R73" s="3"/>
      <c r="S73" s="3"/>
      <c r="T73" t="s" s="4">
        <v>32</v>
      </c>
      <c r="U73" s="10">
        <v>1</v>
      </c>
      <c r="V73" t="s" s="4">
        <v>127</v>
      </c>
      <c r="W73" s="7"/>
    </row>
    <row r="74" ht="1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t="s" s="9">
        <v>139</v>
      </c>
      <c r="N74" s="3"/>
      <c r="O74" t="s" s="4">
        <v>50</v>
      </c>
      <c r="P74" s="10">
        <v>1</v>
      </c>
      <c r="Q74" s="10">
        <v>2</v>
      </c>
      <c r="R74" s="3"/>
      <c r="S74" s="3"/>
      <c r="T74" t="s" s="4">
        <v>32</v>
      </c>
      <c r="U74" s="10">
        <v>1</v>
      </c>
      <c r="V74" t="s" s="4">
        <v>127</v>
      </c>
      <c r="W74" s="7"/>
    </row>
    <row r="75" ht="1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t="s" s="9">
        <v>140</v>
      </c>
      <c r="N75" s="3"/>
      <c r="O75" s="3"/>
      <c r="P75" s="10">
        <v>1</v>
      </c>
      <c r="Q75" s="10">
        <v>3</v>
      </c>
      <c r="R75" s="3"/>
      <c r="S75" s="3"/>
      <c r="T75" s="3"/>
      <c r="U75" s="3"/>
      <c r="V75" t="s" s="4">
        <v>127</v>
      </c>
      <c r="W75" s="7"/>
    </row>
    <row r="76" ht="1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t="s" s="9">
        <v>141</v>
      </c>
      <c r="N76" s="3"/>
      <c r="O76" s="3"/>
      <c r="P76" s="10">
        <v>1</v>
      </c>
      <c r="Q76" s="10">
        <v>3</v>
      </c>
      <c r="R76" s="3"/>
      <c r="S76" s="3"/>
      <c r="T76" s="3"/>
      <c r="U76" s="3"/>
      <c r="V76" t="s" s="4">
        <v>127</v>
      </c>
      <c r="W76" s="7"/>
    </row>
    <row r="77" ht="1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t="s" s="9">
        <v>142</v>
      </c>
      <c r="N77" s="3"/>
      <c r="O77" t="s" s="4">
        <v>33</v>
      </c>
      <c r="P77" s="10">
        <v>1</v>
      </c>
      <c r="Q77" s="10">
        <v>3</v>
      </c>
      <c r="R77" s="3"/>
      <c r="S77" s="3"/>
      <c r="T77" t="s" s="4">
        <v>32</v>
      </c>
      <c r="U77" s="10">
        <v>1</v>
      </c>
      <c r="V77" t="s" s="4">
        <v>127</v>
      </c>
      <c r="W77" s="7"/>
    </row>
    <row r="78" ht="1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t="s" s="9">
        <v>143</v>
      </c>
      <c r="N78" s="3"/>
      <c r="O78" t="s" s="4">
        <v>42</v>
      </c>
      <c r="P78" s="10">
        <v>1</v>
      </c>
      <c r="Q78" s="10">
        <v>3</v>
      </c>
      <c r="R78" s="3"/>
      <c r="S78" s="3"/>
      <c r="T78" t="s" s="4">
        <v>32</v>
      </c>
      <c r="U78" s="10">
        <v>1</v>
      </c>
      <c r="V78" t="s" s="4">
        <v>127</v>
      </c>
      <c r="W78" s="7"/>
    </row>
    <row r="79" ht="1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t="s" s="9">
        <v>144</v>
      </c>
      <c r="N79" s="3"/>
      <c r="O79" t="s" s="4">
        <v>50</v>
      </c>
      <c r="P79" s="10">
        <v>1</v>
      </c>
      <c r="Q79" s="10">
        <v>3</v>
      </c>
      <c r="R79" s="3"/>
      <c r="S79" s="3"/>
      <c r="T79" t="s" s="4">
        <v>32</v>
      </c>
      <c r="U79" s="10">
        <v>1</v>
      </c>
      <c r="V79" t="s" s="4">
        <v>127</v>
      </c>
      <c r="W79" s="7"/>
    </row>
    <row r="80" ht="1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t="s" s="9">
        <v>145</v>
      </c>
      <c r="N80" s="3"/>
      <c r="O80" s="3"/>
      <c r="P80" s="10">
        <v>1</v>
      </c>
      <c r="Q80" s="10">
        <v>4</v>
      </c>
      <c r="R80" s="3"/>
      <c r="S80" s="3"/>
      <c r="T80" s="3"/>
      <c r="U80" s="3"/>
      <c r="V80" t="s" s="4">
        <v>127</v>
      </c>
      <c r="W80" s="7"/>
    </row>
    <row r="81" ht="1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t="s" s="9">
        <v>146</v>
      </c>
      <c r="N81" s="3"/>
      <c r="O81" s="3"/>
      <c r="P81" s="10">
        <v>1</v>
      </c>
      <c r="Q81" s="10">
        <v>4</v>
      </c>
      <c r="R81" s="3"/>
      <c r="S81" s="3"/>
      <c r="T81" s="3"/>
      <c r="U81" s="3"/>
      <c r="V81" t="s" s="4">
        <v>127</v>
      </c>
      <c r="W81" s="7"/>
    </row>
    <row r="82" ht="1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t="s" s="9">
        <v>147</v>
      </c>
      <c r="N82" s="3"/>
      <c r="O82" t="s" s="4">
        <v>33</v>
      </c>
      <c r="P82" s="10">
        <v>1</v>
      </c>
      <c r="Q82" s="10">
        <v>4</v>
      </c>
      <c r="R82" s="3"/>
      <c r="S82" s="3"/>
      <c r="T82" t="s" s="4">
        <v>32</v>
      </c>
      <c r="U82" s="10">
        <v>1</v>
      </c>
      <c r="V82" t="s" s="4">
        <v>127</v>
      </c>
      <c r="W82" s="7"/>
    </row>
    <row r="83" ht="1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t="s" s="9">
        <v>148</v>
      </c>
      <c r="N83" s="3"/>
      <c r="O83" t="s" s="4">
        <v>42</v>
      </c>
      <c r="P83" s="10">
        <v>1</v>
      </c>
      <c r="Q83" s="10">
        <v>4</v>
      </c>
      <c r="R83" s="3"/>
      <c r="S83" s="3"/>
      <c r="T83" t="s" s="4">
        <v>32</v>
      </c>
      <c r="U83" s="10">
        <v>1</v>
      </c>
      <c r="V83" t="s" s="4">
        <v>127</v>
      </c>
      <c r="W83" s="7"/>
    </row>
    <row r="84" ht="1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t="s" s="9">
        <v>149</v>
      </c>
      <c r="N84" s="3"/>
      <c r="O84" t="s" s="4">
        <v>50</v>
      </c>
      <c r="P84" s="10">
        <v>1</v>
      </c>
      <c r="Q84" s="10">
        <v>4</v>
      </c>
      <c r="R84" s="3"/>
      <c r="S84" s="3"/>
      <c r="T84" t="s" s="4">
        <v>32</v>
      </c>
      <c r="U84" s="10">
        <v>1</v>
      </c>
      <c r="V84" t="s" s="4">
        <v>127</v>
      </c>
      <c r="W84" s="7"/>
    </row>
    <row r="85" ht="1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t="s" s="9">
        <v>150</v>
      </c>
      <c r="N85" s="3"/>
      <c r="O85" s="3"/>
      <c r="P85" s="10">
        <v>1</v>
      </c>
      <c r="Q85" s="3"/>
      <c r="R85" s="3"/>
      <c r="S85" s="3"/>
      <c r="T85" s="3"/>
      <c r="U85" s="3"/>
      <c r="V85" t="s" s="4">
        <v>127</v>
      </c>
      <c r="W85" s="7"/>
    </row>
    <row r="86" ht="1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t="s" s="9">
        <v>151</v>
      </c>
      <c r="N86" s="3"/>
      <c r="O86" s="3"/>
      <c r="P86" s="10">
        <v>1</v>
      </c>
      <c r="Q86" s="3"/>
      <c r="R86" s="3"/>
      <c r="S86" s="3"/>
      <c r="T86" s="3"/>
      <c r="U86" s="3"/>
      <c r="V86" t="s" s="4">
        <v>127</v>
      </c>
      <c r="W86" s="7"/>
    </row>
    <row r="87" ht="1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t="s" s="9">
        <v>152</v>
      </c>
      <c r="N87" s="3"/>
      <c r="O87" t="s" s="4">
        <v>33</v>
      </c>
      <c r="P87" s="10">
        <v>1</v>
      </c>
      <c r="Q87" s="3"/>
      <c r="R87" s="3"/>
      <c r="S87" s="3"/>
      <c r="T87" t="s" s="4">
        <v>32</v>
      </c>
      <c r="U87" s="10">
        <v>1</v>
      </c>
      <c r="V87" t="s" s="4">
        <v>127</v>
      </c>
      <c r="W87" s="7"/>
    </row>
    <row r="88" ht="1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t="s" s="9">
        <v>153</v>
      </c>
      <c r="N88" s="3"/>
      <c r="O88" t="s" s="4">
        <v>42</v>
      </c>
      <c r="P88" s="10">
        <v>1</v>
      </c>
      <c r="Q88" s="3"/>
      <c r="R88" s="3"/>
      <c r="S88" s="3"/>
      <c r="T88" t="s" s="4">
        <v>32</v>
      </c>
      <c r="U88" s="10">
        <v>1</v>
      </c>
      <c r="V88" t="s" s="4">
        <v>127</v>
      </c>
      <c r="W88" s="7"/>
    </row>
    <row r="89" ht="1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t="s" s="9">
        <v>154</v>
      </c>
      <c r="N89" s="3"/>
      <c r="O89" t="s" s="4">
        <v>50</v>
      </c>
      <c r="P89" s="10">
        <v>1</v>
      </c>
      <c r="Q89" s="3"/>
      <c r="R89" s="3"/>
      <c r="S89" s="3"/>
      <c r="T89" t="s" s="4">
        <v>32</v>
      </c>
      <c r="U89" s="10">
        <v>1</v>
      </c>
      <c r="V89" t="s" s="4">
        <v>127</v>
      </c>
      <c r="W89" s="7"/>
    </row>
    <row r="90" ht="1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t="s" s="9">
        <v>155</v>
      </c>
      <c r="N90" s="3"/>
      <c r="O90" s="3"/>
      <c r="P90" s="10">
        <v>1</v>
      </c>
      <c r="Q90" s="3"/>
      <c r="R90" t="s" s="4">
        <v>54</v>
      </c>
      <c r="S90" s="10">
        <v>4</v>
      </c>
      <c r="T90" s="3"/>
      <c r="U90" s="3"/>
      <c r="V90" t="s" s="4">
        <v>127</v>
      </c>
      <c r="W90" s="7"/>
    </row>
    <row r="91" ht="1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t="s" s="9">
        <v>156</v>
      </c>
      <c r="N91" s="3"/>
      <c r="O91" s="3"/>
      <c r="P91" s="10">
        <v>1</v>
      </c>
      <c r="Q91" s="3"/>
      <c r="R91" t="s" s="4">
        <v>54</v>
      </c>
      <c r="S91" s="10">
        <v>4</v>
      </c>
      <c r="T91" s="3"/>
      <c r="U91" s="3"/>
      <c r="V91" t="s" s="4">
        <v>127</v>
      </c>
      <c r="W91" s="7"/>
    </row>
    <row r="92" ht="1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t="s" s="9">
        <v>157</v>
      </c>
      <c r="N92" t="s" s="4">
        <v>158</v>
      </c>
      <c r="O92" t="s" s="4">
        <v>33</v>
      </c>
      <c r="P92" s="10">
        <v>1</v>
      </c>
      <c r="Q92" s="3"/>
      <c r="R92" t="s" s="4">
        <v>54</v>
      </c>
      <c r="S92" s="10">
        <v>4</v>
      </c>
      <c r="T92" t="s" s="4">
        <v>32</v>
      </c>
      <c r="U92" s="10">
        <v>1</v>
      </c>
      <c r="V92" t="s" s="4">
        <v>127</v>
      </c>
      <c r="W92" s="11">
        <v>1</v>
      </c>
    </row>
    <row r="93" ht="1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t="s" s="9">
        <v>159</v>
      </c>
      <c r="N93" s="3"/>
      <c r="O93" t="s" s="4">
        <v>42</v>
      </c>
      <c r="P93" s="10">
        <v>1</v>
      </c>
      <c r="Q93" s="3"/>
      <c r="R93" t="s" s="4">
        <v>54</v>
      </c>
      <c r="S93" s="10">
        <v>4</v>
      </c>
      <c r="T93" t="s" s="4">
        <v>32</v>
      </c>
      <c r="U93" s="10">
        <v>1</v>
      </c>
      <c r="V93" t="s" s="4">
        <v>127</v>
      </c>
      <c r="W93" s="7"/>
    </row>
    <row r="94" ht="1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t="s" s="9">
        <v>160</v>
      </c>
      <c r="N94" s="3"/>
      <c r="O94" t="s" s="4">
        <v>50</v>
      </c>
      <c r="P94" s="10">
        <v>1</v>
      </c>
      <c r="Q94" s="3"/>
      <c r="R94" t="s" s="4">
        <v>54</v>
      </c>
      <c r="S94" s="10">
        <v>4</v>
      </c>
      <c r="T94" t="s" s="4">
        <v>32</v>
      </c>
      <c r="U94" s="10">
        <v>1</v>
      </c>
      <c r="V94" t="s" s="4">
        <v>127</v>
      </c>
      <c r="W94" s="7"/>
    </row>
    <row r="95" ht="1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t="s" s="9">
        <v>161</v>
      </c>
      <c r="N95" s="3"/>
      <c r="O95" s="3"/>
      <c r="P95" s="10">
        <v>1</v>
      </c>
      <c r="Q95" s="10">
        <v>1</v>
      </c>
      <c r="R95" s="3"/>
      <c r="S95" s="3"/>
      <c r="T95" s="3"/>
      <c r="U95" s="3"/>
      <c r="V95" t="s" s="4">
        <v>127</v>
      </c>
      <c r="W95" s="7"/>
    </row>
    <row r="96" ht="1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t="s" s="9">
        <v>162</v>
      </c>
      <c r="N96" s="3"/>
      <c r="O96" s="3"/>
      <c r="P96" s="10">
        <v>1</v>
      </c>
      <c r="Q96" s="10">
        <v>1</v>
      </c>
      <c r="R96" s="3"/>
      <c r="S96" s="3"/>
      <c r="T96" s="3"/>
      <c r="U96" s="3"/>
      <c r="V96" t="s" s="4">
        <v>127</v>
      </c>
      <c r="W96" s="7"/>
    </row>
    <row r="97" ht="1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t="s" s="9">
        <v>163</v>
      </c>
      <c r="N97" s="3"/>
      <c r="O97" s="3"/>
      <c r="P97" s="10">
        <v>1</v>
      </c>
      <c r="Q97" s="10">
        <v>1</v>
      </c>
      <c r="R97" s="3"/>
      <c r="S97" s="3"/>
      <c r="T97" t="s" s="4">
        <v>41</v>
      </c>
      <c r="U97" s="10">
        <v>1</v>
      </c>
      <c r="V97" t="s" s="4">
        <v>127</v>
      </c>
      <c r="W97" s="7"/>
    </row>
    <row r="98" ht="1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t="s" s="9">
        <v>164</v>
      </c>
      <c r="N98" s="3"/>
      <c r="O98" s="3"/>
      <c r="P98" s="10">
        <v>1</v>
      </c>
      <c r="Q98" s="10">
        <v>2</v>
      </c>
      <c r="R98" s="3"/>
      <c r="S98" s="3"/>
      <c r="T98" s="3"/>
      <c r="U98" s="3"/>
      <c r="V98" t="s" s="4">
        <v>127</v>
      </c>
      <c r="W98" s="7"/>
    </row>
    <row r="99" ht="1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t="s" s="9">
        <v>165</v>
      </c>
      <c r="N99" s="3"/>
      <c r="O99" s="3"/>
      <c r="P99" s="10">
        <v>1</v>
      </c>
      <c r="Q99" s="10">
        <v>2</v>
      </c>
      <c r="R99" s="3"/>
      <c r="S99" s="3"/>
      <c r="T99" s="3"/>
      <c r="U99" s="3"/>
      <c r="V99" t="s" s="4">
        <v>127</v>
      </c>
      <c r="W99" s="7"/>
    </row>
    <row r="100" ht="1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t="s" s="9">
        <v>166</v>
      </c>
      <c r="N100" s="3"/>
      <c r="O100" s="3"/>
      <c r="P100" s="10">
        <v>1</v>
      </c>
      <c r="Q100" s="10">
        <v>2</v>
      </c>
      <c r="R100" s="3"/>
      <c r="S100" s="3"/>
      <c r="T100" t="s" s="4">
        <v>41</v>
      </c>
      <c r="U100" s="10">
        <v>1</v>
      </c>
      <c r="V100" t="s" s="4">
        <v>127</v>
      </c>
      <c r="W100" s="7"/>
    </row>
    <row r="101" ht="1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t="s" s="9">
        <v>167</v>
      </c>
      <c r="N101" s="3"/>
      <c r="O101" s="3"/>
      <c r="P101" s="10">
        <v>1</v>
      </c>
      <c r="Q101" s="10">
        <v>3</v>
      </c>
      <c r="R101" s="3"/>
      <c r="S101" s="3"/>
      <c r="T101" s="3"/>
      <c r="U101" s="3"/>
      <c r="V101" t="s" s="4">
        <v>127</v>
      </c>
      <c r="W101" s="7"/>
    </row>
    <row r="102" ht="1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t="s" s="9">
        <v>168</v>
      </c>
      <c r="N102" s="3"/>
      <c r="O102" s="3"/>
      <c r="P102" s="10">
        <v>1</v>
      </c>
      <c r="Q102" s="10">
        <v>3</v>
      </c>
      <c r="R102" s="3"/>
      <c r="S102" s="3"/>
      <c r="T102" s="3"/>
      <c r="U102" s="3"/>
      <c r="V102" t="s" s="4">
        <v>127</v>
      </c>
      <c r="W102" s="7"/>
    </row>
    <row r="103" ht="1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t="s" s="9">
        <v>169</v>
      </c>
      <c r="N103" s="3"/>
      <c r="O103" s="3"/>
      <c r="P103" s="10">
        <v>1</v>
      </c>
      <c r="Q103" s="10">
        <v>3</v>
      </c>
      <c r="R103" s="3"/>
      <c r="S103" s="3"/>
      <c r="T103" t="s" s="4">
        <v>41</v>
      </c>
      <c r="U103" s="10">
        <v>1</v>
      </c>
      <c r="V103" t="s" s="4">
        <v>127</v>
      </c>
      <c r="W103" s="7"/>
    </row>
    <row r="104" ht="1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t="s" s="9">
        <v>170</v>
      </c>
      <c r="N104" s="3"/>
      <c r="O104" s="3"/>
      <c r="P104" s="10">
        <v>1</v>
      </c>
      <c r="Q104" s="10">
        <v>4</v>
      </c>
      <c r="R104" s="3"/>
      <c r="S104" s="3"/>
      <c r="T104" s="3"/>
      <c r="U104" s="3"/>
      <c r="V104" t="s" s="4">
        <v>127</v>
      </c>
      <c r="W104" s="7"/>
    </row>
    <row r="105" ht="1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t="s" s="9">
        <v>171</v>
      </c>
      <c r="N105" s="3"/>
      <c r="O105" s="3"/>
      <c r="P105" s="10">
        <v>1</v>
      </c>
      <c r="Q105" s="10">
        <v>4</v>
      </c>
      <c r="R105" s="3"/>
      <c r="S105" s="3"/>
      <c r="T105" s="3"/>
      <c r="U105" s="3"/>
      <c r="V105" t="s" s="4">
        <v>127</v>
      </c>
      <c r="W105" s="7"/>
    </row>
    <row r="106" ht="1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t="s" s="9">
        <v>172</v>
      </c>
      <c r="N106" s="3"/>
      <c r="O106" s="3"/>
      <c r="P106" s="10">
        <v>1</v>
      </c>
      <c r="Q106" s="10">
        <v>4</v>
      </c>
      <c r="R106" s="3"/>
      <c r="S106" s="3"/>
      <c r="T106" t="s" s="4">
        <v>41</v>
      </c>
      <c r="U106" s="10">
        <v>1</v>
      </c>
      <c r="V106" t="s" s="4">
        <v>127</v>
      </c>
      <c r="W106" s="7"/>
    </row>
    <row r="107" ht="1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t="s" s="9">
        <v>173</v>
      </c>
      <c r="N107" s="3"/>
      <c r="O107" s="3"/>
      <c r="P107" s="10">
        <v>1</v>
      </c>
      <c r="Q107" s="3"/>
      <c r="R107" s="3"/>
      <c r="S107" s="3"/>
      <c r="T107" s="3"/>
      <c r="U107" s="3"/>
      <c r="V107" t="s" s="4">
        <v>127</v>
      </c>
      <c r="W107" s="7"/>
    </row>
    <row r="108" ht="1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t="s" s="9">
        <v>174</v>
      </c>
      <c r="N108" s="3"/>
      <c r="O108" s="3"/>
      <c r="P108" s="10">
        <v>1</v>
      </c>
      <c r="Q108" s="3"/>
      <c r="R108" s="3"/>
      <c r="S108" s="3"/>
      <c r="T108" s="3"/>
      <c r="U108" s="3"/>
      <c r="V108" t="s" s="4">
        <v>127</v>
      </c>
      <c r="W108" s="7"/>
    </row>
    <row r="109" ht="1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t="s" s="9">
        <v>175</v>
      </c>
      <c r="N109" s="3"/>
      <c r="O109" s="3"/>
      <c r="P109" s="10">
        <v>1</v>
      </c>
      <c r="Q109" s="3"/>
      <c r="R109" s="3"/>
      <c r="S109" s="3"/>
      <c r="T109" t="s" s="4">
        <v>41</v>
      </c>
      <c r="U109" s="10">
        <v>1</v>
      </c>
      <c r="V109" t="s" s="4">
        <v>127</v>
      </c>
      <c r="W109" s="7"/>
    </row>
    <row r="110" ht="1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t="s" s="9">
        <v>176</v>
      </c>
      <c r="N110" s="3"/>
      <c r="O110" s="3"/>
      <c r="P110" s="10">
        <v>1</v>
      </c>
      <c r="Q110" s="3"/>
      <c r="R110" t="s" s="4">
        <v>54</v>
      </c>
      <c r="S110" s="10">
        <v>4</v>
      </c>
      <c r="T110" s="3"/>
      <c r="U110" s="3"/>
      <c r="V110" t="s" s="4">
        <v>127</v>
      </c>
      <c r="W110" s="7"/>
    </row>
    <row r="111" ht="1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t="s" s="9">
        <v>177</v>
      </c>
      <c r="N111" s="3"/>
      <c r="O111" s="3"/>
      <c r="P111" s="10">
        <v>1</v>
      </c>
      <c r="Q111" s="3"/>
      <c r="R111" t="s" s="4">
        <v>54</v>
      </c>
      <c r="S111" s="10">
        <v>4</v>
      </c>
      <c r="T111" s="3"/>
      <c r="U111" s="3"/>
      <c r="V111" t="s" s="4">
        <v>127</v>
      </c>
      <c r="W111" s="7"/>
    </row>
    <row r="112" ht="1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t="s" s="9">
        <v>178</v>
      </c>
      <c r="N112" t="s" s="4">
        <v>179</v>
      </c>
      <c r="O112" s="3"/>
      <c r="P112" s="10">
        <v>1</v>
      </c>
      <c r="Q112" s="3"/>
      <c r="R112" t="s" s="4">
        <v>54</v>
      </c>
      <c r="S112" s="10">
        <v>4</v>
      </c>
      <c r="T112" t="s" s="4">
        <v>41</v>
      </c>
      <c r="U112" s="10">
        <v>1</v>
      </c>
      <c r="V112" t="s" s="4">
        <v>127</v>
      </c>
      <c r="W112" s="11">
        <v>1</v>
      </c>
    </row>
    <row r="113" ht="1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t="s" s="9">
        <v>180</v>
      </c>
      <c r="N113" s="3"/>
      <c r="O113" s="3"/>
      <c r="P113" s="10">
        <v>1</v>
      </c>
      <c r="Q113" s="3"/>
      <c r="R113" s="3"/>
      <c r="S113" s="3"/>
      <c r="T113" s="3"/>
      <c r="U113" s="3"/>
      <c r="V113" t="s" s="4">
        <v>127</v>
      </c>
      <c r="W113" s="7"/>
    </row>
    <row r="114" ht="1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t="s" s="9">
        <v>181</v>
      </c>
      <c r="N114" s="3"/>
      <c r="O114" s="3"/>
      <c r="P114" s="10">
        <v>1</v>
      </c>
      <c r="Q114" s="10">
        <v>1</v>
      </c>
      <c r="R114" s="3"/>
      <c r="S114" s="3"/>
      <c r="T114" s="3"/>
      <c r="U114" s="3"/>
      <c r="V114" t="s" s="4">
        <v>127</v>
      </c>
      <c r="W114" s="7"/>
    </row>
    <row r="115" ht="1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t="s" s="9">
        <v>182</v>
      </c>
      <c r="N115" s="3"/>
      <c r="O115" s="3"/>
      <c r="P115" s="10">
        <v>1</v>
      </c>
      <c r="Q115" s="10">
        <v>1</v>
      </c>
      <c r="R115" s="3"/>
      <c r="S115" s="3"/>
      <c r="T115" s="3"/>
      <c r="U115" s="3"/>
      <c r="V115" t="s" s="4">
        <v>127</v>
      </c>
      <c r="W115" s="7"/>
    </row>
    <row r="116" ht="1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t="s" s="9">
        <v>183</v>
      </c>
      <c r="N116" s="3"/>
      <c r="O116" t="s" s="4">
        <v>33</v>
      </c>
      <c r="P116" s="10">
        <v>1</v>
      </c>
      <c r="Q116" s="10">
        <v>1</v>
      </c>
      <c r="R116" s="3"/>
      <c r="S116" s="3"/>
      <c r="T116" t="s" s="4">
        <v>32</v>
      </c>
      <c r="U116" s="10">
        <v>1</v>
      </c>
      <c r="V116" t="s" s="4">
        <v>127</v>
      </c>
      <c r="W116" s="7"/>
    </row>
    <row r="117" ht="1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t="s" s="9">
        <v>184</v>
      </c>
      <c r="N117" s="3"/>
      <c r="O117" t="s" s="4">
        <v>42</v>
      </c>
      <c r="P117" s="10">
        <v>1</v>
      </c>
      <c r="Q117" s="10">
        <v>1</v>
      </c>
      <c r="R117" s="3"/>
      <c r="S117" s="3"/>
      <c r="T117" t="s" s="4">
        <v>32</v>
      </c>
      <c r="U117" s="10">
        <v>1</v>
      </c>
      <c r="V117" t="s" s="4">
        <v>127</v>
      </c>
      <c r="W117" s="7"/>
    </row>
    <row r="118" ht="1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t="s" s="9">
        <v>185</v>
      </c>
      <c r="N118" s="3"/>
      <c r="O118" t="s" s="4">
        <v>50</v>
      </c>
      <c r="P118" s="10">
        <v>1</v>
      </c>
      <c r="Q118" s="10">
        <v>1</v>
      </c>
      <c r="R118" s="3"/>
      <c r="S118" s="3"/>
      <c r="T118" t="s" s="4">
        <v>32</v>
      </c>
      <c r="U118" s="10">
        <v>1</v>
      </c>
      <c r="V118" t="s" s="4">
        <v>127</v>
      </c>
      <c r="W118" s="7"/>
    </row>
    <row r="119" ht="1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t="s" s="9">
        <v>186</v>
      </c>
      <c r="N119" s="3"/>
      <c r="O119" s="3"/>
      <c r="P119" s="10">
        <v>1</v>
      </c>
      <c r="Q119" s="10">
        <v>2</v>
      </c>
      <c r="R119" s="3"/>
      <c r="S119" s="3"/>
      <c r="T119" s="3"/>
      <c r="U119" s="3"/>
      <c r="V119" t="s" s="4">
        <v>127</v>
      </c>
      <c r="W119" s="7"/>
    </row>
    <row r="120" ht="1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t="s" s="9">
        <v>187</v>
      </c>
      <c r="N120" s="3"/>
      <c r="O120" s="3"/>
      <c r="P120" s="10">
        <v>1</v>
      </c>
      <c r="Q120" s="10">
        <v>2</v>
      </c>
      <c r="R120" s="3"/>
      <c r="S120" s="3"/>
      <c r="T120" s="3"/>
      <c r="U120" s="3"/>
      <c r="V120" t="s" s="4">
        <v>127</v>
      </c>
      <c r="W120" s="7"/>
    </row>
    <row r="121" ht="1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t="s" s="9">
        <v>188</v>
      </c>
      <c r="N121" s="3"/>
      <c r="O121" t="s" s="4">
        <v>33</v>
      </c>
      <c r="P121" s="10">
        <v>1</v>
      </c>
      <c r="Q121" s="10">
        <v>2</v>
      </c>
      <c r="R121" s="3"/>
      <c r="S121" s="3"/>
      <c r="T121" t="s" s="4">
        <v>32</v>
      </c>
      <c r="U121" s="10">
        <v>1</v>
      </c>
      <c r="V121" t="s" s="4">
        <v>127</v>
      </c>
      <c r="W121" s="7"/>
    </row>
    <row r="122" ht="1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t="s" s="9">
        <v>189</v>
      </c>
      <c r="N122" s="3"/>
      <c r="O122" t="s" s="4">
        <v>42</v>
      </c>
      <c r="P122" s="10">
        <v>1</v>
      </c>
      <c r="Q122" s="10">
        <v>2</v>
      </c>
      <c r="R122" s="3"/>
      <c r="S122" s="3"/>
      <c r="T122" t="s" s="4">
        <v>32</v>
      </c>
      <c r="U122" s="10">
        <v>1</v>
      </c>
      <c r="V122" t="s" s="4">
        <v>127</v>
      </c>
      <c r="W122" s="7"/>
    </row>
    <row r="123" ht="1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t="s" s="9">
        <v>190</v>
      </c>
      <c r="N123" s="3"/>
      <c r="O123" t="s" s="4">
        <v>50</v>
      </c>
      <c r="P123" s="10">
        <v>1</v>
      </c>
      <c r="Q123" s="10">
        <v>2</v>
      </c>
      <c r="R123" s="3"/>
      <c r="S123" s="3"/>
      <c r="T123" t="s" s="4">
        <v>32</v>
      </c>
      <c r="U123" s="10">
        <v>1</v>
      </c>
      <c r="V123" t="s" s="4">
        <v>127</v>
      </c>
      <c r="W123" s="7"/>
    </row>
    <row r="124" ht="1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t="s" s="9">
        <v>191</v>
      </c>
      <c r="N124" s="3"/>
      <c r="O124" s="3"/>
      <c r="P124" s="10">
        <v>1</v>
      </c>
      <c r="Q124" s="10">
        <v>3</v>
      </c>
      <c r="R124" s="3"/>
      <c r="S124" s="3"/>
      <c r="T124" s="3"/>
      <c r="U124" s="3"/>
      <c r="V124" t="s" s="4">
        <v>127</v>
      </c>
      <c r="W124" s="7"/>
    </row>
    <row r="125" ht="1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t="s" s="9">
        <v>192</v>
      </c>
      <c r="N125" s="3"/>
      <c r="O125" s="3"/>
      <c r="P125" s="10">
        <v>1</v>
      </c>
      <c r="Q125" s="10">
        <v>3</v>
      </c>
      <c r="R125" s="3"/>
      <c r="S125" s="3"/>
      <c r="T125" s="3"/>
      <c r="U125" s="3"/>
      <c r="V125" t="s" s="4">
        <v>127</v>
      </c>
      <c r="W125" s="7"/>
    </row>
    <row r="126" ht="1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t="s" s="9">
        <v>193</v>
      </c>
      <c r="N126" s="3"/>
      <c r="O126" t="s" s="4">
        <v>33</v>
      </c>
      <c r="P126" s="10">
        <v>1</v>
      </c>
      <c r="Q126" s="10">
        <v>3</v>
      </c>
      <c r="R126" s="3"/>
      <c r="S126" s="3"/>
      <c r="T126" t="s" s="4">
        <v>32</v>
      </c>
      <c r="U126" s="10">
        <v>1</v>
      </c>
      <c r="V126" t="s" s="4">
        <v>127</v>
      </c>
      <c r="W126" s="7"/>
    </row>
    <row r="127" ht="1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t="s" s="9">
        <v>194</v>
      </c>
      <c r="N127" s="3"/>
      <c r="O127" t="s" s="4">
        <v>42</v>
      </c>
      <c r="P127" s="10">
        <v>1</v>
      </c>
      <c r="Q127" s="10">
        <v>3</v>
      </c>
      <c r="R127" s="3"/>
      <c r="S127" s="3"/>
      <c r="T127" t="s" s="4">
        <v>32</v>
      </c>
      <c r="U127" s="10">
        <v>1</v>
      </c>
      <c r="V127" t="s" s="4">
        <v>127</v>
      </c>
      <c r="W127" s="7"/>
    </row>
    <row r="128" ht="1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t="s" s="9">
        <v>195</v>
      </c>
      <c r="N128" s="3"/>
      <c r="O128" t="s" s="4">
        <v>50</v>
      </c>
      <c r="P128" s="10">
        <v>1</v>
      </c>
      <c r="Q128" s="10">
        <v>3</v>
      </c>
      <c r="R128" s="3"/>
      <c r="S128" s="3"/>
      <c r="T128" t="s" s="4">
        <v>32</v>
      </c>
      <c r="U128" s="10">
        <v>1</v>
      </c>
      <c r="V128" t="s" s="4">
        <v>127</v>
      </c>
      <c r="W128" s="7"/>
    </row>
    <row r="129" ht="1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t="s" s="9">
        <v>196</v>
      </c>
      <c r="N129" s="3"/>
      <c r="O129" s="3"/>
      <c r="P129" s="10">
        <v>1</v>
      </c>
      <c r="Q129" s="10">
        <v>4</v>
      </c>
      <c r="R129" s="3"/>
      <c r="S129" s="3"/>
      <c r="T129" s="3"/>
      <c r="U129" s="3"/>
      <c r="V129" t="s" s="4">
        <v>127</v>
      </c>
      <c r="W129" s="7"/>
    </row>
    <row r="130" ht="1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t="s" s="9">
        <v>197</v>
      </c>
      <c r="N130" s="3"/>
      <c r="O130" s="3"/>
      <c r="P130" s="10">
        <v>1</v>
      </c>
      <c r="Q130" s="10">
        <v>4</v>
      </c>
      <c r="R130" s="3"/>
      <c r="S130" s="3"/>
      <c r="T130" s="3"/>
      <c r="U130" s="3"/>
      <c r="V130" t="s" s="4">
        <v>127</v>
      </c>
      <c r="W130" s="7"/>
    </row>
    <row r="131" ht="1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t="s" s="9">
        <v>198</v>
      </c>
      <c r="N131" s="3"/>
      <c r="O131" t="s" s="4">
        <v>33</v>
      </c>
      <c r="P131" s="10">
        <v>1</v>
      </c>
      <c r="Q131" s="10">
        <v>4</v>
      </c>
      <c r="R131" s="3"/>
      <c r="S131" s="3"/>
      <c r="T131" t="s" s="4">
        <v>32</v>
      </c>
      <c r="U131" s="10">
        <v>1</v>
      </c>
      <c r="V131" t="s" s="4">
        <v>127</v>
      </c>
      <c r="W131" s="7"/>
    </row>
    <row r="132" ht="1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t="s" s="9">
        <v>199</v>
      </c>
      <c r="N132" s="3"/>
      <c r="O132" t="s" s="4">
        <v>42</v>
      </c>
      <c r="P132" s="10">
        <v>1</v>
      </c>
      <c r="Q132" s="10">
        <v>4</v>
      </c>
      <c r="R132" s="3"/>
      <c r="S132" s="3"/>
      <c r="T132" t="s" s="4">
        <v>32</v>
      </c>
      <c r="U132" s="10">
        <v>1</v>
      </c>
      <c r="V132" t="s" s="4">
        <v>127</v>
      </c>
      <c r="W132" s="7"/>
    </row>
    <row r="133" ht="1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t="s" s="9">
        <v>200</v>
      </c>
      <c r="N133" s="3"/>
      <c r="O133" t="s" s="4">
        <v>50</v>
      </c>
      <c r="P133" s="10">
        <v>1</v>
      </c>
      <c r="Q133" s="10">
        <v>4</v>
      </c>
      <c r="R133" s="3"/>
      <c r="S133" s="3"/>
      <c r="T133" t="s" s="4">
        <v>32</v>
      </c>
      <c r="U133" s="10">
        <v>1</v>
      </c>
      <c r="V133" t="s" s="4">
        <v>127</v>
      </c>
      <c r="W133" s="7"/>
    </row>
    <row r="134" ht="1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t="s" s="9">
        <v>201</v>
      </c>
      <c r="N134" s="3"/>
      <c r="O134" s="3"/>
      <c r="P134" s="10">
        <v>1</v>
      </c>
      <c r="Q134" s="3"/>
      <c r="R134" s="3"/>
      <c r="S134" s="3"/>
      <c r="T134" s="3"/>
      <c r="U134" s="3"/>
      <c r="V134" t="s" s="4">
        <v>127</v>
      </c>
      <c r="W134" s="7"/>
    </row>
    <row r="135" ht="1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t="s" s="9">
        <v>202</v>
      </c>
      <c r="N135" s="3"/>
      <c r="O135" s="3"/>
      <c r="P135" s="10">
        <v>1</v>
      </c>
      <c r="Q135" s="3"/>
      <c r="R135" s="3"/>
      <c r="S135" s="3"/>
      <c r="T135" s="3"/>
      <c r="U135" s="3"/>
      <c r="V135" t="s" s="4">
        <v>127</v>
      </c>
      <c r="W135" s="7"/>
    </row>
    <row r="136" ht="1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t="s" s="9">
        <v>203</v>
      </c>
      <c r="N136" s="3"/>
      <c r="O136" t="s" s="4">
        <v>33</v>
      </c>
      <c r="P136" s="10">
        <v>1</v>
      </c>
      <c r="Q136" s="3"/>
      <c r="R136" s="3"/>
      <c r="S136" s="3"/>
      <c r="T136" t="s" s="4">
        <v>32</v>
      </c>
      <c r="U136" s="10">
        <v>1</v>
      </c>
      <c r="V136" t="s" s="4">
        <v>127</v>
      </c>
      <c r="W136" s="7"/>
    </row>
    <row r="137" ht="1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t="s" s="9">
        <v>204</v>
      </c>
      <c r="N137" s="3"/>
      <c r="O137" t="s" s="4">
        <v>42</v>
      </c>
      <c r="P137" s="10">
        <v>1</v>
      </c>
      <c r="Q137" s="3"/>
      <c r="R137" s="3"/>
      <c r="S137" s="3"/>
      <c r="T137" t="s" s="4">
        <v>32</v>
      </c>
      <c r="U137" s="10">
        <v>1</v>
      </c>
      <c r="V137" t="s" s="4">
        <v>127</v>
      </c>
      <c r="W137" s="7"/>
    </row>
    <row r="138" ht="1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t="s" s="9">
        <v>205</v>
      </c>
      <c r="N138" s="3"/>
      <c r="O138" t="s" s="4">
        <v>50</v>
      </c>
      <c r="P138" s="10">
        <v>1</v>
      </c>
      <c r="Q138" s="3"/>
      <c r="R138" s="3"/>
      <c r="S138" s="3"/>
      <c r="T138" t="s" s="4">
        <v>32</v>
      </c>
      <c r="U138" s="10">
        <v>1</v>
      </c>
      <c r="V138" t="s" s="4">
        <v>127</v>
      </c>
      <c r="W138" s="7"/>
    </row>
    <row r="139" ht="1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t="s" s="9">
        <v>206</v>
      </c>
      <c r="N139" s="3"/>
      <c r="O139" s="3"/>
      <c r="P139" s="10">
        <v>1</v>
      </c>
      <c r="Q139" s="3"/>
      <c r="R139" t="s" s="4">
        <v>58</v>
      </c>
      <c r="S139" s="10">
        <v>5</v>
      </c>
      <c r="T139" s="3"/>
      <c r="U139" s="3"/>
      <c r="V139" t="s" s="4">
        <v>127</v>
      </c>
      <c r="W139" s="7"/>
    </row>
    <row r="140" ht="1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t="s" s="9">
        <v>207</v>
      </c>
      <c r="N140" s="3"/>
      <c r="O140" s="3"/>
      <c r="P140" s="10">
        <v>1</v>
      </c>
      <c r="Q140" s="3"/>
      <c r="R140" t="s" s="4">
        <v>58</v>
      </c>
      <c r="S140" s="10">
        <v>5</v>
      </c>
      <c r="T140" s="3"/>
      <c r="U140" s="3"/>
      <c r="V140" t="s" s="4">
        <v>127</v>
      </c>
      <c r="W140" s="7"/>
    </row>
    <row r="141" ht="1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t="s" s="9">
        <v>208</v>
      </c>
      <c r="N141" t="s" s="4">
        <v>209</v>
      </c>
      <c r="O141" t="s" s="4">
        <v>33</v>
      </c>
      <c r="P141" s="10">
        <v>1</v>
      </c>
      <c r="Q141" s="3"/>
      <c r="R141" t="s" s="4">
        <v>58</v>
      </c>
      <c r="S141" s="10">
        <v>5</v>
      </c>
      <c r="T141" t="s" s="4">
        <v>32</v>
      </c>
      <c r="U141" s="10">
        <v>1</v>
      </c>
      <c r="V141" t="s" s="4">
        <v>127</v>
      </c>
      <c r="W141" s="11">
        <v>1</v>
      </c>
    </row>
    <row r="142" ht="1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t="s" s="9">
        <v>210</v>
      </c>
      <c r="N142" t="s" s="4">
        <v>211</v>
      </c>
      <c r="O142" t="s" s="4">
        <v>42</v>
      </c>
      <c r="P142" s="10">
        <v>1</v>
      </c>
      <c r="Q142" s="3"/>
      <c r="R142" t="s" s="4">
        <v>58</v>
      </c>
      <c r="S142" s="10">
        <v>5</v>
      </c>
      <c r="T142" t="s" s="4">
        <v>32</v>
      </c>
      <c r="U142" s="10">
        <v>1</v>
      </c>
      <c r="V142" t="s" s="4">
        <v>127</v>
      </c>
      <c r="W142" s="11">
        <v>1</v>
      </c>
    </row>
    <row r="143" ht="1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t="s" s="9">
        <v>212</v>
      </c>
      <c r="N143" t="s" s="4">
        <v>213</v>
      </c>
      <c r="O143" t="s" s="4">
        <v>50</v>
      </c>
      <c r="P143" s="10">
        <v>1</v>
      </c>
      <c r="Q143" s="3"/>
      <c r="R143" t="s" s="4">
        <v>58</v>
      </c>
      <c r="S143" s="10">
        <v>5</v>
      </c>
      <c r="T143" t="s" s="4">
        <v>32</v>
      </c>
      <c r="U143" s="10">
        <v>1</v>
      </c>
      <c r="V143" t="s" s="4">
        <v>127</v>
      </c>
      <c r="W143" s="11">
        <v>1</v>
      </c>
    </row>
    <row r="144" ht="1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t="s" s="9">
        <v>214</v>
      </c>
      <c r="N144" s="3"/>
      <c r="O144" s="3"/>
      <c r="P144" s="10">
        <v>1</v>
      </c>
      <c r="Q144" s="10">
        <v>1</v>
      </c>
      <c r="R144" s="3"/>
      <c r="S144" s="3"/>
      <c r="T144" s="3"/>
      <c r="U144" s="3"/>
      <c r="V144" t="s" s="4">
        <v>127</v>
      </c>
      <c r="W144" s="7"/>
    </row>
    <row r="145" ht="1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t="s" s="9">
        <v>215</v>
      </c>
      <c r="N145" s="3"/>
      <c r="O145" s="3"/>
      <c r="P145" s="10">
        <v>1</v>
      </c>
      <c r="Q145" s="10">
        <v>1</v>
      </c>
      <c r="R145" s="3"/>
      <c r="S145" s="3"/>
      <c r="T145" s="3"/>
      <c r="U145" s="3"/>
      <c r="V145" t="s" s="4">
        <v>127</v>
      </c>
      <c r="W145" s="7"/>
    </row>
    <row r="146" ht="1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t="s" s="9">
        <v>216</v>
      </c>
      <c r="N146" s="3"/>
      <c r="O146" s="3"/>
      <c r="P146" s="10">
        <v>1</v>
      </c>
      <c r="Q146" s="10">
        <v>1</v>
      </c>
      <c r="R146" s="3"/>
      <c r="S146" s="3"/>
      <c r="T146" t="s" s="4">
        <v>41</v>
      </c>
      <c r="U146" s="10">
        <v>1</v>
      </c>
      <c r="V146" t="s" s="4">
        <v>127</v>
      </c>
      <c r="W146" s="7"/>
    </row>
    <row r="147" ht="1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t="s" s="9">
        <v>217</v>
      </c>
      <c r="N147" s="3"/>
      <c r="O147" s="3"/>
      <c r="P147" s="10">
        <v>1</v>
      </c>
      <c r="Q147" s="10">
        <v>2</v>
      </c>
      <c r="R147" s="3"/>
      <c r="S147" s="3"/>
      <c r="T147" s="3"/>
      <c r="U147" s="3"/>
      <c r="V147" t="s" s="4">
        <v>127</v>
      </c>
      <c r="W147" s="7"/>
    </row>
    <row r="148" ht="1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t="s" s="9">
        <v>218</v>
      </c>
      <c r="N148" s="3"/>
      <c r="O148" s="3"/>
      <c r="P148" s="10">
        <v>1</v>
      </c>
      <c r="Q148" s="10">
        <v>2</v>
      </c>
      <c r="R148" s="3"/>
      <c r="S148" s="3"/>
      <c r="T148" s="3"/>
      <c r="U148" s="3"/>
      <c r="V148" t="s" s="4">
        <v>127</v>
      </c>
      <c r="W148" s="7"/>
    </row>
    <row r="149" ht="1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t="s" s="9">
        <v>219</v>
      </c>
      <c r="N149" s="3"/>
      <c r="O149" s="3"/>
      <c r="P149" s="10">
        <v>1</v>
      </c>
      <c r="Q149" s="10">
        <v>2</v>
      </c>
      <c r="R149" s="3"/>
      <c r="S149" s="3"/>
      <c r="T149" t="s" s="4">
        <v>41</v>
      </c>
      <c r="U149" s="10">
        <v>1</v>
      </c>
      <c r="V149" t="s" s="4">
        <v>127</v>
      </c>
      <c r="W149" s="7"/>
    </row>
    <row r="150" ht="1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t="s" s="9">
        <v>220</v>
      </c>
      <c r="N150" s="3"/>
      <c r="O150" s="3"/>
      <c r="P150" s="10">
        <v>1</v>
      </c>
      <c r="Q150" s="10">
        <v>3</v>
      </c>
      <c r="R150" s="3"/>
      <c r="S150" s="3"/>
      <c r="T150" s="3"/>
      <c r="U150" s="3"/>
      <c r="V150" t="s" s="4">
        <v>127</v>
      </c>
      <c r="W150" s="7"/>
    </row>
    <row r="151" ht="1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t="s" s="9">
        <v>221</v>
      </c>
      <c r="N151" s="3"/>
      <c r="O151" s="3"/>
      <c r="P151" s="10">
        <v>1</v>
      </c>
      <c r="Q151" s="10">
        <v>3</v>
      </c>
      <c r="R151" s="3"/>
      <c r="S151" s="3"/>
      <c r="T151" s="3"/>
      <c r="U151" s="3"/>
      <c r="V151" t="s" s="4">
        <v>127</v>
      </c>
      <c r="W151" s="7"/>
    </row>
    <row r="152" ht="1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t="s" s="9">
        <v>222</v>
      </c>
      <c r="N152" s="3"/>
      <c r="O152" s="3"/>
      <c r="P152" s="10">
        <v>1</v>
      </c>
      <c r="Q152" s="10">
        <v>3</v>
      </c>
      <c r="R152" s="3"/>
      <c r="S152" s="3"/>
      <c r="T152" t="s" s="4">
        <v>41</v>
      </c>
      <c r="U152" s="10">
        <v>1</v>
      </c>
      <c r="V152" t="s" s="4">
        <v>127</v>
      </c>
      <c r="W152" s="7"/>
    </row>
    <row r="153" ht="1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t="s" s="9">
        <v>223</v>
      </c>
      <c r="N153" s="3"/>
      <c r="O153" s="3"/>
      <c r="P153" s="10">
        <v>1</v>
      </c>
      <c r="Q153" s="10">
        <v>4</v>
      </c>
      <c r="R153" s="3"/>
      <c r="S153" s="3"/>
      <c r="T153" s="3"/>
      <c r="U153" s="3"/>
      <c r="V153" t="s" s="4">
        <v>127</v>
      </c>
      <c r="W153" s="7"/>
    </row>
    <row r="154" ht="1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t="s" s="9">
        <v>224</v>
      </c>
      <c r="N154" s="3"/>
      <c r="O154" s="3"/>
      <c r="P154" s="10">
        <v>1</v>
      </c>
      <c r="Q154" s="10">
        <v>4</v>
      </c>
      <c r="R154" s="3"/>
      <c r="S154" s="3"/>
      <c r="T154" s="3"/>
      <c r="U154" s="3"/>
      <c r="V154" t="s" s="4">
        <v>127</v>
      </c>
      <c r="W154" s="7"/>
    </row>
    <row r="155" ht="1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t="s" s="9">
        <v>225</v>
      </c>
      <c r="N155" s="3"/>
      <c r="O155" s="3"/>
      <c r="P155" s="10">
        <v>1</v>
      </c>
      <c r="Q155" s="10">
        <v>4</v>
      </c>
      <c r="R155" s="3"/>
      <c r="S155" s="3"/>
      <c r="T155" t="s" s="4">
        <v>41</v>
      </c>
      <c r="U155" s="10">
        <v>1</v>
      </c>
      <c r="V155" t="s" s="4">
        <v>127</v>
      </c>
      <c r="W155" s="7"/>
    </row>
    <row r="156" ht="1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t="s" s="9">
        <v>226</v>
      </c>
      <c r="N156" s="3"/>
      <c r="O156" s="3"/>
      <c r="P156" s="10">
        <v>1</v>
      </c>
      <c r="Q156" s="3"/>
      <c r="R156" s="3"/>
      <c r="S156" s="3"/>
      <c r="T156" s="3"/>
      <c r="U156" s="3"/>
      <c r="V156" t="s" s="4">
        <v>127</v>
      </c>
      <c r="W156" s="7"/>
    </row>
    <row r="157" ht="1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t="s" s="9">
        <v>227</v>
      </c>
      <c r="N157" s="3"/>
      <c r="O157" s="3"/>
      <c r="P157" s="10">
        <v>1</v>
      </c>
      <c r="Q157" s="3"/>
      <c r="R157" s="3"/>
      <c r="S157" s="3"/>
      <c r="T157" s="3"/>
      <c r="U157" s="3"/>
      <c r="V157" t="s" s="4">
        <v>127</v>
      </c>
      <c r="W157" s="7"/>
    </row>
    <row r="158" ht="1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t="s" s="9">
        <v>228</v>
      </c>
      <c r="N158" s="3"/>
      <c r="O158" s="3"/>
      <c r="P158" s="10">
        <v>1</v>
      </c>
      <c r="Q158" s="3"/>
      <c r="R158" s="3"/>
      <c r="S158" s="3"/>
      <c r="T158" t="s" s="4">
        <v>41</v>
      </c>
      <c r="U158" s="10">
        <v>1</v>
      </c>
      <c r="V158" t="s" s="4">
        <v>127</v>
      </c>
      <c r="W158" s="7"/>
    </row>
    <row r="159" ht="1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t="s" s="9">
        <v>229</v>
      </c>
      <c r="N159" s="3"/>
      <c r="O159" s="3"/>
      <c r="P159" s="10">
        <v>1</v>
      </c>
      <c r="Q159" s="3"/>
      <c r="R159" t="s" s="4">
        <v>58</v>
      </c>
      <c r="S159" s="3"/>
      <c r="T159" s="3"/>
      <c r="U159" s="3"/>
      <c r="V159" t="s" s="4">
        <v>127</v>
      </c>
      <c r="W159" s="7"/>
    </row>
    <row r="160" ht="1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t="s" s="9">
        <v>230</v>
      </c>
      <c r="N160" s="3"/>
      <c r="O160" s="3"/>
      <c r="P160" s="10">
        <v>1</v>
      </c>
      <c r="Q160" s="3"/>
      <c r="R160" t="s" s="4">
        <v>58</v>
      </c>
      <c r="S160" s="3"/>
      <c r="T160" s="3"/>
      <c r="U160" s="3"/>
      <c r="V160" t="s" s="4">
        <v>127</v>
      </c>
      <c r="W160" s="7"/>
    </row>
    <row r="161" ht="1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t="s" s="9">
        <v>231</v>
      </c>
      <c r="N161" t="s" s="4">
        <v>232</v>
      </c>
      <c r="O161" s="3"/>
      <c r="P161" s="10">
        <v>1</v>
      </c>
      <c r="Q161" s="3"/>
      <c r="R161" t="s" s="4">
        <v>58</v>
      </c>
      <c r="S161" s="10">
        <v>5</v>
      </c>
      <c r="T161" t="s" s="4">
        <v>41</v>
      </c>
      <c r="U161" s="10">
        <v>1</v>
      </c>
      <c r="V161" t="s" s="4">
        <v>127</v>
      </c>
      <c r="W161" s="7"/>
    </row>
    <row r="162" ht="1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t="s" s="9">
        <v>233</v>
      </c>
      <c r="N162" s="3"/>
      <c r="O162" s="3"/>
      <c r="P162" s="10">
        <v>1</v>
      </c>
      <c r="Q162" s="3"/>
      <c r="R162" t="s" s="4">
        <v>61</v>
      </c>
      <c r="S162" s="3"/>
      <c r="T162" s="3"/>
      <c r="U162" s="3"/>
      <c r="V162" t="s" s="4">
        <v>127</v>
      </c>
      <c r="W162" s="7"/>
    </row>
    <row r="163" ht="1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t="s" s="9">
        <v>234</v>
      </c>
      <c r="N163" t="s" s="4">
        <v>234</v>
      </c>
      <c r="O163" s="3"/>
      <c r="P163" s="10">
        <v>1</v>
      </c>
      <c r="Q163" s="3"/>
      <c r="R163" t="s" s="4">
        <v>61</v>
      </c>
      <c r="S163" s="10">
        <v>6</v>
      </c>
      <c r="T163" t="s" s="4">
        <v>49</v>
      </c>
      <c r="U163" s="10">
        <v>1</v>
      </c>
      <c r="V163" t="s" s="4">
        <v>127</v>
      </c>
      <c r="W163" s="11">
        <v>1</v>
      </c>
    </row>
    <row r="164" ht="1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t="s" s="9">
        <v>235</v>
      </c>
      <c r="N164" t="s" s="4">
        <v>235</v>
      </c>
      <c r="O164" s="3"/>
      <c r="P164" s="10">
        <v>1</v>
      </c>
      <c r="Q164" s="3"/>
      <c r="R164" t="s" s="4">
        <v>61</v>
      </c>
      <c r="S164" s="10">
        <v>6</v>
      </c>
      <c r="T164" t="s" s="4">
        <v>41</v>
      </c>
      <c r="U164" s="10">
        <v>1</v>
      </c>
      <c r="V164" t="s" s="4">
        <v>127</v>
      </c>
      <c r="W164" s="11">
        <v>1</v>
      </c>
    </row>
    <row r="165" ht="1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t="s" s="9">
        <v>236</v>
      </c>
      <c r="N165" t="s" s="4">
        <v>237</v>
      </c>
      <c r="O165" t="s" s="4">
        <v>33</v>
      </c>
      <c r="P165" s="10">
        <v>1</v>
      </c>
      <c r="Q165" s="3"/>
      <c r="R165" t="s" s="4">
        <v>61</v>
      </c>
      <c r="S165" s="10">
        <v>6</v>
      </c>
      <c r="T165" t="s" s="4">
        <v>32</v>
      </c>
      <c r="U165" s="10">
        <v>1</v>
      </c>
      <c r="V165" t="s" s="4">
        <v>127</v>
      </c>
      <c r="W165" s="11">
        <v>1</v>
      </c>
    </row>
    <row r="166" ht="1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t="s" s="9">
        <v>238</v>
      </c>
      <c r="N166" s="3"/>
      <c r="O166" s="3"/>
      <c r="P166" s="10">
        <v>1</v>
      </c>
      <c r="Q166" s="3"/>
      <c r="R166" s="3"/>
      <c r="S166" s="3"/>
      <c r="T166" s="3"/>
      <c r="U166" s="3"/>
      <c r="V166" t="s" s="4">
        <v>127</v>
      </c>
      <c r="W166" s="7"/>
    </row>
    <row r="167" ht="1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t="s" s="9">
        <v>239</v>
      </c>
      <c r="N167" s="3"/>
      <c r="O167" s="3"/>
      <c r="P167" s="10">
        <v>1</v>
      </c>
      <c r="Q167" s="10">
        <v>1</v>
      </c>
      <c r="R167" s="3"/>
      <c r="S167" s="3"/>
      <c r="T167" s="3"/>
      <c r="U167" s="3"/>
      <c r="V167" t="s" s="4">
        <v>127</v>
      </c>
      <c r="W167" s="7"/>
    </row>
    <row r="168" ht="1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t="s" s="9">
        <v>240</v>
      </c>
      <c r="N168" s="3"/>
      <c r="O168" s="3"/>
      <c r="P168" s="10">
        <v>1</v>
      </c>
      <c r="Q168" s="10">
        <v>1</v>
      </c>
      <c r="R168" s="3"/>
      <c r="S168" s="3"/>
      <c r="T168" s="3"/>
      <c r="U168" s="3"/>
      <c r="V168" t="s" s="4">
        <v>127</v>
      </c>
      <c r="W168" s="7"/>
    </row>
    <row r="169" ht="1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t="s" s="9">
        <v>241</v>
      </c>
      <c r="N169" s="3"/>
      <c r="O169" t="s" s="4">
        <v>33</v>
      </c>
      <c r="P169" s="10">
        <v>1</v>
      </c>
      <c r="Q169" s="10">
        <v>1</v>
      </c>
      <c r="R169" s="3"/>
      <c r="S169" s="3"/>
      <c r="T169" t="s" s="4">
        <v>32</v>
      </c>
      <c r="U169" s="10">
        <v>1</v>
      </c>
      <c r="V169" t="s" s="4">
        <v>127</v>
      </c>
      <c r="W169" s="7"/>
    </row>
    <row r="170" ht="1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t="s" s="9">
        <v>242</v>
      </c>
      <c r="N170" s="3"/>
      <c r="O170" t="s" s="4">
        <v>42</v>
      </c>
      <c r="P170" s="10">
        <v>1</v>
      </c>
      <c r="Q170" s="10">
        <v>1</v>
      </c>
      <c r="R170" s="3"/>
      <c r="S170" s="3"/>
      <c r="T170" t="s" s="4">
        <v>32</v>
      </c>
      <c r="U170" s="10">
        <v>1</v>
      </c>
      <c r="V170" t="s" s="4">
        <v>127</v>
      </c>
      <c r="W170" s="7"/>
    </row>
    <row r="171" ht="1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t="s" s="9">
        <v>243</v>
      </c>
      <c r="N171" s="3"/>
      <c r="O171" t="s" s="4">
        <v>50</v>
      </c>
      <c r="P171" s="10">
        <v>1</v>
      </c>
      <c r="Q171" s="10">
        <v>1</v>
      </c>
      <c r="R171" s="3"/>
      <c r="S171" s="3"/>
      <c r="T171" t="s" s="4">
        <v>32</v>
      </c>
      <c r="U171" s="10">
        <v>1</v>
      </c>
      <c r="V171" t="s" s="4">
        <v>127</v>
      </c>
      <c r="W171" s="7"/>
    </row>
    <row r="172" ht="1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t="s" s="9">
        <v>244</v>
      </c>
      <c r="N172" s="3"/>
      <c r="O172" s="3"/>
      <c r="P172" s="10">
        <v>1</v>
      </c>
      <c r="Q172" s="10">
        <v>2</v>
      </c>
      <c r="R172" s="3"/>
      <c r="S172" s="3"/>
      <c r="T172" s="3"/>
      <c r="U172" s="3"/>
      <c r="V172" t="s" s="4">
        <v>127</v>
      </c>
      <c r="W172" s="7"/>
    </row>
    <row r="173" ht="1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t="s" s="9">
        <v>245</v>
      </c>
      <c r="N173" s="3"/>
      <c r="O173" s="3"/>
      <c r="P173" s="10">
        <v>1</v>
      </c>
      <c r="Q173" s="10">
        <v>2</v>
      </c>
      <c r="R173" s="3"/>
      <c r="S173" s="3"/>
      <c r="T173" s="3"/>
      <c r="U173" s="3"/>
      <c r="V173" t="s" s="4">
        <v>127</v>
      </c>
      <c r="W173" s="7"/>
    </row>
    <row r="174" ht="1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t="s" s="9">
        <v>246</v>
      </c>
      <c r="N174" s="3"/>
      <c r="O174" t="s" s="4">
        <v>33</v>
      </c>
      <c r="P174" s="10">
        <v>1</v>
      </c>
      <c r="Q174" s="10">
        <v>2</v>
      </c>
      <c r="R174" s="3"/>
      <c r="S174" s="3"/>
      <c r="T174" t="s" s="4">
        <v>32</v>
      </c>
      <c r="U174" s="10">
        <v>1</v>
      </c>
      <c r="V174" t="s" s="4">
        <v>127</v>
      </c>
      <c r="W174" s="7"/>
    </row>
    <row r="175" ht="1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t="s" s="9">
        <v>247</v>
      </c>
      <c r="N175" s="3"/>
      <c r="O175" t="s" s="4">
        <v>42</v>
      </c>
      <c r="P175" s="10">
        <v>1</v>
      </c>
      <c r="Q175" s="10">
        <v>2</v>
      </c>
      <c r="R175" s="3"/>
      <c r="S175" s="3"/>
      <c r="T175" t="s" s="4">
        <v>32</v>
      </c>
      <c r="U175" s="10">
        <v>1</v>
      </c>
      <c r="V175" t="s" s="4">
        <v>127</v>
      </c>
      <c r="W175" s="7"/>
    </row>
    <row r="176" ht="1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t="s" s="9">
        <v>248</v>
      </c>
      <c r="N176" s="3"/>
      <c r="O176" t="s" s="4">
        <v>50</v>
      </c>
      <c r="P176" s="10">
        <v>1</v>
      </c>
      <c r="Q176" s="10">
        <v>2</v>
      </c>
      <c r="R176" s="3"/>
      <c r="S176" s="3"/>
      <c r="T176" t="s" s="4">
        <v>32</v>
      </c>
      <c r="U176" s="10">
        <v>1</v>
      </c>
      <c r="V176" t="s" s="4">
        <v>127</v>
      </c>
      <c r="W176" s="7"/>
    </row>
    <row r="177" ht="1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t="s" s="9">
        <v>249</v>
      </c>
      <c r="N177" s="3"/>
      <c r="O177" s="3"/>
      <c r="P177" s="10">
        <v>1</v>
      </c>
      <c r="Q177" s="10">
        <v>3</v>
      </c>
      <c r="R177" s="3"/>
      <c r="S177" s="3"/>
      <c r="T177" s="3"/>
      <c r="U177" s="3"/>
      <c r="V177" t="s" s="4">
        <v>127</v>
      </c>
      <c r="W177" s="7"/>
    </row>
    <row r="178" ht="1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t="s" s="9">
        <v>250</v>
      </c>
      <c r="N178" s="3"/>
      <c r="O178" s="3"/>
      <c r="P178" s="10">
        <v>1</v>
      </c>
      <c r="Q178" s="10">
        <v>3</v>
      </c>
      <c r="R178" s="3"/>
      <c r="S178" s="3"/>
      <c r="T178" s="3"/>
      <c r="U178" s="3"/>
      <c r="V178" t="s" s="4">
        <v>127</v>
      </c>
      <c r="W178" s="7"/>
    </row>
    <row r="179" ht="1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t="s" s="9">
        <v>251</v>
      </c>
      <c r="N179" s="3"/>
      <c r="O179" t="s" s="4">
        <v>33</v>
      </c>
      <c r="P179" s="10">
        <v>1</v>
      </c>
      <c r="Q179" s="10">
        <v>3</v>
      </c>
      <c r="R179" s="3"/>
      <c r="S179" s="3"/>
      <c r="T179" t="s" s="4">
        <v>32</v>
      </c>
      <c r="U179" s="10">
        <v>1</v>
      </c>
      <c r="V179" t="s" s="4">
        <v>127</v>
      </c>
      <c r="W179" s="7"/>
    </row>
    <row r="180" ht="1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t="s" s="9">
        <v>252</v>
      </c>
      <c r="N180" s="3"/>
      <c r="O180" t="s" s="4">
        <v>42</v>
      </c>
      <c r="P180" s="10">
        <v>1</v>
      </c>
      <c r="Q180" s="10">
        <v>3</v>
      </c>
      <c r="R180" s="3"/>
      <c r="S180" s="3"/>
      <c r="T180" t="s" s="4">
        <v>32</v>
      </c>
      <c r="U180" s="10">
        <v>1</v>
      </c>
      <c r="V180" t="s" s="4">
        <v>127</v>
      </c>
      <c r="W180" s="7"/>
    </row>
    <row r="181" ht="1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t="s" s="9">
        <v>253</v>
      </c>
      <c r="N181" s="3"/>
      <c r="O181" t="s" s="4">
        <v>50</v>
      </c>
      <c r="P181" s="10">
        <v>1</v>
      </c>
      <c r="Q181" s="10">
        <v>3</v>
      </c>
      <c r="R181" s="3"/>
      <c r="S181" s="3"/>
      <c r="T181" t="s" s="4">
        <v>32</v>
      </c>
      <c r="U181" s="10">
        <v>1</v>
      </c>
      <c r="V181" t="s" s="4">
        <v>127</v>
      </c>
      <c r="W181" s="7"/>
    </row>
    <row r="182" ht="1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t="s" s="9">
        <v>254</v>
      </c>
      <c r="N182" s="3"/>
      <c r="O182" s="3"/>
      <c r="P182" s="10">
        <v>1</v>
      </c>
      <c r="Q182" s="10">
        <v>4</v>
      </c>
      <c r="R182" s="3"/>
      <c r="S182" s="3"/>
      <c r="T182" s="3"/>
      <c r="U182" s="3"/>
      <c r="V182" t="s" s="4">
        <v>127</v>
      </c>
      <c r="W182" s="7"/>
    </row>
    <row r="183" ht="1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t="s" s="9">
        <v>255</v>
      </c>
      <c r="N183" s="3"/>
      <c r="O183" s="3"/>
      <c r="P183" s="10">
        <v>1</v>
      </c>
      <c r="Q183" s="10">
        <v>4</v>
      </c>
      <c r="R183" s="3"/>
      <c r="S183" s="3"/>
      <c r="T183" s="3"/>
      <c r="U183" s="3"/>
      <c r="V183" t="s" s="4">
        <v>127</v>
      </c>
      <c r="W183" s="7"/>
    </row>
    <row r="184" ht="1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t="s" s="9">
        <v>256</v>
      </c>
      <c r="N184" s="3"/>
      <c r="O184" t="s" s="4">
        <v>33</v>
      </c>
      <c r="P184" s="10">
        <v>1</v>
      </c>
      <c r="Q184" s="10">
        <v>4</v>
      </c>
      <c r="R184" s="3"/>
      <c r="S184" s="3"/>
      <c r="T184" t="s" s="4">
        <v>32</v>
      </c>
      <c r="U184" s="10">
        <v>1</v>
      </c>
      <c r="V184" t="s" s="4">
        <v>127</v>
      </c>
      <c r="W184" s="7"/>
    </row>
    <row r="185" ht="1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t="s" s="9">
        <v>257</v>
      </c>
      <c r="N185" s="3"/>
      <c r="O185" t="s" s="4">
        <v>42</v>
      </c>
      <c r="P185" s="10">
        <v>1</v>
      </c>
      <c r="Q185" s="10">
        <v>4</v>
      </c>
      <c r="R185" s="3"/>
      <c r="S185" s="3"/>
      <c r="T185" t="s" s="4">
        <v>32</v>
      </c>
      <c r="U185" s="10">
        <v>1</v>
      </c>
      <c r="V185" t="s" s="4">
        <v>127</v>
      </c>
      <c r="W185" s="7"/>
    </row>
    <row r="186" ht="1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t="s" s="9">
        <v>258</v>
      </c>
      <c r="N186" s="3"/>
      <c r="O186" t="s" s="4">
        <v>50</v>
      </c>
      <c r="P186" s="10">
        <v>1</v>
      </c>
      <c r="Q186" s="10">
        <v>4</v>
      </c>
      <c r="R186" s="3"/>
      <c r="S186" s="3"/>
      <c r="T186" t="s" s="4">
        <v>32</v>
      </c>
      <c r="U186" s="10">
        <v>1</v>
      </c>
      <c r="V186" t="s" s="4">
        <v>127</v>
      </c>
      <c r="W186" s="7"/>
    </row>
    <row r="187" ht="1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t="s" s="9">
        <v>259</v>
      </c>
      <c r="N187" s="3"/>
      <c r="O187" s="3"/>
      <c r="P187" s="10">
        <v>1</v>
      </c>
      <c r="Q187" s="3"/>
      <c r="R187" s="3"/>
      <c r="S187" s="3"/>
      <c r="T187" s="3"/>
      <c r="U187" s="3"/>
      <c r="V187" t="s" s="4">
        <v>127</v>
      </c>
      <c r="W187" s="7"/>
    </row>
    <row r="188" ht="1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t="s" s="9">
        <v>260</v>
      </c>
      <c r="N188" s="3"/>
      <c r="O188" s="3"/>
      <c r="P188" s="10">
        <v>1</v>
      </c>
      <c r="Q188" s="3"/>
      <c r="R188" s="3"/>
      <c r="S188" s="3"/>
      <c r="T188" s="3"/>
      <c r="U188" s="3"/>
      <c r="V188" t="s" s="4">
        <v>127</v>
      </c>
      <c r="W188" s="7"/>
    </row>
    <row r="189" ht="1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t="s" s="9">
        <v>261</v>
      </c>
      <c r="N189" s="3"/>
      <c r="O189" t="s" s="4">
        <v>33</v>
      </c>
      <c r="P189" s="10">
        <v>1</v>
      </c>
      <c r="Q189" s="3"/>
      <c r="R189" s="3"/>
      <c r="S189" s="3"/>
      <c r="T189" t="s" s="4">
        <v>32</v>
      </c>
      <c r="U189" s="10">
        <v>1</v>
      </c>
      <c r="V189" t="s" s="4">
        <v>127</v>
      </c>
      <c r="W189" s="7"/>
    </row>
    <row r="190" ht="1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t="s" s="9">
        <v>262</v>
      </c>
      <c r="N190" s="3"/>
      <c r="O190" t="s" s="4">
        <v>42</v>
      </c>
      <c r="P190" s="10">
        <v>1</v>
      </c>
      <c r="Q190" s="3"/>
      <c r="R190" s="3"/>
      <c r="S190" s="3"/>
      <c r="T190" t="s" s="4">
        <v>32</v>
      </c>
      <c r="U190" s="10">
        <v>1</v>
      </c>
      <c r="V190" t="s" s="4">
        <v>127</v>
      </c>
      <c r="W190" s="7"/>
    </row>
    <row r="191" ht="1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t="s" s="9">
        <v>263</v>
      </c>
      <c r="N191" s="3"/>
      <c r="O191" t="s" s="4">
        <v>50</v>
      </c>
      <c r="P191" s="10">
        <v>1</v>
      </c>
      <c r="Q191" s="3"/>
      <c r="R191" s="3"/>
      <c r="S191" s="3"/>
      <c r="T191" t="s" s="4">
        <v>32</v>
      </c>
      <c r="U191" s="10">
        <v>1</v>
      </c>
      <c r="V191" t="s" s="4">
        <v>127</v>
      </c>
      <c r="W191" s="7"/>
    </row>
    <row r="192" ht="1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t="s" s="9">
        <v>264</v>
      </c>
      <c r="N192" s="3"/>
      <c r="O192" s="3"/>
      <c r="P192" s="10">
        <v>1</v>
      </c>
      <c r="Q192" s="3"/>
      <c r="R192" s="3"/>
      <c r="S192" s="3"/>
      <c r="T192" s="3"/>
      <c r="U192" s="3"/>
      <c r="V192" t="s" s="4">
        <v>127</v>
      </c>
      <c r="W192" s="7"/>
    </row>
    <row r="193" ht="1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t="s" s="9">
        <v>265</v>
      </c>
      <c r="N193" s="3"/>
      <c r="O193" s="3"/>
      <c r="P193" s="10">
        <v>1</v>
      </c>
      <c r="Q193" s="3"/>
      <c r="R193" s="3"/>
      <c r="S193" s="3"/>
      <c r="T193" s="3"/>
      <c r="U193" s="3"/>
      <c r="V193" t="s" s="4">
        <v>127</v>
      </c>
      <c r="W193" s="7"/>
    </row>
    <row r="194" ht="1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t="s" s="9">
        <v>266</v>
      </c>
      <c r="N194" s="3"/>
      <c r="O194" t="s" s="4">
        <v>33</v>
      </c>
      <c r="P194" s="10">
        <v>1</v>
      </c>
      <c r="Q194" s="3"/>
      <c r="R194" s="3"/>
      <c r="S194" s="3"/>
      <c r="T194" t="s" s="4">
        <v>32</v>
      </c>
      <c r="U194" s="10">
        <v>1</v>
      </c>
      <c r="V194" t="s" s="4">
        <v>127</v>
      </c>
      <c r="W194" s="7"/>
    </row>
    <row r="195" ht="1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t="s" s="9">
        <v>267</v>
      </c>
      <c r="N195" s="3"/>
      <c r="O195" t="s" s="4">
        <v>42</v>
      </c>
      <c r="P195" s="10">
        <v>1</v>
      </c>
      <c r="Q195" s="3"/>
      <c r="R195" s="3"/>
      <c r="S195" s="3"/>
      <c r="T195" t="s" s="4">
        <v>32</v>
      </c>
      <c r="U195" s="10">
        <v>1</v>
      </c>
      <c r="V195" t="s" s="4">
        <v>127</v>
      </c>
      <c r="W195" s="7"/>
    </row>
    <row r="196" ht="1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t="s" s="9">
        <v>268</v>
      </c>
      <c r="N196" s="3"/>
      <c r="O196" t="s" s="4">
        <v>50</v>
      </c>
      <c r="P196" s="10">
        <v>1</v>
      </c>
      <c r="Q196" s="3"/>
      <c r="R196" s="3"/>
      <c r="S196" s="3"/>
      <c r="T196" t="s" s="4">
        <v>32</v>
      </c>
      <c r="U196" s="10">
        <v>1</v>
      </c>
      <c r="V196" t="s" s="4">
        <v>127</v>
      </c>
      <c r="W196" s="7"/>
    </row>
    <row r="197" ht="1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t="s" s="9">
        <v>269</v>
      </c>
      <c r="N197" s="3"/>
      <c r="O197" s="3"/>
      <c r="P197" s="10">
        <v>1</v>
      </c>
      <c r="Q197" s="10">
        <v>1</v>
      </c>
      <c r="R197" s="3"/>
      <c r="S197" s="3"/>
      <c r="T197" s="3"/>
      <c r="U197" s="3"/>
      <c r="V197" t="s" s="4">
        <v>127</v>
      </c>
      <c r="W197" s="7"/>
    </row>
    <row r="198" ht="1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t="s" s="9">
        <v>270</v>
      </c>
      <c r="N198" s="3"/>
      <c r="O198" s="3"/>
      <c r="P198" s="10">
        <v>1</v>
      </c>
      <c r="Q198" s="10">
        <v>1</v>
      </c>
      <c r="R198" s="3"/>
      <c r="S198" s="3"/>
      <c r="T198" s="3"/>
      <c r="U198" s="3"/>
      <c r="V198" t="s" s="4">
        <v>127</v>
      </c>
      <c r="W198" s="7"/>
    </row>
    <row r="199" ht="1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t="s" s="9">
        <v>271</v>
      </c>
      <c r="N199" s="3"/>
      <c r="O199" s="3"/>
      <c r="P199" s="10">
        <v>1</v>
      </c>
      <c r="Q199" s="10">
        <v>1</v>
      </c>
      <c r="R199" s="3"/>
      <c r="S199" s="3"/>
      <c r="T199" t="s" s="4">
        <v>41</v>
      </c>
      <c r="U199" s="10">
        <v>1</v>
      </c>
      <c r="V199" t="s" s="4">
        <v>127</v>
      </c>
      <c r="W199" s="7"/>
    </row>
    <row r="200" ht="1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t="s" s="9">
        <v>272</v>
      </c>
      <c r="N200" s="3"/>
      <c r="O200" s="3"/>
      <c r="P200" s="10">
        <v>1</v>
      </c>
      <c r="Q200" s="10">
        <v>2</v>
      </c>
      <c r="R200" s="3"/>
      <c r="S200" s="3"/>
      <c r="T200" s="3"/>
      <c r="U200" s="3"/>
      <c r="V200" t="s" s="4">
        <v>127</v>
      </c>
      <c r="W200" s="7"/>
    </row>
    <row r="201" ht="1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t="s" s="9">
        <v>273</v>
      </c>
      <c r="N201" s="3"/>
      <c r="O201" s="3"/>
      <c r="P201" s="10">
        <v>1</v>
      </c>
      <c r="Q201" s="10">
        <v>2</v>
      </c>
      <c r="R201" s="3"/>
      <c r="S201" s="3"/>
      <c r="T201" s="3"/>
      <c r="U201" s="3"/>
      <c r="V201" t="s" s="4">
        <v>127</v>
      </c>
      <c r="W201" s="7"/>
    </row>
    <row r="202" ht="1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t="s" s="9">
        <v>274</v>
      </c>
      <c r="N202" s="3"/>
      <c r="O202" s="3"/>
      <c r="P202" s="10">
        <v>1</v>
      </c>
      <c r="Q202" s="10">
        <v>2</v>
      </c>
      <c r="R202" s="3"/>
      <c r="S202" s="3"/>
      <c r="T202" t="s" s="4">
        <v>41</v>
      </c>
      <c r="U202" s="10">
        <v>1</v>
      </c>
      <c r="V202" t="s" s="4">
        <v>127</v>
      </c>
      <c r="W202" s="7"/>
    </row>
    <row r="203" ht="1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t="s" s="9">
        <v>275</v>
      </c>
      <c r="N203" s="3"/>
      <c r="O203" s="3"/>
      <c r="P203" s="10">
        <v>1</v>
      </c>
      <c r="Q203" s="10">
        <v>3</v>
      </c>
      <c r="R203" s="3"/>
      <c r="S203" s="3"/>
      <c r="T203" s="3"/>
      <c r="U203" s="3"/>
      <c r="V203" t="s" s="4">
        <v>127</v>
      </c>
      <c r="W203" s="7"/>
    </row>
    <row r="204" ht="1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t="s" s="9">
        <v>276</v>
      </c>
      <c r="N204" s="3"/>
      <c r="O204" s="3"/>
      <c r="P204" s="10">
        <v>1</v>
      </c>
      <c r="Q204" s="10">
        <v>3</v>
      </c>
      <c r="R204" s="3"/>
      <c r="S204" s="3"/>
      <c r="T204" s="3"/>
      <c r="U204" s="3"/>
      <c r="V204" t="s" s="4">
        <v>127</v>
      </c>
      <c r="W204" s="7"/>
    </row>
    <row r="205" ht="1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t="s" s="9">
        <v>277</v>
      </c>
      <c r="N205" s="3"/>
      <c r="O205" s="3"/>
      <c r="P205" s="10">
        <v>1</v>
      </c>
      <c r="Q205" s="10">
        <v>3</v>
      </c>
      <c r="R205" s="3"/>
      <c r="S205" s="3"/>
      <c r="T205" t="s" s="4">
        <v>41</v>
      </c>
      <c r="U205" s="10">
        <v>1</v>
      </c>
      <c r="V205" t="s" s="4">
        <v>127</v>
      </c>
      <c r="W205" s="7"/>
    </row>
    <row r="206" ht="1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t="s" s="9">
        <v>278</v>
      </c>
      <c r="N206" s="3"/>
      <c r="O206" s="3"/>
      <c r="P206" s="10">
        <v>1</v>
      </c>
      <c r="Q206" s="10">
        <v>4</v>
      </c>
      <c r="R206" s="3"/>
      <c r="S206" s="3"/>
      <c r="T206" s="3"/>
      <c r="U206" s="3"/>
      <c r="V206" t="s" s="4">
        <v>127</v>
      </c>
      <c r="W206" s="7"/>
    </row>
    <row r="207" ht="1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t="s" s="9">
        <v>279</v>
      </c>
      <c r="N207" s="3"/>
      <c r="O207" s="3"/>
      <c r="P207" s="10">
        <v>1</v>
      </c>
      <c r="Q207" s="10">
        <v>4</v>
      </c>
      <c r="R207" s="3"/>
      <c r="S207" s="3"/>
      <c r="T207" s="3"/>
      <c r="U207" s="3"/>
      <c r="V207" t="s" s="4">
        <v>127</v>
      </c>
      <c r="W207" s="7"/>
    </row>
    <row r="208" ht="1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t="s" s="9">
        <v>280</v>
      </c>
      <c r="N208" s="3"/>
      <c r="O208" s="3"/>
      <c r="P208" s="10">
        <v>1</v>
      </c>
      <c r="Q208" s="10">
        <v>4</v>
      </c>
      <c r="R208" s="3"/>
      <c r="S208" s="3"/>
      <c r="T208" t="s" s="4">
        <v>41</v>
      </c>
      <c r="U208" s="10">
        <v>1</v>
      </c>
      <c r="V208" t="s" s="4">
        <v>127</v>
      </c>
      <c r="W208" s="7"/>
    </row>
    <row r="209" ht="1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t="s" s="9">
        <v>281</v>
      </c>
      <c r="N209" s="3"/>
      <c r="O209" s="3"/>
      <c r="P209" s="10">
        <v>1</v>
      </c>
      <c r="Q209" s="3"/>
      <c r="R209" s="3"/>
      <c r="S209" s="3"/>
      <c r="T209" s="3"/>
      <c r="U209" s="3"/>
      <c r="V209" t="s" s="4">
        <v>127</v>
      </c>
      <c r="W209" s="7"/>
    </row>
    <row r="210" ht="1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t="s" s="9">
        <v>282</v>
      </c>
      <c r="N210" s="3"/>
      <c r="O210" s="3"/>
      <c r="P210" s="10">
        <v>1</v>
      </c>
      <c r="Q210" s="3"/>
      <c r="R210" s="3"/>
      <c r="S210" s="3"/>
      <c r="T210" s="3"/>
      <c r="U210" s="3"/>
      <c r="V210" t="s" s="4">
        <v>127</v>
      </c>
      <c r="W210" s="7"/>
    </row>
    <row r="211" ht="1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t="s" s="9">
        <v>283</v>
      </c>
      <c r="N211" s="3"/>
      <c r="O211" s="3"/>
      <c r="P211" s="10">
        <v>1</v>
      </c>
      <c r="Q211" s="3"/>
      <c r="R211" s="3"/>
      <c r="S211" s="3"/>
      <c r="T211" t="s" s="4">
        <v>41</v>
      </c>
      <c r="U211" s="10">
        <v>1</v>
      </c>
      <c r="V211" t="s" s="4">
        <v>127</v>
      </c>
      <c r="W211" s="7"/>
    </row>
    <row r="212" ht="1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t="s" s="9">
        <v>284</v>
      </c>
      <c r="N212" s="3"/>
      <c r="O212" s="3"/>
      <c r="P212" s="10">
        <v>1</v>
      </c>
      <c r="Q212" s="3"/>
      <c r="R212" s="3"/>
      <c r="S212" s="3"/>
      <c r="T212" s="3"/>
      <c r="U212" s="3"/>
      <c r="V212" t="s" s="4">
        <v>127</v>
      </c>
      <c r="W212" s="7"/>
    </row>
    <row r="213" ht="1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t="s" s="9">
        <v>285</v>
      </c>
      <c r="N213" s="3"/>
      <c r="O213" s="3"/>
      <c r="P213" s="10">
        <v>1</v>
      </c>
      <c r="Q213" s="3"/>
      <c r="R213" s="3"/>
      <c r="S213" s="3"/>
      <c r="T213" s="3"/>
      <c r="U213" s="3"/>
      <c r="V213" t="s" s="4">
        <v>127</v>
      </c>
      <c r="W213" s="7"/>
    </row>
    <row r="214" ht="1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t="s" s="9">
        <v>286</v>
      </c>
      <c r="N214" s="3"/>
      <c r="O214" s="3"/>
      <c r="P214" s="10">
        <v>1</v>
      </c>
      <c r="Q214" s="3"/>
      <c r="R214" s="3"/>
      <c r="S214" s="3"/>
      <c r="T214" t="s" s="4">
        <v>41</v>
      </c>
      <c r="U214" s="10">
        <v>1</v>
      </c>
      <c r="V214" t="s" s="4">
        <v>127</v>
      </c>
      <c r="W214" s="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Q229"/>
  <sheetViews>
    <sheetView workbookViewId="0" showGridLines="0" defaultGridColor="1"/>
  </sheetViews>
  <sheetFormatPr defaultColWidth="8.83333" defaultRowHeight="14.4" customHeight="1" outlineLevelRow="0" outlineLevelCol="0"/>
  <cols>
    <col min="1" max="1" width="24.8516" style="12" customWidth="1"/>
    <col min="2" max="2" width="12.5" style="12" customWidth="1"/>
    <col min="3" max="3" width="23.5" style="12" customWidth="1"/>
    <col min="4" max="4" width="17.1953" style="12" customWidth="1"/>
    <col min="5" max="5" width="8.85156" style="12" customWidth="1"/>
    <col min="6" max="6" width="8.85156" style="12" customWidth="1"/>
    <col min="7" max="7" width="22.1719" style="12" customWidth="1"/>
    <col min="8" max="8" width="13.8516" style="12" customWidth="1"/>
    <col min="9" max="9" width="14.1719" style="12" customWidth="1"/>
    <col min="10" max="10" width="6.5" style="12" customWidth="1"/>
    <col min="11" max="11" width="14.8516" style="12" customWidth="1"/>
    <col min="12" max="12" width="13.1719" style="12" customWidth="1"/>
    <col min="13" max="13" width="8" style="12" customWidth="1"/>
    <col min="14" max="14" width="12.1719" style="12" customWidth="1"/>
    <col min="15" max="15" width="15.1719" style="12" customWidth="1"/>
    <col min="16" max="16" width="10.5" style="12" customWidth="1"/>
    <col min="17" max="17" width="6" style="12" customWidth="1"/>
    <col min="18" max="256" width="8.85156" style="12" customWidth="1"/>
  </cols>
  <sheetData>
    <row r="1" ht="15" customHeight="1">
      <c r="A1" t="s" s="6">
        <v>287</v>
      </c>
      <c r="B1" s="3"/>
      <c r="C1" s="3"/>
      <c r="D1" s="3"/>
      <c r="E1" s="3"/>
      <c r="F1" s="3"/>
      <c r="G1" t="s" s="6">
        <v>17</v>
      </c>
      <c r="H1" s="7"/>
      <c r="I1" s="7"/>
      <c r="J1" s="3"/>
      <c r="K1" s="3"/>
      <c r="L1" s="3"/>
      <c r="M1" s="3"/>
      <c r="N1" s="3"/>
      <c r="O1" s="7"/>
      <c r="P1" s="3"/>
      <c r="Q1" s="3"/>
    </row>
    <row r="2" ht="15" customHeight="1">
      <c r="A2" t="s" s="6">
        <v>26</v>
      </c>
      <c r="B2" s="3"/>
      <c r="C2" s="3"/>
      <c r="D2" s="3"/>
      <c r="E2" s="3"/>
      <c r="F2" s="3"/>
      <c r="G2" t="s" s="6">
        <v>24</v>
      </c>
      <c r="H2" t="s" s="13">
        <v>25</v>
      </c>
      <c r="I2" t="s" s="13">
        <v>23</v>
      </c>
      <c r="J2" t="s" s="6">
        <v>26</v>
      </c>
      <c r="K2" t="s" s="6">
        <v>20</v>
      </c>
      <c r="L2" t="s" s="6">
        <v>19</v>
      </c>
      <c r="M2" t="s" s="6">
        <v>18</v>
      </c>
      <c r="N2" t="s" s="6">
        <v>22</v>
      </c>
      <c r="O2" t="s" s="13">
        <v>27</v>
      </c>
      <c r="P2" t="s" s="6">
        <v>28</v>
      </c>
      <c r="Q2" t="s" s="14">
        <v>29</v>
      </c>
    </row>
    <row r="3" ht="15" customHeight="1">
      <c r="A3" t="s" s="4">
        <v>288</v>
      </c>
      <c r="B3" s="3"/>
      <c r="C3" s="3"/>
      <c r="D3" s="3"/>
      <c r="E3" s="3"/>
      <c r="F3" s="3"/>
      <c r="G3" t="s" s="4">
        <v>35</v>
      </c>
      <c r="H3" s="7"/>
      <c r="I3" s="7"/>
      <c r="J3" s="10">
        <v>1</v>
      </c>
      <c r="K3" s="3"/>
      <c r="L3" s="3"/>
      <c r="M3" s="3"/>
      <c r="N3" s="3"/>
      <c r="O3" s="7"/>
      <c r="P3" t="s" s="4">
        <v>37</v>
      </c>
      <c r="Q3" s="15"/>
    </row>
    <row r="4" ht="15" customHeight="1">
      <c r="A4" s="3"/>
      <c r="B4" s="3"/>
      <c r="C4" s="3"/>
      <c r="D4" s="3"/>
      <c r="E4" s="3"/>
      <c r="F4" s="3"/>
      <c r="G4" t="s" s="4">
        <v>44</v>
      </c>
      <c r="H4" s="7"/>
      <c r="I4" s="7"/>
      <c r="J4" s="10">
        <v>1</v>
      </c>
      <c r="K4" s="10">
        <v>1</v>
      </c>
      <c r="L4" t="s" s="4">
        <v>289</v>
      </c>
      <c r="M4" s="10">
        <f>VLOOKUP(L4,$A$14:$B$26,2,FALSE)</f>
        <v>1</v>
      </c>
      <c r="N4" t="s" s="4">
        <v>45</v>
      </c>
      <c r="O4" s="11">
        <v>1</v>
      </c>
      <c r="P4" t="s" s="4">
        <v>37</v>
      </c>
      <c r="Q4" s="16">
        <v>1</v>
      </c>
    </row>
    <row r="5" ht="15" customHeight="1">
      <c r="A5" t="s" s="17">
        <v>20</v>
      </c>
      <c r="B5" s="3"/>
      <c r="C5" s="3"/>
      <c r="D5" s="3"/>
      <c r="E5" s="3"/>
      <c r="F5" s="3"/>
      <c r="G5" t="s" s="4">
        <v>52</v>
      </c>
      <c r="H5" s="7"/>
      <c r="I5" s="7"/>
      <c r="J5" s="10">
        <v>1</v>
      </c>
      <c r="K5" s="10">
        <v>2</v>
      </c>
      <c r="L5" t="s" s="4">
        <v>289</v>
      </c>
      <c r="M5" s="10">
        <f>VLOOKUP(L5,$A$14:$B$26,2,FALSE)</f>
        <v>1</v>
      </c>
      <c r="N5" t="s" s="4">
        <v>45</v>
      </c>
      <c r="O5" s="11">
        <v>1</v>
      </c>
      <c r="P5" t="s" s="4">
        <v>37</v>
      </c>
      <c r="Q5" s="16">
        <v>1</v>
      </c>
    </row>
    <row r="6" ht="15" customHeight="1">
      <c r="A6" s="18">
        <v>1</v>
      </c>
      <c r="B6" s="3"/>
      <c r="C6" s="3"/>
      <c r="D6" s="3"/>
      <c r="E6" s="3"/>
      <c r="F6" s="3"/>
      <c r="G6" t="s" s="4">
        <v>56</v>
      </c>
      <c r="H6" s="7"/>
      <c r="I6" s="7"/>
      <c r="J6" s="10">
        <v>1</v>
      </c>
      <c r="K6" s="10">
        <v>3</v>
      </c>
      <c r="L6" t="s" s="4">
        <v>289</v>
      </c>
      <c r="M6" s="10">
        <f>VLOOKUP(L6,$A$14:$B$26,2,FALSE)</f>
        <v>1</v>
      </c>
      <c r="N6" t="s" s="4">
        <v>45</v>
      </c>
      <c r="O6" s="11">
        <v>1</v>
      </c>
      <c r="P6" t="s" s="4">
        <v>37</v>
      </c>
      <c r="Q6" s="16">
        <v>1</v>
      </c>
    </row>
    <row r="7" ht="15" customHeight="1">
      <c r="A7" s="10">
        <v>2</v>
      </c>
      <c r="B7" s="3"/>
      <c r="C7" s="3"/>
      <c r="D7" s="3"/>
      <c r="E7" s="3"/>
      <c r="F7" s="3"/>
      <c r="G7" t="s" s="4">
        <v>59</v>
      </c>
      <c r="H7" s="7"/>
      <c r="I7" s="7"/>
      <c r="J7" s="10">
        <v>1</v>
      </c>
      <c r="K7" s="10">
        <v>4</v>
      </c>
      <c r="L7" t="s" s="4">
        <v>289</v>
      </c>
      <c r="M7" s="10">
        <f>VLOOKUP(L7,$A$14:$B$26,2,FALSE)</f>
        <v>1</v>
      </c>
      <c r="N7" t="s" s="4">
        <v>45</v>
      </c>
      <c r="O7" s="11">
        <v>1</v>
      </c>
      <c r="P7" t="s" s="4">
        <v>37</v>
      </c>
      <c r="Q7" s="16">
        <v>1</v>
      </c>
    </row>
    <row r="8" ht="15" customHeight="1">
      <c r="A8" s="10">
        <v>3</v>
      </c>
      <c r="B8" s="3"/>
      <c r="C8" s="3"/>
      <c r="D8" s="3"/>
      <c r="E8" s="3"/>
      <c r="F8" s="3"/>
      <c r="G8" t="s" s="4">
        <v>62</v>
      </c>
      <c r="H8" s="7"/>
      <c r="I8" t="s" s="19">
        <v>33</v>
      </c>
      <c r="J8" s="10">
        <v>1</v>
      </c>
      <c r="K8" s="10">
        <v>1</v>
      </c>
      <c r="L8" t="s" s="4">
        <v>289</v>
      </c>
      <c r="M8" s="10">
        <f>VLOOKUP(L8,$A$14:$B$26,2,FALSE)</f>
        <v>1</v>
      </c>
      <c r="N8" t="s" s="4">
        <v>290</v>
      </c>
      <c r="O8" s="11">
        <v>1</v>
      </c>
      <c r="P8" t="s" s="4">
        <v>37</v>
      </c>
      <c r="Q8" s="16">
        <v>1</v>
      </c>
    </row>
    <row r="9" ht="15" customHeight="1">
      <c r="A9" s="10">
        <v>4</v>
      </c>
      <c r="B9" s="3"/>
      <c r="C9" s="3"/>
      <c r="D9" s="3"/>
      <c r="E9" s="3"/>
      <c r="F9" s="3"/>
      <c r="G9" t="s" s="4">
        <v>64</v>
      </c>
      <c r="H9" s="7"/>
      <c r="I9" s="7"/>
      <c r="J9" s="10">
        <v>1</v>
      </c>
      <c r="K9" s="10">
        <v>1</v>
      </c>
      <c r="L9" t="s" s="4">
        <v>289</v>
      </c>
      <c r="M9" s="10">
        <f>VLOOKUP(L9,$A$14:$B$26,2,FALSE)</f>
        <v>1</v>
      </c>
      <c r="N9" t="s" s="4">
        <v>291</v>
      </c>
      <c r="O9" s="7"/>
      <c r="P9" t="s" s="4">
        <v>37</v>
      </c>
      <c r="Q9" s="15"/>
    </row>
    <row r="10" ht="15" customHeight="1">
      <c r="A10" s="10">
        <v>5</v>
      </c>
      <c r="B10" s="3"/>
      <c r="C10" s="3"/>
      <c r="D10" s="3"/>
      <c r="E10" s="3"/>
      <c r="F10" s="3"/>
      <c r="G10" t="s" s="4">
        <v>66</v>
      </c>
      <c r="H10" s="7"/>
      <c r="I10" s="7"/>
      <c r="J10" s="10">
        <v>1</v>
      </c>
      <c r="K10" s="10">
        <v>1</v>
      </c>
      <c r="L10" t="s" s="4">
        <v>289</v>
      </c>
      <c r="M10" s="10">
        <f>VLOOKUP(L10,$A$14:$B$26,2,FALSE)</f>
        <v>1</v>
      </c>
      <c r="N10" t="s" s="4">
        <v>67</v>
      </c>
      <c r="O10" s="7"/>
      <c r="P10" t="s" s="4">
        <v>37</v>
      </c>
      <c r="Q10" s="15"/>
    </row>
    <row r="11" ht="15" customHeight="1">
      <c r="A11" s="10">
        <v>6</v>
      </c>
      <c r="B11" s="3"/>
      <c r="C11" s="3"/>
      <c r="D11" s="3"/>
      <c r="E11" s="3"/>
      <c r="F11" s="3"/>
      <c r="G11" t="s" s="4">
        <v>69</v>
      </c>
      <c r="H11" s="7"/>
      <c r="I11" t="s" s="19">
        <v>42</v>
      </c>
      <c r="J11" s="10">
        <v>1</v>
      </c>
      <c r="K11" s="10">
        <v>1</v>
      </c>
      <c r="L11" t="s" s="4">
        <v>289</v>
      </c>
      <c r="M11" s="10">
        <f>VLOOKUP(L11,$A$14:$B$26,2,FALSE)</f>
        <v>1</v>
      </c>
      <c r="N11" t="s" s="4">
        <v>292</v>
      </c>
      <c r="O11" s="11">
        <v>1</v>
      </c>
      <c r="P11" t="s" s="4">
        <v>37</v>
      </c>
      <c r="Q11" s="15"/>
    </row>
    <row r="12" ht="15" customHeight="1">
      <c r="A12" s="3"/>
      <c r="B12" s="3"/>
      <c r="C12" s="3"/>
      <c r="D12" s="3"/>
      <c r="E12" s="3"/>
      <c r="F12" s="3"/>
      <c r="G12" t="s" s="4">
        <v>71</v>
      </c>
      <c r="H12" s="7"/>
      <c r="I12" t="s" s="19">
        <v>50</v>
      </c>
      <c r="J12" s="10">
        <v>1</v>
      </c>
      <c r="K12" s="10">
        <v>1</v>
      </c>
      <c r="L12" t="s" s="4">
        <v>289</v>
      </c>
      <c r="M12" s="10">
        <f>VLOOKUP(L12,$A$14:$B$26,2,FALSE)</f>
        <v>1</v>
      </c>
      <c r="N12" t="s" s="4">
        <v>293</v>
      </c>
      <c r="O12" s="11">
        <v>1</v>
      </c>
      <c r="P12" t="s" s="4">
        <v>37</v>
      </c>
      <c r="Q12" s="15"/>
    </row>
    <row r="13" ht="15" customHeight="1">
      <c r="A13" t="s" s="17">
        <v>19</v>
      </c>
      <c r="B13" t="s" s="17">
        <v>18</v>
      </c>
      <c r="C13" s="3"/>
      <c r="D13" s="3"/>
      <c r="E13" s="3"/>
      <c r="F13" s="3"/>
      <c r="G13" t="s" s="4">
        <v>73</v>
      </c>
      <c r="H13" s="7"/>
      <c r="I13" t="s" s="19">
        <v>33</v>
      </c>
      <c r="J13" s="10">
        <v>1</v>
      </c>
      <c r="K13" s="10">
        <v>2</v>
      </c>
      <c r="L13" t="s" s="4">
        <v>289</v>
      </c>
      <c r="M13" s="10">
        <f>VLOOKUP(L13,$A$14:$B$26,2,FALSE)</f>
        <v>1</v>
      </c>
      <c r="N13" t="s" s="4">
        <v>290</v>
      </c>
      <c r="O13" s="11">
        <v>1</v>
      </c>
      <c r="P13" t="s" s="4">
        <v>37</v>
      </c>
      <c r="Q13" s="16">
        <v>1</v>
      </c>
    </row>
    <row r="14" ht="15" customHeight="1">
      <c r="A14" t="s" s="20">
        <v>289</v>
      </c>
      <c r="B14" s="18">
        <v>1</v>
      </c>
      <c r="C14" s="3"/>
      <c r="D14" s="3"/>
      <c r="E14" s="3"/>
      <c r="F14" s="3"/>
      <c r="G14" t="s" s="4">
        <v>74</v>
      </c>
      <c r="H14" s="7"/>
      <c r="I14" s="7"/>
      <c r="J14" s="10">
        <v>1</v>
      </c>
      <c r="K14" s="10">
        <v>2</v>
      </c>
      <c r="L14" t="s" s="4">
        <v>289</v>
      </c>
      <c r="M14" s="10">
        <f>VLOOKUP(L14,$A$14:$B$26,2,FALSE)</f>
        <v>1</v>
      </c>
      <c r="N14" t="s" s="4">
        <v>291</v>
      </c>
      <c r="O14" s="7"/>
      <c r="P14" t="s" s="4">
        <v>37</v>
      </c>
      <c r="Q14" s="15"/>
    </row>
    <row r="15" ht="15" customHeight="1">
      <c r="A15" t="s" s="4">
        <v>294</v>
      </c>
      <c r="B15" s="10">
        <v>2</v>
      </c>
      <c r="C15" s="3"/>
      <c r="D15" s="3"/>
      <c r="E15" s="3"/>
      <c r="F15" s="3"/>
      <c r="G15" t="s" s="4">
        <v>75</v>
      </c>
      <c r="H15" s="7"/>
      <c r="I15" s="7"/>
      <c r="J15" s="10">
        <v>1</v>
      </c>
      <c r="K15" s="10">
        <v>2</v>
      </c>
      <c r="L15" t="s" s="4">
        <v>289</v>
      </c>
      <c r="M15" s="10">
        <f>VLOOKUP(L15,$A$14:$B$26,2,FALSE)</f>
        <v>1</v>
      </c>
      <c r="N15" t="s" s="4">
        <v>67</v>
      </c>
      <c r="O15" s="7"/>
      <c r="P15" t="s" s="4">
        <v>37</v>
      </c>
      <c r="Q15" s="15"/>
    </row>
    <row r="16" ht="15" customHeight="1">
      <c r="A16" t="s" s="4">
        <v>295</v>
      </c>
      <c r="B16" s="10">
        <v>3</v>
      </c>
      <c r="C16" s="3"/>
      <c r="D16" s="3"/>
      <c r="E16" s="3"/>
      <c r="F16" s="3"/>
      <c r="G16" t="s" s="4">
        <v>76</v>
      </c>
      <c r="H16" s="7"/>
      <c r="I16" t="s" s="19">
        <v>42</v>
      </c>
      <c r="J16" s="10">
        <v>1</v>
      </c>
      <c r="K16" s="10">
        <v>2</v>
      </c>
      <c r="L16" t="s" s="4">
        <v>289</v>
      </c>
      <c r="M16" s="10">
        <f>VLOOKUP(L16,$A$14:$B$26,2,FALSE)</f>
        <v>1</v>
      </c>
      <c r="N16" t="s" s="4">
        <v>292</v>
      </c>
      <c r="O16" s="11">
        <v>1</v>
      </c>
      <c r="P16" t="s" s="4">
        <v>37</v>
      </c>
      <c r="Q16" s="15"/>
    </row>
    <row r="17" ht="15" customHeight="1">
      <c r="A17" t="s" s="4">
        <v>296</v>
      </c>
      <c r="B17" s="10">
        <v>4</v>
      </c>
      <c r="C17" s="3"/>
      <c r="D17" s="3"/>
      <c r="E17" s="3"/>
      <c r="F17" s="3"/>
      <c r="G17" t="s" s="4">
        <v>77</v>
      </c>
      <c r="H17" s="7"/>
      <c r="I17" t="s" s="19">
        <v>50</v>
      </c>
      <c r="J17" s="10">
        <v>1</v>
      </c>
      <c r="K17" s="10">
        <v>2</v>
      </c>
      <c r="L17" t="s" s="4">
        <v>289</v>
      </c>
      <c r="M17" s="10">
        <f>VLOOKUP(L17,$A$14:$B$26,2,FALSE)</f>
        <v>1</v>
      </c>
      <c r="N17" t="s" s="4">
        <v>293</v>
      </c>
      <c r="O17" s="11">
        <v>1</v>
      </c>
      <c r="P17" t="s" s="4">
        <v>37</v>
      </c>
      <c r="Q17" s="15"/>
    </row>
    <row r="18" ht="15" customHeight="1">
      <c r="A18" t="s" s="4">
        <v>297</v>
      </c>
      <c r="B18" s="10">
        <v>5</v>
      </c>
      <c r="C18" s="3"/>
      <c r="D18" s="3"/>
      <c r="E18" s="3"/>
      <c r="F18" s="3"/>
      <c r="G18" t="s" s="4">
        <v>78</v>
      </c>
      <c r="H18" s="7"/>
      <c r="I18" t="s" s="19">
        <v>33</v>
      </c>
      <c r="J18" s="10">
        <v>1</v>
      </c>
      <c r="K18" s="10">
        <v>3</v>
      </c>
      <c r="L18" t="s" s="4">
        <v>289</v>
      </c>
      <c r="M18" s="10">
        <f>VLOOKUP(L18,$A$14:$B$26,2,FALSE)</f>
        <v>1</v>
      </c>
      <c r="N18" t="s" s="4">
        <v>290</v>
      </c>
      <c r="O18" s="11">
        <v>1</v>
      </c>
      <c r="P18" t="s" s="4">
        <v>37</v>
      </c>
      <c r="Q18" s="16">
        <v>1</v>
      </c>
    </row>
    <row r="19" ht="15" customHeight="1">
      <c r="A19" t="s" s="4">
        <v>298</v>
      </c>
      <c r="B19" s="10">
        <v>6</v>
      </c>
      <c r="C19" s="3"/>
      <c r="D19" s="3"/>
      <c r="E19" s="3"/>
      <c r="F19" s="3"/>
      <c r="G19" t="s" s="4">
        <v>79</v>
      </c>
      <c r="H19" s="7"/>
      <c r="I19" s="7"/>
      <c r="J19" s="10">
        <v>1</v>
      </c>
      <c r="K19" s="10">
        <v>3</v>
      </c>
      <c r="L19" t="s" s="4">
        <v>289</v>
      </c>
      <c r="M19" s="10">
        <f>VLOOKUP(L19,$A$14:$B$26,2,FALSE)</f>
        <v>1</v>
      </c>
      <c r="N19" t="s" s="4">
        <v>291</v>
      </c>
      <c r="O19" s="7"/>
      <c r="P19" t="s" s="4">
        <v>37</v>
      </c>
      <c r="Q19" s="15"/>
    </row>
    <row r="20" ht="15" customHeight="1">
      <c r="A20" t="s" s="4">
        <v>299</v>
      </c>
      <c r="B20" s="10">
        <v>7</v>
      </c>
      <c r="C20" s="3"/>
      <c r="D20" s="3"/>
      <c r="E20" s="3"/>
      <c r="F20" s="3"/>
      <c r="G20" t="s" s="4">
        <v>80</v>
      </c>
      <c r="H20" s="7"/>
      <c r="I20" s="7"/>
      <c r="J20" s="10">
        <v>1</v>
      </c>
      <c r="K20" s="10">
        <v>3</v>
      </c>
      <c r="L20" t="s" s="4">
        <v>289</v>
      </c>
      <c r="M20" s="10">
        <f>VLOOKUP(L20,$A$14:$B$26,2,FALSE)</f>
        <v>1</v>
      </c>
      <c r="N20" t="s" s="4">
        <v>67</v>
      </c>
      <c r="O20" s="7"/>
      <c r="P20" t="s" s="4">
        <v>37</v>
      </c>
      <c r="Q20" s="15"/>
    </row>
    <row r="21" ht="15" customHeight="1">
      <c r="A21" t="s" s="4">
        <v>300</v>
      </c>
      <c r="B21" s="10">
        <v>8</v>
      </c>
      <c r="C21" s="3"/>
      <c r="D21" s="3"/>
      <c r="E21" s="3"/>
      <c r="F21" s="3"/>
      <c r="G21" t="s" s="4">
        <v>81</v>
      </c>
      <c r="H21" s="7"/>
      <c r="I21" t="s" s="19">
        <v>42</v>
      </c>
      <c r="J21" s="10">
        <v>1</v>
      </c>
      <c r="K21" s="10">
        <v>3</v>
      </c>
      <c r="L21" t="s" s="4">
        <v>289</v>
      </c>
      <c r="M21" s="10">
        <f>VLOOKUP(L21,$A$14:$B$26,2,FALSE)</f>
        <v>1</v>
      </c>
      <c r="N21" t="s" s="4">
        <v>292</v>
      </c>
      <c r="O21" s="11">
        <v>1</v>
      </c>
      <c r="P21" t="s" s="4">
        <v>37</v>
      </c>
      <c r="Q21" s="15"/>
    </row>
    <row r="22" ht="15" customHeight="1">
      <c r="A22" t="s" s="4">
        <v>301</v>
      </c>
      <c r="B22" s="10">
        <v>9</v>
      </c>
      <c r="C22" s="3"/>
      <c r="D22" s="3"/>
      <c r="E22" s="3"/>
      <c r="F22" s="3"/>
      <c r="G22" t="s" s="4">
        <v>82</v>
      </c>
      <c r="H22" s="7"/>
      <c r="I22" t="s" s="19">
        <v>50</v>
      </c>
      <c r="J22" s="10">
        <v>1</v>
      </c>
      <c r="K22" s="10">
        <v>3</v>
      </c>
      <c r="L22" t="s" s="4">
        <v>289</v>
      </c>
      <c r="M22" s="10">
        <f>VLOOKUP(L22,$A$14:$B$26,2,FALSE)</f>
        <v>1</v>
      </c>
      <c r="N22" t="s" s="4">
        <v>293</v>
      </c>
      <c r="O22" s="11">
        <v>1</v>
      </c>
      <c r="P22" t="s" s="4">
        <v>37</v>
      </c>
      <c r="Q22" s="15"/>
    </row>
    <row r="23" ht="15" customHeight="1">
      <c r="A23" t="s" s="4">
        <v>302</v>
      </c>
      <c r="B23" s="10">
        <v>10</v>
      </c>
      <c r="C23" s="3"/>
      <c r="D23" s="3"/>
      <c r="E23" s="3"/>
      <c r="F23" s="3"/>
      <c r="G23" t="s" s="4">
        <v>83</v>
      </c>
      <c r="H23" s="7"/>
      <c r="I23" t="s" s="19">
        <v>33</v>
      </c>
      <c r="J23" s="10">
        <v>1</v>
      </c>
      <c r="K23" s="10">
        <v>4</v>
      </c>
      <c r="L23" t="s" s="4">
        <v>289</v>
      </c>
      <c r="M23" s="10">
        <f>VLOOKUP(L23,$A$14:$B$26,2,FALSE)</f>
        <v>1</v>
      </c>
      <c r="N23" t="s" s="4">
        <v>290</v>
      </c>
      <c r="O23" s="11">
        <v>1</v>
      </c>
      <c r="P23" t="s" s="4">
        <v>37</v>
      </c>
      <c r="Q23" s="16">
        <v>1</v>
      </c>
    </row>
    <row r="24" ht="15" customHeight="1">
      <c r="A24" t="s" s="4">
        <v>303</v>
      </c>
      <c r="B24" s="10">
        <v>11</v>
      </c>
      <c r="C24" s="3"/>
      <c r="D24" s="3"/>
      <c r="E24" s="3"/>
      <c r="F24" s="3"/>
      <c r="G24" t="s" s="4">
        <v>84</v>
      </c>
      <c r="H24" s="7"/>
      <c r="I24" s="7"/>
      <c r="J24" s="10">
        <v>1</v>
      </c>
      <c r="K24" s="10">
        <v>4</v>
      </c>
      <c r="L24" t="s" s="4">
        <v>289</v>
      </c>
      <c r="M24" s="10">
        <f>VLOOKUP(L24,$A$14:$B$26,2,FALSE)</f>
        <v>1</v>
      </c>
      <c r="N24" t="s" s="4">
        <v>291</v>
      </c>
      <c r="O24" s="7"/>
      <c r="P24" t="s" s="4">
        <v>37</v>
      </c>
      <c r="Q24" s="15"/>
    </row>
    <row r="25" ht="15" customHeight="1">
      <c r="A25" t="s" s="4">
        <v>304</v>
      </c>
      <c r="B25" s="10">
        <v>12</v>
      </c>
      <c r="C25" s="3"/>
      <c r="D25" s="3"/>
      <c r="E25" s="3"/>
      <c r="F25" s="3"/>
      <c r="G25" t="s" s="4">
        <v>85</v>
      </c>
      <c r="H25" s="7"/>
      <c r="I25" s="7"/>
      <c r="J25" s="10">
        <v>1</v>
      </c>
      <c r="K25" s="10">
        <v>4</v>
      </c>
      <c r="L25" t="s" s="4">
        <v>289</v>
      </c>
      <c r="M25" s="10">
        <f>VLOOKUP(L25,$A$14:$B$26,2,FALSE)</f>
        <v>1</v>
      </c>
      <c r="N25" t="s" s="4">
        <v>67</v>
      </c>
      <c r="O25" s="7"/>
      <c r="P25" t="s" s="4">
        <v>37</v>
      </c>
      <c r="Q25" s="15"/>
    </row>
    <row r="26" ht="15" customHeight="1">
      <c r="A26" t="s" s="4">
        <v>305</v>
      </c>
      <c r="B26" s="10">
        <v>13</v>
      </c>
      <c r="C26" s="3"/>
      <c r="D26" s="3"/>
      <c r="E26" s="3"/>
      <c r="F26" s="3"/>
      <c r="G26" t="s" s="4">
        <v>86</v>
      </c>
      <c r="H26" s="7"/>
      <c r="I26" t="s" s="19">
        <v>42</v>
      </c>
      <c r="J26" s="10">
        <v>1</v>
      </c>
      <c r="K26" s="10">
        <v>4</v>
      </c>
      <c r="L26" t="s" s="4">
        <v>289</v>
      </c>
      <c r="M26" s="10">
        <f>VLOOKUP(L26,$A$14:$B$26,2,FALSE)</f>
        <v>1</v>
      </c>
      <c r="N26" t="s" s="4">
        <v>292</v>
      </c>
      <c r="O26" s="11">
        <v>1</v>
      </c>
      <c r="P26" t="s" s="4">
        <v>37</v>
      </c>
      <c r="Q26" s="15"/>
    </row>
    <row r="27" ht="15" customHeight="1">
      <c r="A27" s="3"/>
      <c r="B27" s="3"/>
      <c r="C27" s="3"/>
      <c r="D27" s="3"/>
      <c r="E27" s="3"/>
      <c r="F27" s="3"/>
      <c r="G27" t="s" s="4">
        <v>87</v>
      </c>
      <c r="H27" s="7"/>
      <c r="I27" t="s" s="19">
        <v>50</v>
      </c>
      <c r="J27" s="10">
        <v>1</v>
      </c>
      <c r="K27" s="10">
        <v>4</v>
      </c>
      <c r="L27" t="s" s="4">
        <v>289</v>
      </c>
      <c r="M27" s="10">
        <f>VLOOKUP(L27,$A$14:$B$26,2,FALSE)</f>
        <v>1</v>
      </c>
      <c r="N27" t="s" s="4">
        <v>293</v>
      </c>
      <c r="O27" s="11">
        <v>1</v>
      </c>
      <c r="P27" t="s" s="4">
        <v>37</v>
      </c>
      <c r="Q27" s="15"/>
    </row>
    <row r="28" ht="15" customHeight="1">
      <c r="A28" t="s" s="17">
        <v>22</v>
      </c>
      <c r="B28" s="3"/>
      <c r="C28" s="3"/>
      <c r="D28" s="3"/>
      <c r="E28" s="3"/>
      <c r="F28" s="3"/>
      <c r="G28" t="s" s="4">
        <v>88</v>
      </c>
      <c r="H28" s="7"/>
      <c r="I28" t="s" s="19">
        <v>33</v>
      </c>
      <c r="J28" s="10">
        <v>1</v>
      </c>
      <c r="K28" s="10">
        <v>5</v>
      </c>
      <c r="L28" t="s" s="4">
        <v>294</v>
      </c>
      <c r="M28" s="10">
        <f>VLOOKUP(L28,$A$14:$B$26,2,FALSE)</f>
        <v>2</v>
      </c>
      <c r="N28" t="s" s="4">
        <v>290</v>
      </c>
      <c r="O28" s="11">
        <v>1</v>
      </c>
      <c r="P28" t="s" s="4">
        <v>37</v>
      </c>
      <c r="Q28" s="16">
        <v>1</v>
      </c>
    </row>
    <row r="29" ht="15" customHeight="1">
      <c r="A29" t="s" s="20">
        <v>45</v>
      </c>
      <c r="B29" s="3"/>
      <c r="C29" s="3"/>
      <c r="D29" s="3"/>
      <c r="E29" s="3"/>
      <c r="F29" s="3"/>
      <c r="G29" t="s" s="4">
        <v>90</v>
      </c>
      <c r="H29" s="7"/>
      <c r="I29" s="7"/>
      <c r="J29" s="10">
        <v>1</v>
      </c>
      <c r="K29" s="10">
        <v>5</v>
      </c>
      <c r="L29" t="s" s="4">
        <v>294</v>
      </c>
      <c r="M29" s="10">
        <f>VLOOKUP(L29,$A$14:$B$26,2,FALSE)</f>
        <v>2</v>
      </c>
      <c r="N29" t="s" s="4">
        <v>291</v>
      </c>
      <c r="O29" s="7"/>
      <c r="P29" t="s" s="4">
        <v>37</v>
      </c>
      <c r="Q29" s="15"/>
    </row>
    <row r="30" ht="15" customHeight="1">
      <c r="A30" t="s" s="4">
        <v>290</v>
      </c>
      <c r="B30" s="3"/>
      <c r="C30" s="3"/>
      <c r="D30" s="3"/>
      <c r="E30" s="3"/>
      <c r="F30" s="3"/>
      <c r="G30" t="s" s="4">
        <v>91</v>
      </c>
      <c r="H30" s="7"/>
      <c r="I30" s="7"/>
      <c r="J30" s="10">
        <v>1</v>
      </c>
      <c r="K30" s="10">
        <v>5</v>
      </c>
      <c r="L30" t="s" s="4">
        <v>294</v>
      </c>
      <c r="M30" s="10">
        <f>VLOOKUP(L30,$A$14:$B$26,2,FALSE)</f>
        <v>2</v>
      </c>
      <c r="N30" t="s" s="4">
        <v>67</v>
      </c>
      <c r="O30" s="7"/>
      <c r="P30" t="s" s="4">
        <v>37</v>
      </c>
      <c r="Q30" s="15"/>
    </row>
    <row r="31" ht="15" customHeight="1">
      <c r="A31" t="s" s="4">
        <v>292</v>
      </c>
      <c r="B31" s="3"/>
      <c r="C31" s="3"/>
      <c r="D31" s="3"/>
      <c r="E31" s="3"/>
      <c r="F31" s="3"/>
      <c r="G31" t="s" s="4">
        <v>92</v>
      </c>
      <c r="H31" s="7"/>
      <c r="I31" t="s" s="19">
        <v>42</v>
      </c>
      <c r="J31" s="10">
        <v>1</v>
      </c>
      <c r="K31" s="10">
        <v>5</v>
      </c>
      <c r="L31" t="s" s="4">
        <v>294</v>
      </c>
      <c r="M31" s="10">
        <f>VLOOKUP(L31,$A$14:$B$26,2,FALSE)</f>
        <v>2</v>
      </c>
      <c r="N31" t="s" s="4">
        <v>292</v>
      </c>
      <c r="O31" s="11">
        <v>1</v>
      </c>
      <c r="P31" t="s" s="4">
        <v>37</v>
      </c>
      <c r="Q31" s="15"/>
    </row>
    <row r="32" ht="15" customHeight="1">
      <c r="A32" t="s" s="4">
        <v>293</v>
      </c>
      <c r="B32" s="3"/>
      <c r="C32" s="3"/>
      <c r="D32" s="3"/>
      <c r="E32" s="3"/>
      <c r="F32" s="3"/>
      <c r="G32" t="s" s="4">
        <v>93</v>
      </c>
      <c r="H32" s="7"/>
      <c r="I32" t="s" s="19">
        <v>50</v>
      </c>
      <c r="J32" s="10">
        <v>1</v>
      </c>
      <c r="K32" s="10">
        <v>5</v>
      </c>
      <c r="L32" t="s" s="4">
        <v>294</v>
      </c>
      <c r="M32" s="10">
        <f>VLOOKUP(L32,$A$14:$B$26,2,FALSE)</f>
        <v>2</v>
      </c>
      <c r="N32" t="s" s="4">
        <v>293</v>
      </c>
      <c r="O32" s="11">
        <v>1</v>
      </c>
      <c r="P32" t="s" s="4">
        <v>37</v>
      </c>
      <c r="Q32" s="15"/>
    </row>
    <row r="33" ht="15" customHeight="1">
      <c r="A33" t="s" s="4">
        <v>306</v>
      </c>
      <c r="B33" s="3"/>
      <c r="C33" s="3"/>
      <c r="D33" s="3"/>
      <c r="E33" s="3"/>
      <c r="F33" s="3"/>
      <c r="G33" t="s" s="4">
        <v>94</v>
      </c>
      <c r="H33" s="7"/>
      <c r="I33" t="s" s="19">
        <v>33</v>
      </c>
      <c r="J33" s="10">
        <v>1</v>
      </c>
      <c r="K33" s="10">
        <v>6</v>
      </c>
      <c r="L33" t="s" s="4">
        <v>295</v>
      </c>
      <c r="M33" s="10">
        <f>VLOOKUP(L33,$A$14:$B$26,2,FALSE)</f>
        <v>3</v>
      </c>
      <c r="N33" t="s" s="4">
        <v>290</v>
      </c>
      <c r="O33" s="11">
        <v>1</v>
      </c>
      <c r="P33" t="s" s="4">
        <v>37</v>
      </c>
      <c r="Q33" s="16">
        <v>1</v>
      </c>
    </row>
    <row r="34" ht="15" customHeight="1">
      <c r="A34" t="s" s="4">
        <v>307</v>
      </c>
      <c r="B34" s="3"/>
      <c r="C34" s="3"/>
      <c r="D34" s="3"/>
      <c r="E34" s="3"/>
      <c r="F34" s="3"/>
      <c r="G34" t="s" s="4">
        <v>96</v>
      </c>
      <c r="H34" s="7"/>
      <c r="I34" s="7"/>
      <c r="J34" s="10">
        <v>1</v>
      </c>
      <c r="K34" s="10">
        <v>6</v>
      </c>
      <c r="L34" t="s" s="4">
        <v>295</v>
      </c>
      <c r="M34" s="10">
        <f>VLOOKUP(L34,$A$14:$B$26,2,FALSE)</f>
        <v>3</v>
      </c>
      <c r="N34" t="s" s="4">
        <v>291</v>
      </c>
      <c r="O34" s="7"/>
      <c r="P34" t="s" s="4">
        <v>37</v>
      </c>
      <c r="Q34" s="15"/>
    </row>
    <row r="35" ht="15" customHeight="1">
      <c r="A35" t="s" s="4">
        <v>308</v>
      </c>
      <c r="B35" s="3"/>
      <c r="C35" s="3"/>
      <c r="D35" s="3"/>
      <c r="E35" s="3"/>
      <c r="F35" s="3"/>
      <c r="G35" t="s" s="4">
        <v>97</v>
      </c>
      <c r="H35" s="7"/>
      <c r="I35" s="7"/>
      <c r="J35" s="10">
        <v>1</v>
      </c>
      <c r="K35" s="10">
        <v>6</v>
      </c>
      <c r="L35" t="s" s="4">
        <v>295</v>
      </c>
      <c r="M35" s="10">
        <f>VLOOKUP(L35,$A$14:$B$26,2,FALSE)</f>
        <v>3</v>
      </c>
      <c r="N35" t="s" s="4">
        <v>67</v>
      </c>
      <c r="O35" s="7"/>
      <c r="P35" t="s" s="4">
        <v>37</v>
      </c>
      <c r="Q35" s="15"/>
    </row>
    <row r="36" ht="15" customHeight="1">
      <c r="A36" t="s" s="4">
        <v>309</v>
      </c>
      <c r="B36" s="3"/>
      <c r="C36" s="3"/>
      <c r="D36" s="3"/>
      <c r="E36" s="3"/>
      <c r="F36" s="3"/>
      <c r="G36" t="s" s="4">
        <v>98</v>
      </c>
      <c r="H36" s="7"/>
      <c r="I36" t="s" s="19">
        <v>42</v>
      </c>
      <c r="J36" s="10">
        <v>1</v>
      </c>
      <c r="K36" s="10">
        <v>6</v>
      </c>
      <c r="L36" t="s" s="4">
        <v>295</v>
      </c>
      <c r="M36" s="10">
        <f>VLOOKUP(L36,$A$14:$B$26,2,FALSE)</f>
        <v>3</v>
      </c>
      <c r="N36" t="s" s="4">
        <v>292</v>
      </c>
      <c r="O36" s="11">
        <v>1</v>
      </c>
      <c r="P36" t="s" s="4">
        <v>37</v>
      </c>
      <c r="Q36" s="15"/>
    </row>
    <row r="37" ht="15" customHeight="1">
      <c r="A37" t="s" s="4">
        <v>310</v>
      </c>
      <c r="B37" s="3"/>
      <c r="C37" s="3"/>
      <c r="D37" s="3"/>
      <c r="E37" s="3"/>
      <c r="F37" s="3"/>
      <c r="G37" t="s" s="4">
        <v>99</v>
      </c>
      <c r="H37" s="7"/>
      <c r="I37" t="s" s="19">
        <v>50</v>
      </c>
      <c r="J37" s="10">
        <v>1</v>
      </c>
      <c r="K37" s="10">
        <v>6</v>
      </c>
      <c r="L37" t="s" s="4">
        <v>295</v>
      </c>
      <c r="M37" s="10">
        <f>VLOOKUP(L37,$A$14:$B$26,2,FALSE)</f>
        <v>3</v>
      </c>
      <c r="N37" t="s" s="4">
        <v>293</v>
      </c>
      <c r="O37" s="11">
        <v>1</v>
      </c>
      <c r="P37" t="s" s="4">
        <v>37</v>
      </c>
      <c r="Q37" s="15"/>
    </row>
    <row r="38" ht="15" customHeight="1">
      <c r="A38" t="s" s="4">
        <v>291</v>
      </c>
      <c r="B38" s="3"/>
      <c r="C38" s="3"/>
      <c r="D38" s="3"/>
      <c r="E38" s="3"/>
      <c r="F38" s="3"/>
      <c r="G38" t="s" s="4">
        <v>100</v>
      </c>
      <c r="H38" s="7"/>
      <c r="I38" s="7"/>
      <c r="J38" s="10">
        <v>1</v>
      </c>
      <c r="K38" s="10">
        <v>1</v>
      </c>
      <c r="L38" t="s" s="4">
        <v>289</v>
      </c>
      <c r="M38" s="10">
        <f>VLOOKUP(L38,$A$14:$B$26,2,FALSE)</f>
        <v>1</v>
      </c>
      <c r="N38" t="s" s="4">
        <v>307</v>
      </c>
      <c r="O38" s="11">
        <v>1</v>
      </c>
      <c r="P38" t="s" s="4">
        <v>37</v>
      </c>
      <c r="Q38" s="16">
        <v>1</v>
      </c>
    </row>
    <row r="39" ht="15" customHeight="1">
      <c r="A39" t="s" s="4">
        <v>311</v>
      </c>
      <c r="B39" s="3"/>
      <c r="C39" s="3"/>
      <c r="D39" s="3"/>
      <c r="E39" s="3"/>
      <c r="F39" s="3"/>
      <c r="G39" t="s" s="4">
        <v>102</v>
      </c>
      <c r="H39" s="7"/>
      <c r="I39" s="7"/>
      <c r="J39" s="10">
        <v>1</v>
      </c>
      <c r="K39" s="10">
        <v>1</v>
      </c>
      <c r="L39" t="s" s="4">
        <v>289</v>
      </c>
      <c r="M39" s="10">
        <f>VLOOKUP(L39,$A$14:$B$26,2,FALSE)</f>
        <v>1</v>
      </c>
      <c r="N39" t="s" s="4">
        <v>311</v>
      </c>
      <c r="O39" s="7"/>
      <c r="P39" t="s" s="4">
        <v>37</v>
      </c>
      <c r="Q39" s="15"/>
    </row>
    <row r="40" ht="15" customHeight="1">
      <c r="A40" t="s" s="4">
        <v>312</v>
      </c>
      <c r="B40" s="3"/>
      <c r="C40" s="3"/>
      <c r="D40" s="3"/>
      <c r="E40" s="3"/>
      <c r="F40" s="3"/>
      <c r="G40" t="s" s="4">
        <v>103</v>
      </c>
      <c r="H40" s="7"/>
      <c r="I40" s="7"/>
      <c r="J40" s="10">
        <v>1</v>
      </c>
      <c r="K40" s="10">
        <v>1</v>
      </c>
      <c r="L40" t="s" s="4">
        <v>289</v>
      </c>
      <c r="M40" s="10">
        <f>VLOOKUP(L40,$A$14:$B$26,2,FALSE)</f>
        <v>1</v>
      </c>
      <c r="N40" t="s" s="4">
        <v>67</v>
      </c>
      <c r="O40" s="7"/>
      <c r="P40" t="s" s="4">
        <v>37</v>
      </c>
      <c r="Q40" s="15"/>
    </row>
    <row r="41" ht="15" customHeight="1">
      <c r="A41" t="s" s="4">
        <v>313</v>
      </c>
      <c r="B41" s="3"/>
      <c r="C41" s="3"/>
      <c r="D41" s="3"/>
      <c r="E41" s="3"/>
      <c r="F41" s="3"/>
      <c r="G41" t="s" s="4">
        <v>104</v>
      </c>
      <c r="H41" s="7"/>
      <c r="I41" s="7"/>
      <c r="J41" s="10">
        <v>1</v>
      </c>
      <c r="K41" s="10">
        <v>2</v>
      </c>
      <c r="L41" t="s" s="4">
        <v>289</v>
      </c>
      <c r="M41" s="10">
        <f>VLOOKUP(L41,$A$14:$B$26,2,FALSE)</f>
        <v>1</v>
      </c>
      <c r="N41" t="s" s="4">
        <v>307</v>
      </c>
      <c r="O41" s="11">
        <v>1</v>
      </c>
      <c r="P41" t="s" s="4">
        <v>37</v>
      </c>
      <c r="Q41" s="16">
        <v>1</v>
      </c>
    </row>
    <row r="42" ht="15" customHeight="1">
      <c r="A42" s="3"/>
      <c r="B42" s="3"/>
      <c r="C42" s="3"/>
      <c r="D42" s="3"/>
      <c r="E42" s="3"/>
      <c r="F42" s="3"/>
      <c r="G42" t="s" s="4">
        <v>105</v>
      </c>
      <c r="H42" s="7"/>
      <c r="I42" s="7"/>
      <c r="J42" s="10">
        <v>1</v>
      </c>
      <c r="K42" s="10">
        <v>2</v>
      </c>
      <c r="L42" t="s" s="4">
        <v>289</v>
      </c>
      <c r="M42" s="10">
        <f>VLOOKUP(L42,$A$14:$B$26,2,FALSE)</f>
        <v>1</v>
      </c>
      <c r="N42" t="s" s="4">
        <v>311</v>
      </c>
      <c r="O42" s="7"/>
      <c r="P42" t="s" s="4">
        <v>37</v>
      </c>
      <c r="Q42" s="15"/>
    </row>
    <row r="43" ht="15" customHeight="1">
      <c r="A43" s="3"/>
      <c r="B43" s="3"/>
      <c r="C43" s="3"/>
      <c r="D43" s="3"/>
      <c r="E43" s="3"/>
      <c r="F43" s="3"/>
      <c r="G43" t="s" s="4">
        <v>106</v>
      </c>
      <c r="H43" s="7"/>
      <c r="I43" s="7"/>
      <c r="J43" s="10">
        <v>1</v>
      </c>
      <c r="K43" s="10">
        <v>2</v>
      </c>
      <c r="L43" t="s" s="4">
        <v>289</v>
      </c>
      <c r="M43" s="10">
        <f>VLOOKUP(L43,$A$14:$B$26,2,FALSE)</f>
        <v>1</v>
      </c>
      <c r="N43" t="s" s="4">
        <v>67</v>
      </c>
      <c r="O43" s="7"/>
      <c r="P43" t="s" s="4">
        <v>37</v>
      </c>
      <c r="Q43" s="15"/>
    </row>
    <row r="44" ht="15" customHeight="1">
      <c r="A44" t="s" s="21">
        <v>314</v>
      </c>
      <c r="B44" s="3"/>
      <c r="C44" s="3"/>
      <c r="D44" s="3"/>
      <c r="E44" s="3"/>
      <c r="F44" s="3"/>
      <c r="G44" t="s" s="4">
        <v>107</v>
      </c>
      <c r="H44" s="7"/>
      <c r="I44" s="7"/>
      <c r="J44" s="10">
        <v>1</v>
      </c>
      <c r="K44" s="10">
        <v>3</v>
      </c>
      <c r="L44" t="s" s="4">
        <v>289</v>
      </c>
      <c r="M44" s="10">
        <f>VLOOKUP(L44,$A$14:$B$26,2,FALSE)</f>
        <v>1</v>
      </c>
      <c r="N44" t="s" s="4">
        <v>307</v>
      </c>
      <c r="O44" s="11">
        <v>1</v>
      </c>
      <c r="P44" t="s" s="4">
        <v>37</v>
      </c>
      <c r="Q44" s="16">
        <v>1</v>
      </c>
    </row>
    <row r="45" ht="15" customHeight="1">
      <c r="A45" s="3"/>
      <c r="B45" s="3"/>
      <c r="C45" s="3"/>
      <c r="D45" s="3"/>
      <c r="E45" s="3"/>
      <c r="F45" s="3"/>
      <c r="G45" t="s" s="4">
        <v>108</v>
      </c>
      <c r="H45" s="7"/>
      <c r="I45" s="7"/>
      <c r="J45" s="10">
        <v>1</v>
      </c>
      <c r="K45" s="10">
        <v>3</v>
      </c>
      <c r="L45" t="s" s="4">
        <v>289</v>
      </c>
      <c r="M45" s="10">
        <f>VLOOKUP(L45,$A$14:$B$26,2,FALSE)</f>
        <v>1</v>
      </c>
      <c r="N45" t="s" s="4">
        <v>311</v>
      </c>
      <c r="O45" s="7"/>
      <c r="P45" t="s" s="4">
        <v>37</v>
      </c>
      <c r="Q45" s="15"/>
    </row>
    <row r="46" ht="15" customHeight="1">
      <c r="A46" t="s" s="17">
        <v>315</v>
      </c>
      <c r="B46" t="s" s="17">
        <v>316</v>
      </c>
      <c r="C46" t="s" s="17">
        <v>317</v>
      </c>
      <c r="D46" t="s" s="17">
        <v>318</v>
      </c>
      <c r="E46" s="3"/>
      <c r="F46" s="3"/>
      <c r="G46" t="s" s="4">
        <v>109</v>
      </c>
      <c r="H46" s="7"/>
      <c r="I46" s="7"/>
      <c r="J46" s="10">
        <v>1</v>
      </c>
      <c r="K46" s="10">
        <v>3</v>
      </c>
      <c r="L46" t="s" s="4">
        <v>289</v>
      </c>
      <c r="M46" s="10">
        <f>VLOOKUP(L46,$A$14:$B$26,2,FALSE)</f>
        <v>1</v>
      </c>
      <c r="N46" t="s" s="4">
        <v>67</v>
      </c>
      <c r="O46" s="7"/>
      <c r="P46" t="s" s="4">
        <v>37</v>
      </c>
      <c r="Q46" s="15"/>
    </row>
    <row r="47" ht="15" customHeight="1">
      <c r="A47" t="s" s="20">
        <v>319</v>
      </c>
      <c r="B47" t="s" s="22">
        <v>30</v>
      </c>
      <c r="C47" t="s" s="20">
        <v>289</v>
      </c>
      <c r="D47" t="s" s="20">
        <v>320</v>
      </c>
      <c r="E47" s="3"/>
      <c r="F47" s="3"/>
      <c r="G47" t="s" s="4">
        <v>110</v>
      </c>
      <c r="H47" s="7"/>
      <c r="I47" s="7"/>
      <c r="J47" s="10">
        <v>1</v>
      </c>
      <c r="K47" s="10">
        <v>4</v>
      </c>
      <c r="L47" t="s" s="4">
        <v>289</v>
      </c>
      <c r="M47" s="10">
        <f>VLOOKUP(L47,$A$14:$B$26,2,FALSE)</f>
        <v>1</v>
      </c>
      <c r="N47" t="s" s="4">
        <v>307</v>
      </c>
      <c r="O47" s="11">
        <v>1</v>
      </c>
      <c r="P47" t="s" s="4">
        <v>37</v>
      </c>
      <c r="Q47" s="16">
        <v>1</v>
      </c>
    </row>
    <row r="48" ht="15" customHeight="1">
      <c r="A48" s="3"/>
      <c r="B48" t="s" s="9">
        <v>38</v>
      </c>
      <c r="C48" t="s" s="4">
        <v>294</v>
      </c>
      <c r="D48" t="s" s="4">
        <v>321</v>
      </c>
      <c r="E48" s="3"/>
      <c r="F48" s="3"/>
      <c r="G48" t="s" s="4">
        <v>111</v>
      </c>
      <c r="H48" s="7"/>
      <c r="I48" s="7"/>
      <c r="J48" s="10">
        <v>1</v>
      </c>
      <c r="K48" s="10">
        <v>4</v>
      </c>
      <c r="L48" t="s" s="4">
        <v>289</v>
      </c>
      <c r="M48" s="10">
        <f>VLOOKUP(L48,$A$14:$B$26,2,FALSE)</f>
        <v>1</v>
      </c>
      <c r="N48" t="s" s="4">
        <v>311</v>
      </c>
      <c r="O48" s="7"/>
      <c r="P48" t="s" s="4">
        <v>37</v>
      </c>
      <c r="Q48" s="15"/>
    </row>
    <row r="49" ht="15" customHeight="1">
      <c r="A49" s="3"/>
      <c r="B49" t="s" s="9">
        <v>46</v>
      </c>
      <c r="C49" t="s" s="4">
        <v>295</v>
      </c>
      <c r="D49" t="s" s="4">
        <v>322</v>
      </c>
      <c r="E49" s="3"/>
      <c r="F49" s="3"/>
      <c r="G49" t="s" s="4">
        <v>112</v>
      </c>
      <c r="H49" s="7"/>
      <c r="I49" s="7"/>
      <c r="J49" s="10">
        <v>1</v>
      </c>
      <c r="K49" s="10">
        <v>4</v>
      </c>
      <c r="L49" t="s" s="4">
        <v>289</v>
      </c>
      <c r="M49" s="10">
        <f>VLOOKUP(L49,$A$14:$B$26,2,FALSE)</f>
        <v>1</v>
      </c>
      <c r="N49" t="s" s="4">
        <v>67</v>
      </c>
      <c r="O49" s="7"/>
      <c r="P49" t="s" s="4">
        <v>37</v>
      </c>
      <c r="Q49" s="15"/>
    </row>
    <row r="50" ht="15" customHeight="1">
      <c r="A50" t="s" s="4">
        <v>323</v>
      </c>
      <c r="B50" t="s" s="9">
        <v>53</v>
      </c>
      <c r="C50" t="s" s="4">
        <v>296</v>
      </c>
      <c r="D50" s="3"/>
      <c r="E50" s="3"/>
      <c r="F50" s="3"/>
      <c r="G50" t="s" s="4">
        <v>113</v>
      </c>
      <c r="H50" s="7"/>
      <c r="I50" s="7"/>
      <c r="J50" s="10">
        <v>1</v>
      </c>
      <c r="K50" s="10">
        <v>5</v>
      </c>
      <c r="L50" t="s" s="4">
        <v>294</v>
      </c>
      <c r="M50" s="10">
        <f>VLOOKUP(L50,$A$14:$B$26,2,FALSE)</f>
        <v>2</v>
      </c>
      <c r="N50" t="s" s="4">
        <v>307</v>
      </c>
      <c r="O50" s="11">
        <v>1</v>
      </c>
      <c r="P50" t="s" s="4">
        <v>37</v>
      </c>
      <c r="Q50" s="16">
        <v>1</v>
      </c>
    </row>
    <row r="51" ht="15" customHeight="1">
      <c r="A51" s="3"/>
      <c r="B51" t="s" s="9">
        <v>57</v>
      </c>
      <c r="C51" t="s" s="4">
        <v>297</v>
      </c>
      <c r="D51" s="3"/>
      <c r="E51" s="3"/>
      <c r="F51" s="3"/>
      <c r="G51" t="s" s="4">
        <v>115</v>
      </c>
      <c r="H51" s="7"/>
      <c r="I51" s="7"/>
      <c r="J51" s="10">
        <v>1</v>
      </c>
      <c r="K51" s="10">
        <v>5</v>
      </c>
      <c r="L51" t="s" s="4">
        <v>294</v>
      </c>
      <c r="M51" s="10">
        <f>VLOOKUP(L51,$A$14:$B$26,2,FALSE)</f>
        <v>2</v>
      </c>
      <c r="N51" t="s" s="4">
        <v>311</v>
      </c>
      <c r="O51" s="7"/>
      <c r="P51" t="s" s="4">
        <v>37</v>
      </c>
      <c r="Q51" s="15"/>
    </row>
    <row r="52" ht="15" customHeight="1">
      <c r="A52" s="3"/>
      <c r="B52" t="s" s="9">
        <v>60</v>
      </c>
      <c r="C52" t="s" s="4">
        <v>298</v>
      </c>
      <c r="D52" t="s" s="4">
        <v>324</v>
      </c>
      <c r="E52" s="3"/>
      <c r="F52" s="3"/>
      <c r="G52" t="s" s="4">
        <v>116</v>
      </c>
      <c r="H52" s="7"/>
      <c r="I52" s="7"/>
      <c r="J52" s="10">
        <v>1</v>
      </c>
      <c r="K52" s="10">
        <v>5</v>
      </c>
      <c r="L52" t="s" s="4">
        <v>294</v>
      </c>
      <c r="M52" s="10">
        <f>VLOOKUP(L52,$A$14:$B$26,2,FALSE)</f>
        <v>2</v>
      </c>
      <c r="N52" t="s" s="4">
        <v>67</v>
      </c>
      <c r="O52" s="7"/>
      <c r="P52" t="s" s="4">
        <v>37</v>
      </c>
      <c r="Q52" s="15"/>
    </row>
    <row r="53" ht="15" customHeight="1">
      <c r="A53" t="s" s="4">
        <v>325</v>
      </c>
      <c r="B53" t="s" s="9">
        <v>326</v>
      </c>
      <c r="C53" t="s" s="4">
        <v>299</v>
      </c>
      <c r="D53" s="3"/>
      <c r="E53" s="3"/>
      <c r="F53" s="3"/>
      <c r="G53" t="s" s="4">
        <v>117</v>
      </c>
      <c r="H53" s="7"/>
      <c r="I53" s="7"/>
      <c r="J53" s="10">
        <v>1</v>
      </c>
      <c r="K53" s="10">
        <v>6</v>
      </c>
      <c r="L53" t="s" s="4">
        <v>295</v>
      </c>
      <c r="M53" s="10">
        <f>VLOOKUP(L53,$A$14:$B$26,2,FALSE)</f>
        <v>3</v>
      </c>
      <c r="N53" t="s" s="4">
        <v>307</v>
      </c>
      <c r="O53" s="11">
        <v>1</v>
      </c>
      <c r="P53" t="s" s="4">
        <v>37</v>
      </c>
      <c r="Q53" s="16">
        <v>1</v>
      </c>
    </row>
    <row r="54" ht="15" customHeight="1">
      <c r="A54" s="3"/>
      <c r="B54" t="s" s="9">
        <v>327</v>
      </c>
      <c r="C54" t="s" s="4">
        <v>300</v>
      </c>
      <c r="D54" s="3"/>
      <c r="E54" s="3"/>
      <c r="F54" s="3"/>
      <c r="G54" t="s" s="4">
        <v>119</v>
      </c>
      <c r="H54" s="7"/>
      <c r="I54" s="7"/>
      <c r="J54" s="10">
        <v>1</v>
      </c>
      <c r="K54" s="10">
        <v>6</v>
      </c>
      <c r="L54" t="s" s="4">
        <v>295</v>
      </c>
      <c r="M54" s="10">
        <f>VLOOKUP(L54,$A$14:$B$26,2,FALSE)</f>
        <v>3</v>
      </c>
      <c r="N54" t="s" s="4">
        <v>311</v>
      </c>
      <c r="O54" s="7"/>
      <c r="P54" t="s" s="4">
        <v>37</v>
      </c>
      <c r="Q54" s="15"/>
    </row>
    <row r="55" ht="15" customHeight="1">
      <c r="A55" s="3"/>
      <c r="B55" t="s" s="9">
        <v>328</v>
      </c>
      <c r="C55" t="s" s="4">
        <v>301</v>
      </c>
      <c r="D55" t="s" s="4">
        <v>329</v>
      </c>
      <c r="E55" s="3"/>
      <c r="F55" s="3"/>
      <c r="G55" t="s" s="4">
        <v>120</v>
      </c>
      <c r="H55" s="7"/>
      <c r="I55" s="7"/>
      <c r="J55" s="10">
        <v>1</v>
      </c>
      <c r="K55" s="10">
        <v>6</v>
      </c>
      <c r="L55" t="s" s="4">
        <v>295</v>
      </c>
      <c r="M55" s="10">
        <f>VLOOKUP(L55,$A$14:$B$26,2,FALSE)</f>
        <v>3</v>
      </c>
      <c r="N55" t="s" s="4">
        <v>67</v>
      </c>
      <c r="O55" s="7"/>
      <c r="P55" t="s" s="4">
        <v>37</v>
      </c>
      <c r="Q55" s="15"/>
    </row>
    <row r="56" ht="15" customHeight="1">
      <c r="A56" s="3"/>
      <c r="B56" t="s" s="9">
        <v>330</v>
      </c>
      <c r="C56" t="s" s="4">
        <v>302</v>
      </c>
      <c r="D56" t="s" s="4">
        <v>331</v>
      </c>
      <c r="E56" s="3"/>
      <c r="F56" s="3"/>
      <c r="G56" t="s" s="4">
        <v>121</v>
      </c>
      <c r="H56" s="7"/>
      <c r="I56" s="7"/>
      <c r="J56" s="10">
        <v>1</v>
      </c>
      <c r="K56" s="3"/>
      <c r="L56" s="3"/>
      <c r="M56" s="3"/>
      <c r="N56" s="3"/>
      <c r="O56" s="7"/>
      <c r="P56" t="s" s="4">
        <v>37</v>
      </c>
      <c r="Q56" s="15"/>
    </row>
    <row r="57" ht="15" customHeight="1">
      <c r="A57" t="s" s="4">
        <v>332</v>
      </c>
      <c r="B57" t="s" s="9">
        <v>333</v>
      </c>
      <c r="C57" t="s" s="4">
        <v>303</v>
      </c>
      <c r="D57" s="3"/>
      <c r="E57" s="3"/>
      <c r="F57" s="3"/>
      <c r="G57" t="s" s="4">
        <v>122</v>
      </c>
      <c r="H57" s="7"/>
      <c r="I57" s="7"/>
      <c r="J57" s="10">
        <v>1</v>
      </c>
      <c r="K57" s="3"/>
      <c r="L57" s="3"/>
      <c r="M57" s="3"/>
      <c r="N57" s="3"/>
      <c r="O57" s="7"/>
      <c r="P57" t="s" s="4">
        <v>37</v>
      </c>
      <c r="Q57" s="15"/>
    </row>
    <row r="58" ht="15" customHeight="1">
      <c r="A58" s="3"/>
      <c r="B58" t="s" s="9">
        <v>334</v>
      </c>
      <c r="C58" t="s" s="4">
        <v>304</v>
      </c>
      <c r="D58" s="3"/>
      <c r="E58" s="3"/>
      <c r="F58" s="3"/>
      <c r="G58" t="s" s="4">
        <v>123</v>
      </c>
      <c r="H58" s="7"/>
      <c r="I58" s="7"/>
      <c r="J58" s="10">
        <v>1</v>
      </c>
      <c r="K58" s="3"/>
      <c r="L58" s="3"/>
      <c r="M58" s="3"/>
      <c r="N58" s="3"/>
      <c r="O58" s="7"/>
      <c r="P58" t="s" s="4">
        <v>37</v>
      </c>
      <c r="Q58" s="15"/>
    </row>
    <row r="59" ht="15" customHeight="1">
      <c r="A59" s="3"/>
      <c r="B59" t="s" s="9">
        <v>335</v>
      </c>
      <c r="C59" t="s" s="4">
        <v>305</v>
      </c>
      <c r="D59" s="3"/>
      <c r="E59" s="3"/>
      <c r="F59" s="3"/>
      <c r="G59" t="s" s="4">
        <v>124</v>
      </c>
      <c r="H59" s="7"/>
      <c r="I59" s="7"/>
      <c r="J59" s="10">
        <v>1</v>
      </c>
      <c r="K59" s="3"/>
      <c r="L59" s="3"/>
      <c r="M59" s="3"/>
      <c r="N59" s="3"/>
      <c r="O59" s="7"/>
      <c r="P59" t="s" s="4">
        <v>37</v>
      </c>
      <c r="Q59" s="15"/>
    </row>
    <row r="60" ht="15" customHeight="1">
      <c r="A60" s="3"/>
      <c r="B60" s="3"/>
      <c r="C60" s="23"/>
      <c r="D60" s="3"/>
      <c r="E60" s="3"/>
      <c r="F60" s="3"/>
      <c r="G60" t="s" s="4">
        <v>125</v>
      </c>
      <c r="H60" s="7"/>
      <c r="I60" s="7"/>
      <c r="J60" s="10">
        <v>1</v>
      </c>
      <c r="K60" s="3"/>
      <c r="L60" s="3"/>
      <c r="M60" s="3"/>
      <c r="N60" s="3"/>
      <c r="O60" s="7"/>
      <c r="P60" t="s" s="4">
        <v>37</v>
      </c>
      <c r="Q60" s="15"/>
    </row>
    <row r="61" ht="15" customHeight="1">
      <c r="A61" s="3"/>
      <c r="B61" s="3"/>
      <c r="C61" s="23"/>
      <c r="D61" s="3"/>
      <c r="E61" s="3"/>
      <c r="F61" s="3"/>
      <c r="G61" t="s" s="9">
        <v>126</v>
      </c>
      <c r="H61" s="7"/>
      <c r="I61" s="7"/>
      <c r="J61" s="10">
        <v>1</v>
      </c>
      <c r="K61" s="3"/>
      <c r="L61" s="3"/>
      <c r="M61" s="3"/>
      <c r="N61" s="3"/>
      <c r="O61" s="7"/>
      <c r="P61" t="s" s="4">
        <v>127</v>
      </c>
      <c r="Q61" s="15"/>
    </row>
    <row r="62" ht="15" customHeight="1">
      <c r="A62" t="s" s="17">
        <v>336</v>
      </c>
      <c r="B62" t="s" s="17">
        <v>337</v>
      </c>
      <c r="C62" s="23"/>
      <c r="D62" s="3"/>
      <c r="E62" s="3"/>
      <c r="F62" s="3"/>
      <c r="G62" t="s" s="9">
        <v>128</v>
      </c>
      <c r="H62" s="7"/>
      <c r="I62" s="7"/>
      <c r="J62" s="10">
        <v>1</v>
      </c>
      <c r="K62" s="3"/>
      <c r="L62" s="3"/>
      <c r="M62" s="3"/>
      <c r="N62" s="3"/>
      <c r="O62" s="7"/>
      <c r="P62" t="s" s="4">
        <v>127</v>
      </c>
      <c r="Q62" s="15"/>
    </row>
    <row r="63" ht="15" customHeight="1">
      <c r="A63" s="18">
        <v>1</v>
      </c>
      <c r="B63" t="s" s="20">
        <v>338</v>
      </c>
      <c r="C63" s="3"/>
      <c r="D63" s="3"/>
      <c r="E63" s="3"/>
      <c r="F63" s="3"/>
      <c r="G63" t="s" s="9">
        <v>129</v>
      </c>
      <c r="H63" s="7"/>
      <c r="I63" s="7"/>
      <c r="J63" s="10">
        <v>1</v>
      </c>
      <c r="K63" s="3"/>
      <c r="L63" s="3"/>
      <c r="M63" s="3"/>
      <c r="N63" s="3"/>
      <c r="O63" s="7"/>
      <c r="P63" t="s" s="4">
        <v>127</v>
      </c>
      <c r="Q63" s="15"/>
    </row>
    <row r="64" ht="15" customHeight="1">
      <c r="A64" s="10">
        <v>2</v>
      </c>
      <c r="B64" t="s" s="4">
        <v>339</v>
      </c>
      <c r="C64" s="3"/>
      <c r="D64" s="3"/>
      <c r="E64" s="3"/>
      <c r="F64" s="3"/>
      <c r="G64" t="s" s="9">
        <v>130</v>
      </c>
      <c r="H64" s="7"/>
      <c r="I64" s="7"/>
      <c r="J64" s="10">
        <v>1</v>
      </c>
      <c r="K64" s="10">
        <v>1</v>
      </c>
      <c r="L64" t="s" s="4">
        <v>296</v>
      </c>
      <c r="M64" s="10">
        <f>VLOOKUP(L64,$A$14:$B$26,2,FALSE)</f>
        <v>4</v>
      </c>
      <c r="N64" t="s" s="4">
        <v>291</v>
      </c>
      <c r="O64" s="7"/>
      <c r="P64" t="s" s="4">
        <v>127</v>
      </c>
      <c r="Q64" s="15"/>
    </row>
    <row r="65" ht="15" customHeight="1">
      <c r="A65" s="10">
        <v>3</v>
      </c>
      <c r="B65" t="s" s="4">
        <v>340</v>
      </c>
      <c r="C65" s="3"/>
      <c r="D65" s="3"/>
      <c r="E65" s="3"/>
      <c r="F65" s="3"/>
      <c r="G65" t="s" s="9">
        <v>131</v>
      </c>
      <c r="H65" s="7"/>
      <c r="I65" s="7"/>
      <c r="J65" s="10">
        <v>1</v>
      </c>
      <c r="K65" s="10">
        <v>1</v>
      </c>
      <c r="L65" t="s" s="4">
        <v>296</v>
      </c>
      <c r="M65" s="10">
        <f>VLOOKUP(L65,$A$14:$B$26,2,FALSE)</f>
        <v>4</v>
      </c>
      <c r="N65" t="s" s="4">
        <v>67</v>
      </c>
      <c r="O65" s="7"/>
      <c r="P65" t="s" s="4">
        <v>127</v>
      </c>
      <c r="Q65" s="15"/>
    </row>
    <row r="66" ht="15" customHeight="1">
      <c r="A66" s="10">
        <v>4</v>
      </c>
      <c r="B66" t="s" s="4">
        <v>341</v>
      </c>
      <c r="C66" s="3"/>
      <c r="D66" s="3"/>
      <c r="E66" s="3"/>
      <c r="F66" s="3"/>
      <c r="G66" t="s" s="9">
        <v>132</v>
      </c>
      <c r="H66" s="7"/>
      <c r="I66" t="s" s="19">
        <v>33</v>
      </c>
      <c r="J66" s="10">
        <v>1</v>
      </c>
      <c r="K66" s="10">
        <v>1</v>
      </c>
      <c r="L66" t="s" s="4">
        <v>296</v>
      </c>
      <c r="M66" s="10">
        <f>VLOOKUP(L66,$A$14:$B$26,2,FALSE)</f>
        <v>4</v>
      </c>
      <c r="N66" t="s" s="4">
        <v>290</v>
      </c>
      <c r="O66" s="11">
        <v>1</v>
      </c>
      <c r="P66" t="s" s="4">
        <v>127</v>
      </c>
      <c r="Q66" s="15"/>
    </row>
    <row r="67" ht="15" customHeight="1">
      <c r="A67" s="10">
        <v>5</v>
      </c>
      <c r="B67" t="s" s="4">
        <v>342</v>
      </c>
      <c r="C67" s="3"/>
      <c r="D67" s="3"/>
      <c r="E67" s="3"/>
      <c r="F67" s="3"/>
      <c r="G67" t="s" s="9">
        <v>133</v>
      </c>
      <c r="H67" s="7"/>
      <c r="I67" t="s" s="19">
        <v>42</v>
      </c>
      <c r="J67" s="10">
        <v>1</v>
      </c>
      <c r="K67" s="10">
        <v>1</v>
      </c>
      <c r="L67" t="s" s="4">
        <v>296</v>
      </c>
      <c r="M67" s="10">
        <f>VLOOKUP(L67,$A$14:$B$26,2,FALSE)</f>
        <v>4</v>
      </c>
      <c r="N67" t="s" s="4">
        <v>292</v>
      </c>
      <c r="O67" s="11">
        <v>1</v>
      </c>
      <c r="P67" t="s" s="4">
        <v>127</v>
      </c>
      <c r="Q67" s="15"/>
    </row>
    <row r="68" ht="15" customHeight="1">
      <c r="A68" s="10">
        <v>6</v>
      </c>
      <c r="B68" t="s" s="4">
        <v>343</v>
      </c>
      <c r="C68" s="3"/>
      <c r="D68" s="3"/>
      <c r="E68" s="3"/>
      <c r="F68" s="3"/>
      <c r="G68" t="s" s="9">
        <v>134</v>
      </c>
      <c r="H68" s="7"/>
      <c r="I68" t="s" s="19">
        <v>50</v>
      </c>
      <c r="J68" s="10">
        <v>1</v>
      </c>
      <c r="K68" s="10">
        <v>1</v>
      </c>
      <c r="L68" t="s" s="4">
        <v>296</v>
      </c>
      <c r="M68" s="10">
        <f>VLOOKUP(L68,$A$14:$B$26,2,FALSE)</f>
        <v>4</v>
      </c>
      <c r="N68" t="s" s="4">
        <v>293</v>
      </c>
      <c r="O68" s="11">
        <v>1</v>
      </c>
      <c r="P68" t="s" s="4">
        <v>127</v>
      </c>
      <c r="Q68" s="15"/>
    </row>
    <row r="69" ht="15" customHeight="1">
      <c r="A69" s="3"/>
      <c r="B69" s="3"/>
      <c r="C69" s="3"/>
      <c r="D69" s="3"/>
      <c r="E69" s="3"/>
      <c r="F69" s="3"/>
      <c r="G69" t="s" s="9">
        <v>135</v>
      </c>
      <c r="H69" s="7"/>
      <c r="I69" s="7"/>
      <c r="J69" s="10">
        <v>1</v>
      </c>
      <c r="K69" s="10">
        <v>2</v>
      </c>
      <c r="L69" t="s" s="4">
        <v>296</v>
      </c>
      <c r="M69" s="10">
        <f>VLOOKUP(L69,$A$14:$B$26,2,FALSE)</f>
        <v>4</v>
      </c>
      <c r="N69" t="s" s="4">
        <v>291</v>
      </c>
      <c r="O69" s="7"/>
      <c r="P69" t="s" s="4">
        <v>127</v>
      </c>
      <c r="Q69" s="15"/>
    </row>
    <row r="70" ht="15" customHeight="1">
      <c r="A70" t="s" s="6">
        <v>344</v>
      </c>
      <c r="B70" s="3"/>
      <c r="C70" s="3"/>
      <c r="D70" s="3"/>
      <c r="E70" s="3"/>
      <c r="F70" s="3"/>
      <c r="G70" t="s" s="9">
        <v>136</v>
      </c>
      <c r="H70" s="7"/>
      <c r="I70" s="7"/>
      <c r="J70" s="10">
        <v>1</v>
      </c>
      <c r="K70" s="10">
        <v>2</v>
      </c>
      <c r="L70" t="s" s="4">
        <v>296</v>
      </c>
      <c r="M70" s="10">
        <f>VLOOKUP(L70,$A$14:$B$26,2,FALSE)</f>
        <v>4</v>
      </c>
      <c r="N70" t="s" s="4">
        <v>67</v>
      </c>
      <c r="O70" s="7"/>
      <c r="P70" t="s" s="4">
        <v>127</v>
      </c>
      <c r="Q70" s="15"/>
    </row>
    <row r="71" ht="15" customHeight="1">
      <c r="A71" t="s" s="24">
        <v>345</v>
      </c>
      <c r="B71" t="s" s="6">
        <v>346</v>
      </c>
      <c r="C71" t="s" s="25">
        <v>347</v>
      </c>
      <c r="D71" s="3"/>
      <c r="E71" s="3"/>
      <c r="F71" s="3"/>
      <c r="G71" t="s" s="9">
        <v>137</v>
      </c>
      <c r="H71" s="7"/>
      <c r="I71" t="s" s="19">
        <v>33</v>
      </c>
      <c r="J71" s="10">
        <v>1</v>
      </c>
      <c r="K71" s="10">
        <v>2</v>
      </c>
      <c r="L71" t="s" s="4">
        <v>296</v>
      </c>
      <c r="M71" s="10">
        <f>VLOOKUP(L71,$A$14:$B$26,2,FALSE)</f>
        <v>4</v>
      </c>
      <c r="N71" t="s" s="4">
        <v>290</v>
      </c>
      <c r="O71" s="11">
        <v>1</v>
      </c>
      <c r="P71" t="s" s="4">
        <v>127</v>
      </c>
      <c r="Q71" s="15"/>
    </row>
    <row r="72" ht="15" customHeight="1">
      <c r="A72" s="26">
        <f>POWER(2,'existing structure'!A39)</f>
        <v>1</v>
      </c>
      <c r="B72" t="s" s="4">
        <v>348</v>
      </c>
      <c r="C72" t="s" s="27">
        <v>349</v>
      </c>
      <c r="D72" s="3"/>
      <c r="E72" s="3"/>
      <c r="F72" s="3"/>
      <c r="G72" t="s" s="9">
        <v>138</v>
      </c>
      <c r="H72" s="7"/>
      <c r="I72" t="s" s="19">
        <v>42</v>
      </c>
      <c r="J72" s="10">
        <v>1</v>
      </c>
      <c r="K72" s="10">
        <v>2</v>
      </c>
      <c r="L72" t="s" s="4">
        <v>296</v>
      </c>
      <c r="M72" s="10">
        <f>VLOOKUP(L72,$A$14:$B$26,2,FALSE)</f>
        <v>4</v>
      </c>
      <c r="N72" t="s" s="4">
        <v>292</v>
      </c>
      <c r="O72" s="11">
        <v>1</v>
      </c>
      <c r="P72" t="s" s="4">
        <v>127</v>
      </c>
      <c r="Q72" s="15"/>
    </row>
    <row r="73" ht="15" customHeight="1">
      <c r="A73" s="26">
        <f>POWER(2,'existing structure'!A40)</f>
        <v>1</v>
      </c>
      <c r="B73" t="s" s="4">
        <v>350</v>
      </c>
      <c r="C73" t="s" s="27">
        <v>351</v>
      </c>
      <c r="D73" s="3"/>
      <c r="E73" s="3"/>
      <c r="F73" s="3"/>
      <c r="G73" t="s" s="9">
        <v>139</v>
      </c>
      <c r="H73" s="7"/>
      <c r="I73" t="s" s="19">
        <v>50</v>
      </c>
      <c r="J73" s="10">
        <v>1</v>
      </c>
      <c r="K73" s="10">
        <v>2</v>
      </c>
      <c r="L73" t="s" s="4">
        <v>296</v>
      </c>
      <c r="M73" s="10">
        <f>VLOOKUP(L73,$A$14:$B$26,2,FALSE)</f>
        <v>4</v>
      </c>
      <c r="N73" t="s" s="4">
        <v>293</v>
      </c>
      <c r="O73" s="11">
        <v>1</v>
      </c>
      <c r="P73" t="s" s="4">
        <v>127</v>
      </c>
      <c r="Q73" s="15"/>
    </row>
    <row r="74" ht="15" customHeight="1">
      <c r="A74" s="26">
        <f>POWER(2,'existing structure'!A41)</f>
        <v>1</v>
      </c>
      <c r="B74" t="s" s="4">
        <v>352</v>
      </c>
      <c r="C74" t="s" s="27">
        <v>353</v>
      </c>
      <c r="D74" s="3"/>
      <c r="E74" s="3"/>
      <c r="F74" s="3"/>
      <c r="G74" t="s" s="9">
        <v>140</v>
      </c>
      <c r="H74" s="7"/>
      <c r="I74" s="7"/>
      <c r="J74" s="10">
        <v>1</v>
      </c>
      <c r="K74" s="10">
        <v>3</v>
      </c>
      <c r="L74" t="s" s="4">
        <v>296</v>
      </c>
      <c r="M74" s="10">
        <f>VLOOKUP(L74,$A$14:$B$26,2,FALSE)</f>
        <v>4</v>
      </c>
      <c r="N74" t="s" s="4">
        <v>291</v>
      </c>
      <c r="O74" s="7"/>
      <c r="P74" t="s" s="4">
        <v>127</v>
      </c>
      <c r="Q74" s="15"/>
    </row>
    <row r="75" ht="15" customHeight="1">
      <c r="A75" s="26">
        <f>POWER(2,'existing structure'!A42)</f>
        <v>1</v>
      </c>
      <c r="B75" t="s" s="4">
        <v>354</v>
      </c>
      <c r="C75" t="s" s="27">
        <v>355</v>
      </c>
      <c r="D75" s="3"/>
      <c r="E75" s="3"/>
      <c r="F75" s="3"/>
      <c r="G75" t="s" s="9">
        <v>141</v>
      </c>
      <c r="H75" s="7"/>
      <c r="I75" s="7"/>
      <c r="J75" s="10">
        <v>1</v>
      </c>
      <c r="K75" s="10">
        <v>3</v>
      </c>
      <c r="L75" t="s" s="4">
        <v>296</v>
      </c>
      <c r="M75" s="10">
        <f>VLOOKUP(L75,$A$14:$B$26,2,FALSE)</f>
        <v>4</v>
      </c>
      <c r="N75" t="s" s="4">
        <v>67</v>
      </c>
      <c r="O75" s="7"/>
      <c r="P75" t="s" s="4">
        <v>127</v>
      </c>
      <c r="Q75" s="15"/>
    </row>
    <row r="76" ht="15" customHeight="1">
      <c r="A76" s="26">
        <f>POWER(2,'existing structure'!A43)</f>
        <v>1</v>
      </c>
      <c r="B76" t="s" s="4">
        <v>356</v>
      </c>
      <c r="C76" t="s" s="27">
        <v>357</v>
      </c>
      <c r="D76" s="3"/>
      <c r="E76" s="3"/>
      <c r="F76" s="3"/>
      <c r="G76" t="s" s="9">
        <v>142</v>
      </c>
      <c r="H76" s="7"/>
      <c r="I76" t="s" s="19">
        <v>33</v>
      </c>
      <c r="J76" s="10">
        <v>1</v>
      </c>
      <c r="K76" s="10">
        <v>3</v>
      </c>
      <c r="L76" t="s" s="4">
        <v>296</v>
      </c>
      <c r="M76" s="10">
        <f>VLOOKUP(L76,$A$14:$B$26,2,FALSE)</f>
        <v>4</v>
      </c>
      <c r="N76" t="s" s="4">
        <v>290</v>
      </c>
      <c r="O76" s="11">
        <v>1</v>
      </c>
      <c r="P76" t="s" s="4">
        <v>127</v>
      </c>
      <c r="Q76" s="15"/>
    </row>
    <row r="77" ht="15" customHeight="1">
      <c r="A77" s="26">
        <f>POWER(2,'existing structure'!A44)</f>
        <v>1</v>
      </c>
      <c r="B77" t="s" s="4">
        <v>358</v>
      </c>
      <c r="C77" t="s" s="27">
        <v>359</v>
      </c>
      <c r="D77" s="3"/>
      <c r="E77" s="3"/>
      <c r="F77" s="3"/>
      <c r="G77" t="s" s="9">
        <v>143</v>
      </c>
      <c r="H77" s="7"/>
      <c r="I77" t="s" s="19">
        <v>42</v>
      </c>
      <c r="J77" s="10">
        <v>1</v>
      </c>
      <c r="K77" s="10">
        <v>3</v>
      </c>
      <c r="L77" t="s" s="4">
        <v>296</v>
      </c>
      <c r="M77" s="10">
        <f>VLOOKUP(L77,$A$14:$B$26,2,FALSE)</f>
        <v>4</v>
      </c>
      <c r="N77" t="s" s="4">
        <v>292</v>
      </c>
      <c r="O77" s="11">
        <v>1</v>
      </c>
      <c r="P77" t="s" s="4">
        <v>127</v>
      </c>
      <c r="Q77" s="15"/>
    </row>
    <row r="78" ht="15" customHeight="1">
      <c r="A78" s="26">
        <f>POWER(2,'existing structure'!A45)</f>
        <v>1</v>
      </c>
      <c r="B78" t="s" s="4">
        <v>360</v>
      </c>
      <c r="C78" t="s" s="27">
        <v>361</v>
      </c>
      <c r="D78" s="3"/>
      <c r="E78" s="3"/>
      <c r="F78" s="3"/>
      <c r="G78" t="s" s="9">
        <v>144</v>
      </c>
      <c r="H78" s="7"/>
      <c r="I78" t="s" s="19">
        <v>50</v>
      </c>
      <c r="J78" s="10">
        <v>1</v>
      </c>
      <c r="K78" s="10">
        <v>3</v>
      </c>
      <c r="L78" t="s" s="4">
        <v>296</v>
      </c>
      <c r="M78" s="10">
        <f>VLOOKUP(L78,$A$14:$B$26,2,FALSE)</f>
        <v>4</v>
      </c>
      <c r="N78" t="s" s="4">
        <v>293</v>
      </c>
      <c r="O78" s="11">
        <v>1</v>
      </c>
      <c r="P78" t="s" s="4">
        <v>127</v>
      </c>
      <c r="Q78" s="15"/>
    </row>
    <row r="79" ht="15" customHeight="1">
      <c r="A79" s="26">
        <f>POWER(2,'existing structure'!A46)</f>
        <v>1</v>
      </c>
      <c r="B79" t="s" s="4">
        <v>362</v>
      </c>
      <c r="C79" t="s" s="27">
        <v>363</v>
      </c>
      <c r="D79" s="3"/>
      <c r="E79" s="3"/>
      <c r="F79" s="3"/>
      <c r="G79" t="s" s="9">
        <v>145</v>
      </c>
      <c r="H79" s="7"/>
      <c r="I79" s="7"/>
      <c r="J79" s="10">
        <v>1</v>
      </c>
      <c r="K79" s="10">
        <v>4</v>
      </c>
      <c r="L79" t="s" s="4">
        <v>296</v>
      </c>
      <c r="M79" s="10">
        <f>VLOOKUP(L79,$A$14:$B$26,2,FALSE)</f>
        <v>4</v>
      </c>
      <c r="N79" t="s" s="4">
        <v>291</v>
      </c>
      <c r="O79" s="7"/>
      <c r="P79" t="s" s="4">
        <v>127</v>
      </c>
      <c r="Q79" s="15"/>
    </row>
    <row r="80" ht="15" customHeight="1">
      <c r="A80" s="26">
        <f>POWER(2,'existing structure'!A47)</f>
        <v>1</v>
      </c>
      <c r="B80" t="s" s="4">
        <v>364</v>
      </c>
      <c r="C80" t="s" s="27">
        <v>365</v>
      </c>
      <c r="D80" s="3"/>
      <c r="E80" s="3"/>
      <c r="F80" s="3"/>
      <c r="G80" t="s" s="9">
        <v>146</v>
      </c>
      <c r="H80" s="7"/>
      <c r="I80" s="7"/>
      <c r="J80" s="10">
        <v>1</v>
      </c>
      <c r="K80" s="10">
        <v>4</v>
      </c>
      <c r="L80" t="s" s="4">
        <v>296</v>
      </c>
      <c r="M80" s="10">
        <f>VLOOKUP(L80,$A$14:$B$26,2,FALSE)</f>
        <v>4</v>
      </c>
      <c r="N80" t="s" s="4">
        <v>67</v>
      </c>
      <c r="O80" s="7"/>
      <c r="P80" t="s" s="4">
        <v>127</v>
      </c>
      <c r="Q80" s="15"/>
    </row>
    <row r="81" ht="15" customHeight="1">
      <c r="A81" s="26">
        <f>POWER(2,'existing structure'!A48)</f>
        <v>1</v>
      </c>
      <c r="B81" t="s" s="4">
        <v>366</v>
      </c>
      <c r="C81" t="s" s="27">
        <v>367</v>
      </c>
      <c r="D81" s="3"/>
      <c r="E81" s="3"/>
      <c r="F81" s="3"/>
      <c r="G81" t="s" s="9">
        <v>147</v>
      </c>
      <c r="H81" s="7"/>
      <c r="I81" t="s" s="19">
        <v>33</v>
      </c>
      <c r="J81" s="10">
        <v>1</v>
      </c>
      <c r="K81" s="10">
        <v>4</v>
      </c>
      <c r="L81" t="s" s="4">
        <v>296</v>
      </c>
      <c r="M81" s="10">
        <f>VLOOKUP(L81,$A$14:$B$26,2,FALSE)</f>
        <v>4</v>
      </c>
      <c r="N81" t="s" s="4">
        <v>290</v>
      </c>
      <c r="O81" s="11">
        <v>1</v>
      </c>
      <c r="P81" t="s" s="4">
        <v>127</v>
      </c>
      <c r="Q81" s="15"/>
    </row>
    <row r="82" ht="15" customHeight="1">
      <c r="A82" s="26">
        <f>POWER(2,'existing structure'!A49)</f>
        <v>1</v>
      </c>
      <c r="B82" t="s" s="4">
        <v>368</v>
      </c>
      <c r="C82" t="s" s="27">
        <v>369</v>
      </c>
      <c r="D82" s="3"/>
      <c r="E82" s="3"/>
      <c r="F82" s="3"/>
      <c r="G82" t="s" s="9">
        <v>148</v>
      </c>
      <c r="H82" s="7"/>
      <c r="I82" t="s" s="19">
        <v>42</v>
      </c>
      <c r="J82" s="10">
        <v>1</v>
      </c>
      <c r="K82" s="10">
        <v>4</v>
      </c>
      <c r="L82" t="s" s="4">
        <v>296</v>
      </c>
      <c r="M82" s="10">
        <f>VLOOKUP(L82,$A$14:$B$26,2,FALSE)</f>
        <v>4</v>
      </c>
      <c r="N82" t="s" s="4">
        <v>292</v>
      </c>
      <c r="O82" s="11">
        <v>1</v>
      </c>
      <c r="P82" t="s" s="4">
        <v>127</v>
      </c>
      <c r="Q82" s="15"/>
    </row>
    <row r="83" ht="15" customHeight="1">
      <c r="A83" s="26">
        <f>POWER(2,'existing structure'!A50)</f>
        <v>1</v>
      </c>
      <c r="B83" t="s" s="4">
        <v>370</v>
      </c>
      <c r="C83" t="s" s="27">
        <v>371</v>
      </c>
      <c r="D83" s="3"/>
      <c r="E83" s="3"/>
      <c r="F83" s="3"/>
      <c r="G83" t="s" s="9">
        <v>149</v>
      </c>
      <c r="H83" s="7"/>
      <c r="I83" t="s" s="19">
        <v>50</v>
      </c>
      <c r="J83" s="10">
        <v>1</v>
      </c>
      <c r="K83" s="10">
        <v>4</v>
      </c>
      <c r="L83" t="s" s="4">
        <v>296</v>
      </c>
      <c r="M83" s="10">
        <f>VLOOKUP(L83,$A$14:$B$26,2,FALSE)</f>
        <v>4</v>
      </c>
      <c r="N83" t="s" s="4">
        <v>293</v>
      </c>
      <c r="O83" s="11">
        <v>1</v>
      </c>
      <c r="P83" t="s" s="4">
        <v>127</v>
      </c>
      <c r="Q83" s="15"/>
    </row>
    <row r="84" ht="15" customHeight="1">
      <c r="A84" s="26">
        <f>POWER(2,'existing structure'!A51)</f>
        <v>1</v>
      </c>
      <c r="B84" t="s" s="4">
        <v>372</v>
      </c>
      <c r="C84" t="s" s="27">
        <v>373</v>
      </c>
      <c r="D84" s="3"/>
      <c r="E84" s="3"/>
      <c r="F84" s="3"/>
      <c r="G84" t="s" s="9">
        <v>150</v>
      </c>
      <c r="H84" s="7"/>
      <c r="I84" s="7"/>
      <c r="J84" s="10">
        <v>1</v>
      </c>
      <c r="K84" s="10">
        <v>5</v>
      </c>
      <c r="L84" t="s" s="4">
        <v>297</v>
      </c>
      <c r="M84" s="10">
        <f>VLOOKUP(L84,$A$14:$B$26,2,FALSE)</f>
        <v>5</v>
      </c>
      <c r="N84" t="s" s="4">
        <v>291</v>
      </c>
      <c r="O84" s="7"/>
      <c r="P84" t="s" s="4">
        <v>127</v>
      </c>
      <c r="Q84" s="15"/>
    </row>
    <row r="85" ht="15" customHeight="1">
      <c r="A85" s="26">
        <f>POWER(2,'existing structure'!A52)</f>
        <v>1</v>
      </c>
      <c r="B85" t="s" s="4">
        <v>374</v>
      </c>
      <c r="C85" t="s" s="27">
        <v>375</v>
      </c>
      <c r="D85" s="3"/>
      <c r="E85" s="3"/>
      <c r="F85" s="3"/>
      <c r="G85" t="s" s="9">
        <v>151</v>
      </c>
      <c r="H85" s="7"/>
      <c r="I85" s="7"/>
      <c r="J85" s="10">
        <v>1</v>
      </c>
      <c r="K85" s="10">
        <v>5</v>
      </c>
      <c r="L85" t="s" s="4">
        <v>297</v>
      </c>
      <c r="M85" s="10">
        <f>VLOOKUP(L85,$A$14:$B$26,2,FALSE)</f>
        <v>5</v>
      </c>
      <c r="N85" t="s" s="4">
        <v>67</v>
      </c>
      <c r="O85" s="7"/>
      <c r="P85" t="s" s="4">
        <v>127</v>
      </c>
      <c r="Q85" s="15"/>
    </row>
    <row r="86" ht="15" customHeight="1">
      <c r="A86" s="26">
        <f>POWER(2,'existing structure'!A53)</f>
        <v>1</v>
      </c>
      <c r="B86" t="s" s="4">
        <v>376</v>
      </c>
      <c r="C86" t="s" s="27">
        <v>377</v>
      </c>
      <c r="D86" s="3"/>
      <c r="E86" s="3"/>
      <c r="F86" s="3"/>
      <c r="G86" t="s" s="9">
        <v>152</v>
      </c>
      <c r="H86" s="7"/>
      <c r="I86" t="s" s="19">
        <v>33</v>
      </c>
      <c r="J86" s="10">
        <v>1</v>
      </c>
      <c r="K86" s="10">
        <v>5</v>
      </c>
      <c r="L86" t="s" s="4">
        <v>297</v>
      </c>
      <c r="M86" s="10">
        <f>VLOOKUP(L86,$A$14:$B$26,2,FALSE)</f>
        <v>5</v>
      </c>
      <c r="N86" t="s" s="4">
        <v>290</v>
      </c>
      <c r="O86" s="11">
        <v>1</v>
      </c>
      <c r="P86" t="s" s="4">
        <v>127</v>
      </c>
      <c r="Q86" s="15"/>
    </row>
    <row r="87" ht="15" customHeight="1">
      <c r="A87" s="26">
        <f>POWER(2,'existing structure'!A54)</f>
        <v>1</v>
      </c>
      <c r="B87" t="s" s="4">
        <v>378</v>
      </c>
      <c r="C87" t="s" s="27">
        <v>379</v>
      </c>
      <c r="D87" s="3"/>
      <c r="E87" s="3"/>
      <c r="F87" s="3"/>
      <c r="G87" t="s" s="9">
        <v>153</v>
      </c>
      <c r="H87" s="7"/>
      <c r="I87" t="s" s="19">
        <v>42</v>
      </c>
      <c r="J87" s="10">
        <v>1</v>
      </c>
      <c r="K87" s="10">
        <v>5</v>
      </c>
      <c r="L87" t="s" s="4">
        <v>297</v>
      </c>
      <c r="M87" s="10">
        <f>VLOOKUP(L87,$A$14:$B$26,2,FALSE)</f>
        <v>5</v>
      </c>
      <c r="N87" t="s" s="4">
        <v>292</v>
      </c>
      <c r="O87" s="11">
        <v>1</v>
      </c>
      <c r="P87" t="s" s="4">
        <v>127</v>
      </c>
      <c r="Q87" s="15"/>
    </row>
    <row r="88" ht="15" customHeight="1">
      <c r="A88" s="26">
        <f>POWER(2,'existing structure'!A55)</f>
        <v>1</v>
      </c>
      <c r="B88" t="s" s="4">
        <v>380</v>
      </c>
      <c r="C88" t="s" s="27">
        <v>381</v>
      </c>
      <c r="D88" s="3"/>
      <c r="E88" s="3"/>
      <c r="F88" s="3"/>
      <c r="G88" t="s" s="9">
        <v>154</v>
      </c>
      <c r="H88" s="7"/>
      <c r="I88" t="s" s="19">
        <v>50</v>
      </c>
      <c r="J88" s="10">
        <v>1</v>
      </c>
      <c r="K88" s="10">
        <v>5</v>
      </c>
      <c r="L88" t="s" s="4">
        <v>297</v>
      </c>
      <c r="M88" s="10">
        <f>VLOOKUP(L88,$A$14:$B$26,2,FALSE)</f>
        <v>5</v>
      </c>
      <c r="N88" t="s" s="4">
        <v>293</v>
      </c>
      <c r="O88" s="11">
        <v>1</v>
      </c>
      <c r="P88" t="s" s="4">
        <v>127</v>
      </c>
      <c r="Q88" s="15"/>
    </row>
    <row r="89" ht="15" customHeight="1">
      <c r="A89" s="26">
        <f>POWER(2,'existing structure'!A56)</f>
        <v>1</v>
      </c>
      <c r="B89" t="s" s="4">
        <v>382</v>
      </c>
      <c r="C89" t="s" s="27">
        <v>383</v>
      </c>
      <c r="D89" s="3"/>
      <c r="E89" s="3"/>
      <c r="F89" s="3"/>
      <c r="G89" t="s" s="9">
        <v>155</v>
      </c>
      <c r="H89" s="7"/>
      <c r="I89" s="7"/>
      <c r="J89" s="10">
        <v>1</v>
      </c>
      <c r="K89" s="10">
        <v>6</v>
      </c>
      <c r="L89" t="s" s="4">
        <v>298</v>
      </c>
      <c r="M89" s="10">
        <f>VLOOKUP(L89,$A$14:$B$26,2,FALSE)</f>
        <v>6</v>
      </c>
      <c r="N89" t="s" s="4">
        <v>291</v>
      </c>
      <c r="O89" s="7"/>
      <c r="P89" t="s" s="4">
        <v>127</v>
      </c>
      <c r="Q89" s="15"/>
    </row>
    <row r="90" ht="15" customHeight="1">
      <c r="A90" s="26">
        <f>POWER(2,'existing structure'!A57)</f>
        <v>1</v>
      </c>
      <c r="B90" t="s" s="4">
        <v>384</v>
      </c>
      <c r="C90" t="s" s="27">
        <v>385</v>
      </c>
      <c r="D90" s="3"/>
      <c r="E90" s="3"/>
      <c r="F90" s="3"/>
      <c r="G90" t="s" s="9">
        <v>156</v>
      </c>
      <c r="H90" s="7"/>
      <c r="I90" s="7"/>
      <c r="J90" s="10">
        <v>1</v>
      </c>
      <c r="K90" s="10">
        <v>6</v>
      </c>
      <c r="L90" t="s" s="4">
        <v>298</v>
      </c>
      <c r="M90" s="10">
        <f>VLOOKUP(L90,$A$14:$B$26,2,FALSE)</f>
        <v>6</v>
      </c>
      <c r="N90" t="s" s="4">
        <v>67</v>
      </c>
      <c r="O90" s="7"/>
      <c r="P90" t="s" s="4">
        <v>127</v>
      </c>
      <c r="Q90" s="15"/>
    </row>
    <row r="91" ht="15" customHeight="1">
      <c r="A91" s="26">
        <f>POWER(2,'existing structure'!A58)</f>
        <v>1</v>
      </c>
      <c r="B91" t="s" s="4">
        <v>386</v>
      </c>
      <c r="C91" t="s" s="27">
        <v>387</v>
      </c>
      <c r="D91" s="3"/>
      <c r="E91" s="3"/>
      <c r="F91" s="3"/>
      <c r="G91" t="s" s="9">
        <v>157</v>
      </c>
      <c r="H91" s="7"/>
      <c r="I91" t="s" s="19">
        <v>33</v>
      </c>
      <c r="J91" s="10">
        <v>1</v>
      </c>
      <c r="K91" s="10">
        <v>6</v>
      </c>
      <c r="L91" t="s" s="4">
        <v>298</v>
      </c>
      <c r="M91" s="10">
        <f>VLOOKUP(L91,$A$14:$B$26,2,FALSE)</f>
        <v>6</v>
      </c>
      <c r="N91" t="s" s="4">
        <v>290</v>
      </c>
      <c r="O91" s="11">
        <v>1</v>
      </c>
      <c r="P91" t="s" s="4">
        <v>127</v>
      </c>
      <c r="Q91" s="16">
        <v>1</v>
      </c>
    </row>
    <row r="92" ht="15" customHeight="1">
      <c r="A92" s="26">
        <f>POWER(2,'existing structure'!A59)</f>
        <v>1</v>
      </c>
      <c r="B92" t="s" s="4">
        <v>388</v>
      </c>
      <c r="C92" t="s" s="27">
        <v>389</v>
      </c>
      <c r="D92" s="3"/>
      <c r="E92" s="3"/>
      <c r="F92" s="3"/>
      <c r="G92" t="s" s="9">
        <v>159</v>
      </c>
      <c r="H92" s="7"/>
      <c r="I92" t="s" s="19">
        <v>42</v>
      </c>
      <c r="J92" s="10">
        <v>1</v>
      </c>
      <c r="K92" s="10">
        <v>6</v>
      </c>
      <c r="L92" t="s" s="4">
        <v>298</v>
      </c>
      <c r="M92" s="10">
        <f>VLOOKUP(L92,$A$14:$B$26,2,FALSE)</f>
        <v>6</v>
      </c>
      <c r="N92" t="s" s="4">
        <v>292</v>
      </c>
      <c r="O92" s="11">
        <v>1</v>
      </c>
      <c r="P92" t="s" s="4">
        <v>127</v>
      </c>
      <c r="Q92" s="15"/>
    </row>
    <row r="93" ht="15" customHeight="1">
      <c r="A93" s="26">
        <f>POWER(2,'existing structure'!A60)</f>
        <v>1</v>
      </c>
      <c r="B93" t="s" s="4">
        <v>390</v>
      </c>
      <c r="C93" t="s" s="27">
        <v>391</v>
      </c>
      <c r="D93" s="3"/>
      <c r="E93" s="3"/>
      <c r="F93" s="3"/>
      <c r="G93" t="s" s="9">
        <v>160</v>
      </c>
      <c r="H93" s="7"/>
      <c r="I93" t="s" s="19">
        <v>50</v>
      </c>
      <c r="J93" s="10">
        <v>1</v>
      </c>
      <c r="K93" s="10">
        <v>6</v>
      </c>
      <c r="L93" t="s" s="4">
        <v>298</v>
      </c>
      <c r="M93" s="10">
        <f>VLOOKUP(L93,$A$14:$B$26,2,FALSE)</f>
        <v>6</v>
      </c>
      <c r="N93" t="s" s="4">
        <v>293</v>
      </c>
      <c r="O93" s="11">
        <v>1</v>
      </c>
      <c r="P93" t="s" s="4">
        <v>127</v>
      </c>
      <c r="Q93" s="15"/>
    </row>
    <row r="94" ht="15" customHeight="1">
      <c r="A94" s="26">
        <f>POWER(2,'existing structure'!A61)</f>
        <v>1</v>
      </c>
      <c r="B94" t="s" s="4">
        <v>392</v>
      </c>
      <c r="C94" t="s" s="27">
        <v>393</v>
      </c>
      <c r="D94" s="3"/>
      <c r="E94" s="3"/>
      <c r="F94" s="3"/>
      <c r="G94" t="s" s="9">
        <v>161</v>
      </c>
      <c r="H94" s="7"/>
      <c r="I94" s="7"/>
      <c r="J94" s="10">
        <v>1</v>
      </c>
      <c r="K94" s="10">
        <v>1</v>
      </c>
      <c r="L94" t="s" s="4">
        <v>296</v>
      </c>
      <c r="M94" s="10">
        <f>VLOOKUP(L94,$A$14:$B$26,2,FALSE)</f>
        <v>4</v>
      </c>
      <c r="N94" t="s" s="4">
        <v>311</v>
      </c>
      <c r="O94" s="7"/>
      <c r="P94" t="s" s="4">
        <v>127</v>
      </c>
      <c r="Q94" s="15"/>
    </row>
    <row r="95" ht="15" customHeight="1">
      <c r="A95" s="26">
        <f>POWER(2,'existing structure'!A62)</f>
        <v>1</v>
      </c>
      <c r="B95" t="s" s="4">
        <v>394</v>
      </c>
      <c r="C95" t="s" s="27">
        <v>395</v>
      </c>
      <c r="D95" s="3"/>
      <c r="E95" s="3"/>
      <c r="F95" s="3"/>
      <c r="G95" t="s" s="9">
        <v>162</v>
      </c>
      <c r="H95" s="7"/>
      <c r="I95" s="7"/>
      <c r="J95" s="10">
        <v>1</v>
      </c>
      <c r="K95" s="10">
        <v>1</v>
      </c>
      <c r="L95" t="s" s="4">
        <v>296</v>
      </c>
      <c r="M95" s="10">
        <f>VLOOKUP(L95,$A$14:$B$26,2,FALSE)</f>
        <v>4</v>
      </c>
      <c r="N95" t="s" s="4">
        <v>67</v>
      </c>
      <c r="O95" s="7"/>
      <c r="P95" t="s" s="4">
        <v>127</v>
      </c>
      <c r="Q95" s="15"/>
    </row>
    <row r="96" ht="15" customHeight="1">
      <c r="A96" s="28"/>
      <c r="B96" s="3"/>
      <c r="C96" s="29"/>
      <c r="D96" s="3"/>
      <c r="E96" s="3"/>
      <c r="F96" s="3"/>
      <c r="G96" t="s" s="9">
        <v>163</v>
      </c>
      <c r="H96" s="7"/>
      <c r="I96" s="7"/>
      <c r="J96" s="10">
        <v>1</v>
      </c>
      <c r="K96" s="10">
        <v>1</v>
      </c>
      <c r="L96" t="s" s="4">
        <v>296</v>
      </c>
      <c r="M96" s="10">
        <f>VLOOKUP(L96,$A$14:$B$26,2,FALSE)</f>
        <v>4</v>
      </c>
      <c r="N96" t="s" s="4">
        <v>307</v>
      </c>
      <c r="O96" s="11">
        <v>1</v>
      </c>
      <c r="P96" t="s" s="4">
        <v>127</v>
      </c>
      <c r="Q96" s="15"/>
    </row>
    <row r="97" ht="15" customHeight="1">
      <c r="A97" s="28"/>
      <c r="B97" s="3"/>
      <c r="C97" s="29"/>
      <c r="D97" s="3"/>
      <c r="E97" s="3"/>
      <c r="F97" s="3"/>
      <c r="G97" t="s" s="9">
        <v>164</v>
      </c>
      <c r="H97" s="7"/>
      <c r="I97" s="7"/>
      <c r="J97" s="10">
        <v>1</v>
      </c>
      <c r="K97" s="10">
        <v>2</v>
      </c>
      <c r="L97" t="s" s="4">
        <v>296</v>
      </c>
      <c r="M97" s="10">
        <f>VLOOKUP(L97,$A$14:$B$26,2,FALSE)</f>
        <v>4</v>
      </c>
      <c r="N97" t="s" s="4">
        <v>311</v>
      </c>
      <c r="O97" s="7"/>
      <c r="P97" t="s" s="4">
        <v>127</v>
      </c>
      <c r="Q97" s="15"/>
    </row>
    <row r="98" ht="15" customHeight="1">
      <c r="A98" t="s" s="6">
        <v>396</v>
      </c>
      <c r="B98" s="3"/>
      <c r="C98" s="29"/>
      <c r="D98" s="3"/>
      <c r="E98" s="3"/>
      <c r="F98" s="3"/>
      <c r="G98" t="s" s="9">
        <v>165</v>
      </c>
      <c r="H98" s="7"/>
      <c r="I98" s="7"/>
      <c r="J98" s="10">
        <v>1</v>
      </c>
      <c r="K98" s="10">
        <v>2</v>
      </c>
      <c r="L98" t="s" s="4">
        <v>296</v>
      </c>
      <c r="M98" s="10">
        <f>VLOOKUP(L98,$A$14:$B$26,2,FALSE)</f>
        <v>4</v>
      </c>
      <c r="N98" t="s" s="4">
        <v>67</v>
      </c>
      <c r="O98" s="7"/>
      <c r="P98" t="s" s="4">
        <v>127</v>
      </c>
      <c r="Q98" s="15"/>
    </row>
    <row r="99" ht="15" customHeight="1">
      <c r="A99" t="s" s="24">
        <v>345</v>
      </c>
      <c r="B99" t="s" s="6">
        <v>397</v>
      </c>
      <c r="C99" t="s" s="25">
        <v>347</v>
      </c>
      <c r="D99" s="3"/>
      <c r="E99" s="3"/>
      <c r="F99" s="3"/>
      <c r="G99" t="s" s="9">
        <v>166</v>
      </c>
      <c r="H99" s="7"/>
      <c r="I99" s="7"/>
      <c r="J99" s="10">
        <v>1</v>
      </c>
      <c r="K99" s="10">
        <v>2</v>
      </c>
      <c r="L99" t="s" s="4">
        <v>296</v>
      </c>
      <c r="M99" s="10">
        <f>VLOOKUP(L99,$A$14:$B$26,2,FALSE)</f>
        <v>4</v>
      </c>
      <c r="N99" t="s" s="4">
        <v>307</v>
      </c>
      <c r="O99" s="11">
        <v>1</v>
      </c>
      <c r="P99" t="s" s="4">
        <v>127</v>
      </c>
      <c r="Q99" s="15"/>
    </row>
    <row r="100" ht="15" customHeight="1">
      <c r="A100" s="26">
        <f>SUM(A72:A77)</f>
        <v>6</v>
      </c>
      <c r="B100" t="s" s="4">
        <v>398</v>
      </c>
      <c r="C100" t="s" s="27">
        <v>399</v>
      </c>
      <c r="D100" s="3"/>
      <c r="E100" s="3"/>
      <c r="F100" s="3"/>
      <c r="G100" t="s" s="9">
        <v>167</v>
      </c>
      <c r="H100" s="7"/>
      <c r="I100" s="7"/>
      <c r="J100" s="10">
        <v>1</v>
      </c>
      <c r="K100" s="10">
        <v>3</v>
      </c>
      <c r="L100" t="s" s="4">
        <v>296</v>
      </c>
      <c r="M100" s="10">
        <f>VLOOKUP(L100,$A$14:$B$26,2,FALSE)</f>
        <v>4</v>
      </c>
      <c r="N100" t="s" s="4">
        <v>311</v>
      </c>
      <c r="O100" s="7"/>
      <c r="P100" t="s" s="4">
        <v>127</v>
      </c>
      <c r="Q100" s="15"/>
    </row>
    <row r="101" ht="15" customHeight="1">
      <c r="A101" s="26">
        <f>SUM(A78:A80)</f>
        <v>3</v>
      </c>
      <c r="B101" t="s" s="4">
        <v>400</v>
      </c>
      <c r="C101" t="s" s="27">
        <v>401</v>
      </c>
      <c r="D101" s="3"/>
      <c r="E101" s="3"/>
      <c r="F101" s="3"/>
      <c r="G101" t="s" s="9">
        <v>168</v>
      </c>
      <c r="H101" s="7"/>
      <c r="I101" s="7"/>
      <c r="J101" s="10">
        <v>1</v>
      </c>
      <c r="K101" s="10">
        <v>3</v>
      </c>
      <c r="L101" t="s" s="4">
        <v>296</v>
      </c>
      <c r="M101" s="10">
        <f>VLOOKUP(L101,$A$14:$B$26,2,FALSE)</f>
        <v>4</v>
      </c>
      <c r="N101" t="s" s="4">
        <v>67</v>
      </c>
      <c r="O101" s="7"/>
      <c r="P101" t="s" s="4">
        <v>127</v>
      </c>
      <c r="Q101" s="15"/>
    </row>
    <row r="102" ht="15" customHeight="1">
      <c r="A102" s="26">
        <f>SUM(A78:A79)</f>
        <v>2</v>
      </c>
      <c r="B102" t="s" s="4">
        <v>402</v>
      </c>
      <c r="C102" t="s" s="27">
        <v>403</v>
      </c>
      <c r="D102" s="3"/>
      <c r="E102" s="3"/>
      <c r="F102" s="3"/>
      <c r="G102" t="s" s="9">
        <v>169</v>
      </c>
      <c r="H102" s="7"/>
      <c r="I102" s="7"/>
      <c r="J102" s="10">
        <v>1</v>
      </c>
      <c r="K102" s="10">
        <v>3</v>
      </c>
      <c r="L102" t="s" s="4">
        <v>296</v>
      </c>
      <c r="M102" s="10">
        <f>VLOOKUP(L102,$A$14:$B$26,2,FALSE)</f>
        <v>4</v>
      </c>
      <c r="N102" t="s" s="4">
        <v>307</v>
      </c>
      <c r="O102" s="11">
        <v>1</v>
      </c>
      <c r="P102" t="s" s="4">
        <v>127</v>
      </c>
      <c r="Q102" s="15"/>
    </row>
    <row r="103" ht="15" customHeight="1">
      <c r="A103" s="26">
        <f>SUM(A81:A82)</f>
        <v>2</v>
      </c>
      <c r="B103" t="s" s="4">
        <v>404</v>
      </c>
      <c r="C103" t="s" s="27">
        <v>405</v>
      </c>
      <c r="D103" s="3"/>
      <c r="E103" s="3"/>
      <c r="F103" s="3"/>
      <c r="G103" t="s" s="9">
        <v>170</v>
      </c>
      <c r="H103" s="7"/>
      <c r="I103" s="7"/>
      <c r="J103" s="10">
        <v>1</v>
      </c>
      <c r="K103" s="10">
        <v>4</v>
      </c>
      <c r="L103" t="s" s="4">
        <v>296</v>
      </c>
      <c r="M103" s="10">
        <f>VLOOKUP(L103,$A$14:$B$26,2,FALSE)</f>
        <v>4</v>
      </c>
      <c r="N103" t="s" s="4">
        <v>311</v>
      </c>
      <c r="O103" s="7"/>
      <c r="P103" t="s" s="4">
        <v>127</v>
      </c>
      <c r="Q103" s="15"/>
    </row>
    <row r="104" ht="15" customHeight="1">
      <c r="A104" s="26">
        <f>SUM(A86:A88,A94)</f>
        <v>4</v>
      </c>
      <c r="B104" t="s" s="4">
        <v>406</v>
      </c>
      <c r="C104" t="s" s="27">
        <v>407</v>
      </c>
      <c r="D104" s="3"/>
      <c r="E104" s="3"/>
      <c r="F104" s="3"/>
      <c r="G104" t="s" s="9">
        <v>171</v>
      </c>
      <c r="H104" s="7"/>
      <c r="I104" s="7"/>
      <c r="J104" s="10">
        <v>1</v>
      </c>
      <c r="K104" s="10">
        <v>4</v>
      </c>
      <c r="L104" t="s" s="4">
        <v>296</v>
      </c>
      <c r="M104" s="10">
        <f>VLOOKUP(L104,$A$14:$B$26,2,FALSE)</f>
        <v>4</v>
      </c>
      <c r="N104" t="s" s="4">
        <v>67</v>
      </c>
      <c r="O104" s="7"/>
      <c r="P104" t="s" s="4">
        <v>127</v>
      </c>
      <c r="Q104" s="15"/>
    </row>
    <row r="105" ht="15" customHeight="1">
      <c r="A105" s="26">
        <f>SUM(A83:A85,A93)</f>
        <v>4</v>
      </c>
      <c r="B105" t="s" s="4">
        <v>408</v>
      </c>
      <c r="C105" t="s" s="27">
        <v>409</v>
      </c>
      <c r="D105" s="3"/>
      <c r="E105" s="3"/>
      <c r="F105" s="3"/>
      <c r="G105" t="s" s="9">
        <v>172</v>
      </c>
      <c r="H105" s="7"/>
      <c r="I105" s="7"/>
      <c r="J105" s="10">
        <v>1</v>
      </c>
      <c r="K105" s="10">
        <v>4</v>
      </c>
      <c r="L105" t="s" s="4">
        <v>296</v>
      </c>
      <c r="M105" s="10">
        <f>VLOOKUP(L105,$A$14:$B$26,2,FALSE)</f>
        <v>4</v>
      </c>
      <c r="N105" t="s" s="4">
        <v>307</v>
      </c>
      <c r="O105" s="11">
        <v>1</v>
      </c>
      <c r="P105" t="s" s="4">
        <v>127</v>
      </c>
      <c r="Q105" s="15"/>
    </row>
    <row r="106" ht="15" customHeight="1">
      <c r="A106" s="26">
        <f>SUM(A83:A88,A93:A94)</f>
        <v>8</v>
      </c>
      <c r="B106" t="s" s="4">
        <v>410</v>
      </c>
      <c r="C106" t="s" s="27">
        <v>411</v>
      </c>
      <c r="D106" s="3"/>
      <c r="E106" s="3"/>
      <c r="F106" s="3"/>
      <c r="G106" t="s" s="9">
        <v>173</v>
      </c>
      <c r="H106" s="7"/>
      <c r="I106" s="7"/>
      <c r="J106" s="10">
        <v>1</v>
      </c>
      <c r="K106" s="10">
        <v>5</v>
      </c>
      <c r="L106" t="s" s="4">
        <v>297</v>
      </c>
      <c r="M106" s="10">
        <f>VLOOKUP(L106,$A$14:$B$26,2,FALSE)</f>
        <v>5</v>
      </c>
      <c r="N106" t="s" s="4">
        <v>311</v>
      </c>
      <c r="O106" s="7"/>
      <c r="P106" t="s" s="4">
        <v>127</v>
      </c>
      <c r="Q106" s="15"/>
    </row>
    <row r="107" ht="15" customHeight="1">
      <c r="A107" s="26">
        <f>SUM(A91:A92)</f>
        <v>2</v>
      </c>
      <c r="B107" t="s" s="4">
        <v>412</v>
      </c>
      <c r="C107" t="s" s="27">
        <v>413</v>
      </c>
      <c r="D107" s="3"/>
      <c r="E107" s="3"/>
      <c r="F107" s="3"/>
      <c r="G107" t="s" s="9">
        <v>174</v>
      </c>
      <c r="H107" s="7"/>
      <c r="I107" s="7"/>
      <c r="J107" s="10">
        <v>1</v>
      </c>
      <c r="K107" s="10">
        <v>5</v>
      </c>
      <c r="L107" t="s" s="4">
        <v>297</v>
      </c>
      <c r="M107" s="10">
        <f>VLOOKUP(L107,$A$14:$B$26,2,FALSE)</f>
        <v>5</v>
      </c>
      <c r="N107" t="s" s="4">
        <v>67</v>
      </c>
      <c r="O107" s="7"/>
      <c r="P107" t="s" s="4">
        <v>127</v>
      </c>
      <c r="Q107" s="15"/>
    </row>
    <row r="108" ht="15" customHeight="1">
      <c r="A108" s="26">
        <f>SUM(A90,A95)</f>
        <v>2</v>
      </c>
      <c r="B108" t="s" s="4">
        <v>414</v>
      </c>
      <c r="C108" t="s" s="27">
        <v>415</v>
      </c>
      <c r="D108" s="3"/>
      <c r="E108" s="3"/>
      <c r="F108" s="3"/>
      <c r="G108" t="s" s="9">
        <v>175</v>
      </c>
      <c r="H108" s="7"/>
      <c r="I108" s="7"/>
      <c r="J108" s="10">
        <v>1</v>
      </c>
      <c r="K108" s="10">
        <v>5</v>
      </c>
      <c r="L108" t="s" s="4">
        <v>297</v>
      </c>
      <c r="M108" s="10">
        <f>VLOOKUP(L108,$A$14:$B$26,2,FALSE)</f>
        <v>5</v>
      </c>
      <c r="N108" t="s" s="4">
        <v>307</v>
      </c>
      <c r="O108" s="11">
        <v>1</v>
      </c>
      <c r="P108" t="s" s="4">
        <v>127</v>
      </c>
      <c r="Q108" s="15"/>
    </row>
    <row r="109" ht="15" customHeight="1">
      <c r="A109" s="26">
        <f>SUM(A72:A95)</f>
        <v>24</v>
      </c>
      <c r="B109" t="s" s="4">
        <v>416</v>
      </c>
      <c r="C109" t="s" s="27">
        <v>417</v>
      </c>
      <c r="D109" s="3"/>
      <c r="E109" s="3"/>
      <c r="F109" s="3"/>
      <c r="G109" t="s" s="9">
        <v>176</v>
      </c>
      <c r="H109" s="7"/>
      <c r="I109" s="7"/>
      <c r="J109" s="10">
        <v>1</v>
      </c>
      <c r="K109" s="10">
        <v>6</v>
      </c>
      <c r="L109" t="s" s="4">
        <v>298</v>
      </c>
      <c r="M109" s="10">
        <f>VLOOKUP(L109,$A$14:$B$26,2,FALSE)</f>
        <v>6</v>
      </c>
      <c r="N109" t="s" s="4">
        <v>311</v>
      </c>
      <c r="O109" s="7"/>
      <c r="P109" t="s" s="4">
        <v>127</v>
      </c>
      <c r="Q109" s="15"/>
    </row>
    <row r="110" ht="15" customHeight="1">
      <c r="A110" s="28"/>
      <c r="B110" s="3"/>
      <c r="C110" s="29"/>
      <c r="D110" s="3"/>
      <c r="E110" s="3"/>
      <c r="F110" s="3"/>
      <c r="G110" t="s" s="9">
        <v>177</v>
      </c>
      <c r="H110" s="7"/>
      <c r="I110" s="7"/>
      <c r="J110" s="10">
        <v>1</v>
      </c>
      <c r="K110" s="10">
        <v>6</v>
      </c>
      <c r="L110" t="s" s="4">
        <v>298</v>
      </c>
      <c r="M110" s="10">
        <f>VLOOKUP(L110,$A$14:$B$26,2,FALSE)</f>
        <v>6</v>
      </c>
      <c r="N110" t="s" s="4">
        <v>67</v>
      </c>
      <c r="O110" s="7"/>
      <c r="P110" t="s" s="4">
        <v>127</v>
      </c>
      <c r="Q110" s="15"/>
    </row>
    <row r="111" ht="15" customHeight="1">
      <c r="A111" s="28"/>
      <c r="B111" s="3"/>
      <c r="C111" s="29"/>
      <c r="D111" s="3"/>
      <c r="E111" s="3"/>
      <c r="F111" s="3"/>
      <c r="G111" t="s" s="9">
        <v>178</v>
      </c>
      <c r="H111" s="7"/>
      <c r="I111" s="7"/>
      <c r="J111" s="10">
        <v>1</v>
      </c>
      <c r="K111" s="10">
        <v>6</v>
      </c>
      <c r="L111" t="s" s="4">
        <v>298</v>
      </c>
      <c r="M111" s="10">
        <f>VLOOKUP(L111,$A$14:$B$26,2,FALSE)</f>
        <v>6</v>
      </c>
      <c r="N111" t="s" s="4">
        <v>307</v>
      </c>
      <c r="O111" s="11">
        <v>1</v>
      </c>
      <c r="P111" t="s" s="4">
        <v>127</v>
      </c>
      <c r="Q111" s="16">
        <v>1</v>
      </c>
    </row>
    <row r="112" ht="15" customHeight="1">
      <c r="A112" t="s" s="6">
        <v>418</v>
      </c>
      <c r="B112" s="3"/>
      <c r="C112" s="29"/>
      <c r="D112" s="3"/>
      <c r="E112" s="3"/>
      <c r="F112" s="3"/>
      <c r="G112" t="s" s="9">
        <v>180</v>
      </c>
      <c r="H112" s="7"/>
      <c r="I112" s="7"/>
      <c r="J112" s="10">
        <v>1</v>
      </c>
      <c r="K112" s="3"/>
      <c r="L112" s="3"/>
      <c r="M112" s="3"/>
      <c r="N112" s="3"/>
      <c r="O112" s="7"/>
      <c r="P112" t="s" s="4">
        <v>127</v>
      </c>
      <c r="Q112" s="15"/>
    </row>
    <row r="113" ht="15" customHeight="1">
      <c r="A113" s="28"/>
      <c r="B113" s="3"/>
      <c r="C113" s="29"/>
      <c r="D113" s="3"/>
      <c r="E113" s="3"/>
      <c r="F113" s="3"/>
      <c r="G113" t="s" s="9">
        <v>181</v>
      </c>
      <c r="H113" s="7"/>
      <c r="I113" s="7"/>
      <c r="J113" s="10">
        <v>1</v>
      </c>
      <c r="K113" s="10">
        <v>1</v>
      </c>
      <c r="L113" t="s" s="4">
        <v>299</v>
      </c>
      <c r="M113" s="10">
        <f>VLOOKUP(L113,$A$14:$B$26,2,FALSE)</f>
        <v>7</v>
      </c>
      <c r="N113" t="s" s="4">
        <v>291</v>
      </c>
      <c r="O113" s="7"/>
      <c r="P113" t="s" s="4">
        <v>127</v>
      </c>
      <c r="Q113" s="15"/>
    </row>
    <row r="114" ht="15" customHeight="1">
      <c r="A114" t="s" s="24">
        <v>345</v>
      </c>
      <c r="B114" t="s" s="6">
        <v>346</v>
      </c>
      <c r="C114" t="s" s="25">
        <v>347</v>
      </c>
      <c r="D114" s="3"/>
      <c r="E114" s="3"/>
      <c r="F114" s="3"/>
      <c r="G114" t="s" s="9">
        <v>182</v>
      </c>
      <c r="H114" s="7"/>
      <c r="I114" s="7"/>
      <c r="J114" s="10">
        <v>1</v>
      </c>
      <c r="K114" s="10">
        <v>1</v>
      </c>
      <c r="L114" t="s" s="4">
        <v>299</v>
      </c>
      <c r="M114" s="10">
        <f>VLOOKUP(L114,$A$14:$B$26,2,FALSE)</f>
        <v>7</v>
      </c>
      <c r="N114" t="s" s="4">
        <v>67</v>
      </c>
      <c r="O114" s="7"/>
      <c r="P114" t="s" s="4">
        <v>127</v>
      </c>
      <c r="Q114" s="15"/>
    </row>
    <row r="115" ht="15" customHeight="1">
      <c r="A115" s="26">
        <f>SUM(A72:A75)</f>
        <v>4</v>
      </c>
      <c r="B115" t="s" s="4">
        <v>419</v>
      </c>
      <c r="C115" t="s" s="27">
        <v>420</v>
      </c>
      <c r="D115" s="3"/>
      <c r="E115" s="3"/>
      <c r="F115" s="3"/>
      <c r="G115" t="s" s="9">
        <v>183</v>
      </c>
      <c r="H115" s="7"/>
      <c r="I115" t="s" s="19">
        <v>33</v>
      </c>
      <c r="J115" s="10">
        <v>1</v>
      </c>
      <c r="K115" s="10">
        <v>1</v>
      </c>
      <c r="L115" t="s" s="4">
        <v>299</v>
      </c>
      <c r="M115" s="10">
        <f>VLOOKUP(L115,$A$14:$B$26,2,FALSE)</f>
        <v>7</v>
      </c>
      <c r="N115" t="s" s="4">
        <v>290</v>
      </c>
      <c r="O115" s="11">
        <v>1</v>
      </c>
      <c r="P115" t="s" s="4">
        <v>127</v>
      </c>
      <c r="Q115" s="15"/>
    </row>
    <row r="116" ht="15" customHeight="1">
      <c r="A116" s="26">
        <f>SUM(A72:A74)</f>
        <v>3</v>
      </c>
      <c r="B116" t="s" s="4">
        <v>421</v>
      </c>
      <c r="C116" t="s" s="27">
        <v>422</v>
      </c>
      <c r="D116" s="3"/>
      <c r="E116" s="3"/>
      <c r="F116" s="3"/>
      <c r="G116" t="s" s="9">
        <v>184</v>
      </c>
      <c r="H116" s="7"/>
      <c r="I116" t="s" s="19">
        <v>42</v>
      </c>
      <c r="J116" s="10">
        <v>1</v>
      </c>
      <c r="K116" s="10">
        <v>1</v>
      </c>
      <c r="L116" t="s" s="4">
        <v>299</v>
      </c>
      <c r="M116" s="10">
        <f>VLOOKUP(L116,$A$14:$B$26,2,FALSE)</f>
        <v>7</v>
      </c>
      <c r="N116" t="s" s="4">
        <v>292</v>
      </c>
      <c r="O116" s="11">
        <v>1</v>
      </c>
      <c r="P116" t="s" s="4">
        <v>127</v>
      </c>
      <c r="Q116" s="15"/>
    </row>
    <row r="117" ht="15" customHeight="1">
      <c r="A117" s="26">
        <f>A78+A79+A80</f>
        <v>3</v>
      </c>
      <c r="B117" t="s" s="4">
        <v>423</v>
      </c>
      <c r="C117" t="s" s="27">
        <v>424</v>
      </c>
      <c r="D117" s="3"/>
      <c r="E117" s="3"/>
      <c r="F117" s="3"/>
      <c r="G117" t="s" s="9">
        <v>185</v>
      </c>
      <c r="H117" s="7"/>
      <c r="I117" t="s" s="19">
        <v>50</v>
      </c>
      <c r="J117" s="10">
        <v>1</v>
      </c>
      <c r="K117" s="10">
        <v>1</v>
      </c>
      <c r="L117" t="s" s="4">
        <v>299</v>
      </c>
      <c r="M117" s="10">
        <f>VLOOKUP(L117,$A$14:$B$26,2,FALSE)</f>
        <v>7</v>
      </c>
      <c r="N117" t="s" s="4">
        <v>293</v>
      </c>
      <c r="O117" s="11">
        <v>1</v>
      </c>
      <c r="P117" t="s" s="4">
        <v>127</v>
      </c>
      <c r="Q117" s="15"/>
    </row>
    <row r="118" ht="15" customHeight="1">
      <c r="A118" s="26">
        <f>SUM(A72:A95)</f>
        <v>24</v>
      </c>
      <c r="B118" t="s" s="4">
        <v>425</v>
      </c>
      <c r="C118" t="s" s="27">
        <v>417</v>
      </c>
      <c r="D118" s="3"/>
      <c r="E118" s="3"/>
      <c r="F118" s="3"/>
      <c r="G118" t="s" s="9">
        <v>186</v>
      </c>
      <c r="H118" s="7"/>
      <c r="I118" s="7"/>
      <c r="J118" s="10">
        <v>1</v>
      </c>
      <c r="K118" s="10">
        <v>2</v>
      </c>
      <c r="L118" t="s" s="4">
        <v>299</v>
      </c>
      <c r="M118" s="10">
        <f>VLOOKUP(L118,$A$14:$B$26,2,FALSE)</f>
        <v>7</v>
      </c>
      <c r="N118" t="s" s="4">
        <v>291</v>
      </c>
      <c r="O118" s="7"/>
      <c r="P118" t="s" s="4">
        <v>127</v>
      </c>
      <c r="Q118" s="15"/>
    </row>
    <row r="119" ht="15" customHeight="1">
      <c r="A119" s="3"/>
      <c r="B119" s="3"/>
      <c r="C119" s="3"/>
      <c r="D119" s="3"/>
      <c r="E119" s="3"/>
      <c r="F119" s="3"/>
      <c r="G119" t="s" s="9">
        <v>187</v>
      </c>
      <c r="H119" s="7"/>
      <c r="I119" s="7"/>
      <c r="J119" s="10">
        <v>1</v>
      </c>
      <c r="K119" s="10">
        <v>2</v>
      </c>
      <c r="L119" t="s" s="4">
        <v>299</v>
      </c>
      <c r="M119" s="10">
        <f>VLOOKUP(L119,$A$14:$B$26,2,FALSE)</f>
        <v>7</v>
      </c>
      <c r="N119" t="s" s="4">
        <v>67</v>
      </c>
      <c r="O119" s="7"/>
      <c r="P119" t="s" s="4">
        <v>127</v>
      </c>
      <c r="Q119" s="15"/>
    </row>
    <row r="120" ht="15" customHeight="1">
      <c r="A120" s="3"/>
      <c r="B120" s="3"/>
      <c r="C120" s="3"/>
      <c r="D120" s="3"/>
      <c r="E120" s="3"/>
      <c r="F120" s="3"/>
      <c r="G120" t="s" s="9">
        <v>188</v>
      </c>
      <c r="H120" s="7"/>
      <c r="I120" t="s" s="19">
        <v>33</v>
      </c>
      <c r="J120" s="10">
        <v>1</v>
      </c>
      <c r="K120" s="10">
        <v>2</v>
      </c>
      <c r="L120" t="s" s="4">
        <v>299</v>
      </c>
      <c r="M120" s="10">
        <f>VLOOKUP(L120,$A$14:$B$26,2,FALSE)</f>
        <v>7</v>
      </c>
      <c r="N120" t="s" s="4">
        <v>290</v>
      </c>
      <c r="O120" s="11">
        <v>1</v>
      </c>
      <c r="P120" t="s" s="4">
        <v>127</v>
      </c>
      <c r="Q120" s="15"/>
    </row>
    <row r="121" ht="15" customHeight="1">
      <c r="A121" s="3"/>
      <c r="B121" s="3"/>
      <c r="C121" s="3"/>
      <c r="D121" s="3"/>
      <c r="E121" s="3"/>
      <c r="F121" s="3"/>
      <c r="G121" t="s" s="9">
        <v>189</v>
      </c>
      <c r="H121" s="7"/>
      <c r="I121" t="s" s="19">
        <v>42</v>
      </c>
      <c r="J121" s="10">
        <v>1</v>
      </c>
      <c r="K121" s="10">
        <v>2</v>
      </c>
      <c r="L121" t="s" s="4">
        <v>299</v>
      </c>
      <c r="M121" s="10">
        <f>VLOOKUP(L121,$A$14:$B$26,2,FALSE)</f>
        <v>7</v>
      </c>
      <c r="N121" t="s" s="4">
        <v>292</v>
      </c>
      <c r="O121" s="11">
        <v>1</v>
      </c>
      <c r="P121" t="s" s="4">
        <v>127</v>
      </c>
      <c r="Q121" s="15"/>
    </row>
    <row r="122" ht="15" customHeight="1">
      <c r="A122" s="3"/>
      <c r="B122" s="3"/>
      <c r="C122" s="3"/>
      <c r="D122" s="3"/>
      <c r="E122" s="3"/>
      <c r="F122" s="3"/>
      <c r="G122" t="s" s="9">
        <v>190</v>
      </c>
      <c r="H122" s="7"/>
      <c r="I122" t="s" s="19">
        <v>50</v>
      </c>
      <c r="J122" s="10">
        <v>1</v>
      </c>
      <c r="K122" s="10">
        <v>2</v>
      </c>
      <c r="L122" t="s" s="4">
        <v>299</v>
      </c>
      <c r="M122" s="10">
        <f>VLOOKUP(L122,$A$14:$B$26,2,FALSE)</f>
        <v>7</v>
      </c>
      <c r="N122" t="s" s="4">
        <v>293</v>
      </c>
      <c r="O122" s="11">
        <v>1</v>
      </c>
      <c r="P122" t="s" s="4">
        <v>127</v>
      </c>
      <c r="Q122" s="15"/>
    </row>
    <row r="123" ht="15" customHeight="1">
      <c r="A123" s="3"/>
      <c r="B123" s="3"/>
      <c r="C123" s="3"/>
      <c r="D123" s="3"/>
      <c r="E123" s="3"/>
      <c r="F123" s="3"/>
      <c r="G123" t="s" s="9">
        <v>191</v>
      </c>
      <c r="H123" s="7"/>
      <c r="I123" s="7"/>
      <c r="J123" s="10">
        <v>1</v>
      </c>
      <c r="K123" s="10">
        <v>3</v>
      </c>
      <c r="L123" t="s" s="4">
        <v>299</v>
      </c>
      <c r="M123" s="10">
        <f>VLOOKUP(L123,$A$14:$B$26,2,FALSE)</f>
        <v>7</v>
      </c>
      <c r="N123" t="s" s="4">
        <v>291</v>
      </c>
      <c r="O123" s="7"/>
      <c r="P123" t="s" s="4">
        <v>127</v>
      </c>
      <c r="Q123" s="15"/>
    </row>
    <row r="124" ht="15" customHeight="1">
      <c r="A124" s="3"/>
      <c r="B124" s="3"/>
      <c r="C124" s="3"/>
      <c r="D124" s="3"/>
      <c r="E124" s="3"/>
      <c r="F124" s="3"/>
      <c r="G124" t="s" s="9">
        <v>192</v>
      </c>
      <c r="H124" s="7"/>
      <c r="I124" s="7"/>
      <c r="J124" s="10">
        <v>1</v>
      </c>
      <c r="K124" s="10">
        <v>3</v>
      </c>
      <c r="L124" t="s" s="4">
        <v>299</v>
      </c>
      <c r="M124" s="10">
        <f>VLOOKUP(L124,$A$14:$B$26,2,FALSE)</f>
        <v>7</v>
      </c>
      <c r="N124" t="s" s="4">
        <v>67</v>
      </c>
      <c r="O124" s="7"/>
      <c r="P124" t="s" s="4">
        <v>127</v>
      </c>
      <c r="Q124" s="15"/>
    </row>
    <row r="125" ht="15" customHeight="1">
      <c r="A125" s="3"/>
      <c r="B125" s="3"/>
      <c r="C125" s="3"/>
      <c r="D125" s="3"/>
      <c r="E125" s="3"/>
      <c r="F125" s="3"/>
      <c r="G125" t="s" s="9">
        <v>193</v>
      </c>
      <c r="H125" s="7"/>
      <c r="I125" t="s" s="19">
        <v>33</v>
      </c>
      <c r="J125" s="10">
        <v>1</v>
      </c>
      <c r="K125" s="10">
        <v>3</v>
      </c>
      <c r="L125" t="s" s="4">
        <v>299</v>
      </c>
      <c r="M125" s="10">
        <f>VLOOKUP(L125,$A$14:$B$26,2,FALSE)</f>
        <v>7</v>
      </c>
      <c r="N125" t="s" s="4">
        <v>290</v>
      </c>
      <c r="O125" s="11">
        <v>1</v>
      </c>
      <c r="P125" t="s" s="4">
        <v>127</v>
      </c>
      <c r="Q125" s="15"/>
    </row>
    <row r="126" ht="15" customHeight="1">
      <c r="A126" s="3"/>
      <c r="B126" s="3"/>
      <c r="C126" s="3"/>
      <c r="D126" s="3"/>
      <c r="E126" s="3"/>
      <c r="F126" s="3"/>
      <c r="G126" t="s" s="9">
        <v>194</v>
      </c>
      <c r="H126" s="7"/>
      <c r="I126" t="s" s="19">
        <v>42</v>
      </c>
      <c r="J126" s="10">
        <v>1</v>
      </c>
      <c r="K126" s="10">
        <v>3</v>
      </c>
      <c r="L126" t="s" s="4">
        <v>299</v>
      </c>
      <c r="M126" s="10">
        <f>VLOOKUP(L126,$A$14:$B$26,2,FALSE)</f>
        <v>7</v>
      </c>
      <c r="N126" t="s" s="4">
        <v>292</v>
      </c>
      <c r="O126" s="11">
        <v>1</v>
      </c>
      <c r="P126" t="s" s="4">
        <v>127</v>
      </c>
      <c r="Q126" s="15"/>
    </row>
    <row r="127" ht="15" customHeight="1">
      <c r="A127" s="3"/>
      <c r="B127" s="3"/>
      <c r="C127" s="3"/>
      <c r="D127" s="3"/>
      <c r="E127" s="3"/>
      <c r="F127" s="3"/>
      <c r="G127" t="s" s="9">
        <v>195</v>
      </c>
      <c r="H127" s="7"/>
      <c r="I127" t="s" s="19">
        <v>50</v>
      </c>
      <c r="J127" s="10">
        <v>1</v>
      </c>
      <c r="K127" s="10">
        <v>3</v>
      </c>
      <c r="L127" t="s" s="4">
        <v>299</v>
      </c>
      <c r="M127" s="10">
        <f>VLOOKUP(L127,$A$14:$B$26,2,FALSE)</f>
        <v>7</v>
      </c>
      <c r="N127" t="s" s="4">
        <v>293</v>
      </c>
      <c r="O127" s="11">
        <v>1</v>
      </c>
      <c r="P127" t="s" s="4">
        <v>127</v>
      </c>
      <c r="Q127" s="15"/>
    </row>
    <row r="128" ht="15" customHeight="1">
      <c r="A128" s="3"/>
      <c r="B128" s="3"/>
      <c r="C128" s="3"/>
      <c r="D128" s="3"/>
      <c r="E128" s="3"/>
      <c r="F128" s="3"/>
      <c r="G128" t="s" s="9">
        <v>196</v>
      </c>
      <c r="H128" s="7"/>
      <c r="I128" s="7"/>
      <c r="J128" s="10">
        <v>1</v>
      </c>
      <c r="K128" s="10">
        <v>4</v>
      </c>
      <c r="L128" t="s" s="4">
        <v>299</v>
      </c>
      <c r="M128" s="10">
        <f>VLOOKUP(L128,$A$14:$B$26,2,FALSE)</f>
        <v>7</v>
      </c>
      <c r="N128" t="s" s="4">
        <v>291</v>
      </c>
      <c r="O128" s="7"/>
      <c r="P128" t="s" s="4">
        <v>127</v>
      </c>
      <c r="Q128" s="15"/>
    </row>
    <row r="129" ht="15" customHeight="1">
      <c r="A129" s="3"/>
      <c r="B129" s="3"/>
      <c r="C129" s="3"/>
      <c r="D129" s="3"/>
      <c r="E129" s="3"/>
      <c r="F129" s="3"/>
      <c r="G129" t="s" s="9">
        <v>197</v>
      </c>
      <c r="H129" s="7"/>
      <c r="I129" s="7"/>
      <c r="J129" s="10">
        <v>1</v>
      </c>
      <c r="K129" s="10">
        <v>4</v>
      </c>
      <c r="L129" t="s" s="4">
        <v>299</v>
      </c>
      <c r="M129" s="10">
        <f>VLOOKUP(L129,$A$14:$B$26,2,FALSE)</f>
        <v>7</v>
      </c>
      <c r="N129" t="s" s="4">
        <v>67</v>
      </c>
      <c r="O129" s="7"/>
      <c r="P129" t="s" s="4">
        <v>127</v>
      </c>
      <c r="Q129" s="15"/>
    </row>
    <row r="130" ht="15" customHeight="1">
      <c r="A130" s="3"/>
      <c r="B130" s="3"/>
      <c r="C130" s="3"/>
      <c r="D130" s="3"/>
      <c r="E130" s="3"/>
      <c r="F130" s="3"/>
      <c r="G130" t="s" s="9">
        <v>198</v>
      </c>
      <c r="H130" s="7"/>
      <c r="I130" t="s" s="19">
        <v>33</v>
      </c>
      <c r="J130" s="10">
        <v>1</v>
      </c>
      <c r="K130" s="10">
        <v>4</v>
      </c>
      <c r="L130" t="s" s="4">
        <v>299</v>
      </c>
      <c r="M130" s="10">
        <f>VLOOKUP(L130,$A$14:$B$26,2,FALSE)</f>
        <v>7</v>
      </c>
      <c r="N130" t="s" s="4">
        <v>290</v>
      </c>
      <c r="O130" s="11">
        <v>1</v>
      </c>
      <c r="P130" t="s" s="4">
        <v>127</v>
      </c>
      <c r="Q130" s="15"/>
    </row>
    <row r="131" ht="15" customHeight="1">
      <c r="A131" s="3"/>
      <c r="B131" s="3"/>
      <c r="C131" s="3"/>
      <c r="D131" s="3"/>
      <c r="E131" s="3"/>
      <c r="F131" s="3"/>
      <c r="G131" t="s" s="9">
        <v>199</v>
      </c>
      <c r="H131" s="7"/>
      <c r="I131" t="s" s="19">
        <v>42</v>
      </c>
      <c r="J131" s="10">
        <v>1</v>
      </c>
      <c r="K131" s="10">
        <v>4</v>
      </c>
      <c r="L131" t="s" s="4">
        <v>299</v>
      </c>
      <c r="M131" s="10">
        <f>VLOOKUP(L131,$A$14:$B$26,2,FALSE)</f>
        <v>7</v>
      </c>
      <c r="N131" t="s" s="4">
        <v>292</v>
      </c>
      <c r="O131" s="11">
        <v>1</v>
      </c>
      <c r="P131" t="s" s="4">
        <v>127</v>
      </c>
      <c r="Q131" s="15"/>
    </row>
    <row r="132" ht="15" customHeight="1">
      <c r="A132" s="3"/>
      <c r="B132" s="3"/>
      <c r="C132" s="3"/>
      <c r="D132" s="3"/>
      <c r="E132" s="3"/>
      <c r="F132" s="3"/>
      <c r="G132" t="s" s="9">
        <v>200</v>
      </c>
      <c r="H132" s="7"/>
      <c r="I132" t="s" s="19">
        <v>50</v>
      </c>
      <c r="J132" s="10">
        <v>1</v>
      </c>
      <c r="K132" s="10">
        <v>4</v>
      </c>
      <c r="L132" t="s" s="4">
        <v>299</v>
      </c>
      <c r="M132" s="10">
        <f>VLOOKUP(L132,$A$14:$B$26,2,FALSE)</f>
        <v>7</v>
      </c>
      <c r="N132" t="s" s="4">
        <v>293</v>
      </c>
      <c r="O132" s="11">
        <v>1</v>
      </c>
      <c r="P132" t="s" s="4">
        <v>127</v>
      </c>
      <c r="Q132" s="15"/>
    </row>
    <row r="133" ht="15" customHeight="1">
      <c r="A133" s="3"/>
      <c r="B133" s="3"/>
      <c r="C133" s="3"/>
      <c r="D133" s="3"/>
      <c r="E133" s="3"/>
      <c r="F133" s="3"/>
      <c r="G133" t="s" s="9">
        <v>201</v>
      </c>
      <c r="H133" s="7"/>
      <c r="I133" s="7"/>
      <c r="J133" s="10">
        <v>1</v>
      </c>
      <c r="K133" s="10">
        <v>5</v>
      </c>
      <c r="L133" t="s" s="4">
        <v>300</v>
      </c>
      <c r="M133" s="10">
        <f>VLOOKUP(L133,$A$14:$B$26,2,FALSE)</f>
        <v>8</v>
      </c>
      <c r="N133" t="s" s="4">
        <v>291</v>
      </c>
      <c r="O133" s="7"/>
      <c r="P133" t="s" s="4">
        <v>127</v>
      </c>
      <c r="Q133" s="15"/>
    </row>
    <row r="134" ht="15" customHeight="1">
      <c r="A134" s="3"/>
      <c r="B134" s="3"/>
      <c r="C134" s="3"/>
      <c r="D134" s="3"/>
      <c r="E134" s="3"/>
      <c r="F134" s="3"/>
      <c r="G134" t="s" s="9">
        <v>202</v>
      </c>
      <c r="H134" s="7"/>
      <c r="I134" s="7"/>
      <c r="J134" s="10">
        <v>1</v>
      </c>
      <c r="K134" s="10">
        <v>5</v>
      </c>
      <c r="L134" t="s" s="4">
        <v>300</v>
      </c>
      <c r="M134" s="10">
        <f>VLOOKUP(L134,$A$14:$B$26,2,FALSE)</f>
        <v>8</v>
      </c>
      <c r="N134" t="s" s="4">
        <v>67</v>
      </c>
      <c r="O134" s="7"/>
      <c r="P134" t="s" s="4">
        <v>127</v>
      </c>
      <c r="Q134" s="15"/>
    </row>
    <row r="135" ht="15" customHeight="1">
      <c r="A135" s="3"/>
      <c r="B135" s="3"/>
      <c r="C135" s="3"/>
      <c r="D135" s="3"/>
      <c r="E135" s="3"/>
      <c r="F135" s="3"/>
      <c r="G135" t="s" s="9">
        <v>203</v>
      </c>
      <c r="H135" s="7"/>
      <c r="I135" t="s" s="19">
        <v>33</v>
      </c>
      <c r="J135" s="10">
        <v>1</v>
      </c>
      <c r="K135" s="10">
        <v>5</v>
      </c>
      <c r="L135" t="s" s="4">
        <v>300</v>
      </c>
      <c r="M135" s="10">
        <f>VLOOKUP(L135,$A$14:$B$26,2,FALSE)</f>
        <v>8</v>
      </c>
      <c r="N135" t="s" s="4">
        <v>290</v>
      </c>
      <c r="O135" s="11">
        <v>1</v>
      </c>
      <c r="P135" t="s" s="4">
        <v>127</v>
      </c>
      <c r="Q135" s="15"/>
    </row>
    <row r="136" ht="15" customHeight="1">
      <c r="A136" s="3"/>
      <c r="B136" s="3"/>
      <c r="C136" s="3"/>
      <c r="D136" s="3"/>
      <c r="E136" s="3"/>
      <c r="F136" s="3"/>
      <c r="G136" t="s" s="9">
        <v>204</v>
      </c>
      <c r="H136" s="7"/>
      <c r="I136" t="s" s="19">
        <v>42</v>
      </c>
      <c r="J136" s="10">
        <v>1</v>
      </c>
      <c r="K136" s="10">
        <v>5</v>
      </c>
      <c r="L136" t="s" s="4">
        <v>300</v>
      </c>
      <c r="M136" s="10">
        <f>VLOOKUP(L136,$A$14:$B$26,2,FALSE)</f>
        <v>8</v>
      </c>
      <c r="N136" t="s" s="4">
        <v>292</v>
      </c>
      <c r="O136" s="11">
        <v>1</v>
      </c>
      <c r="P136" t="s" s="4">
        <v>127</v>
      </c>
      <c r="Q136" s="15"/>
    </row>
    <row r="137" ht="15" customHeight="1">
      <c r="A137" s="3"/>
      <c r="B137" s="3"/>
      <c r="C137" s="3"/>
      <c r="D137" s="3"/>
      <c r="E137" s="3"/>
      <c r="F137" s="3"/>
      <c r="G137" t="s" s="9">
        <v>205</v>
      </c>
      <c r="H137" s="7"/>
      <c r="I137" t="s" s="19">
        <v>50</v>
      </c>
      <c r="J137" s="10">
        <v>1</v>
      </c>
      <c r="K137" s="10">
        <v>5</v>
      </c>
      <c r="L137" t="s" s="4">
        <v>300</v>
      </c>
      <c r="M137" s="10">
        <f>VLOOKUP(L137,$A$14:$B$26,2,FALSE)</f>
        <v>8</v>
      </c>
      <c r="N137" t="s" s="4">
        <v>293</v>
      </c>
      <c r="O137" s="11">
        <v>1</v>
      </c>
      <c r="P137" t="s" s="4">
        <v>127</v>
      </c>
      <c r="Q137" s="15"/>
    </row>
    <row r="138" ht="15" customHeight="1">
      <c r="A138" s="3"/>
      <c r="B138" s="3"/>
      <c r="C138" s="3"/>
      <c r="D138" s="3"/>
      <c r="E138" s="3"/>
      <c r="F138" s="3"/>
      <c r="G138" t="s" s="9">
        <v>206</v>
      </c>
      <c r="H138" s="7"/>
      <c r="I138" s="7"/>
      <c r="J138" s="10">
        <v>1</v>
      </c>
      <c r="K138" s="10">
        <v>6</v>
      </c>
      <c r="L138" t="s" s="4">
        <v>301</v>
      </c>
      <c r="M138" s="10">
        <f>VLOOKUP(L138,$A$14:$B$26,2,FALSE)</f>
        <v>9</v>
      </c>
      <c r="N138" t="s" s="4">
        <v>291</v>
      </c>
      <c r="O138" s="7"/>
      <c r="P138" t="s" s="4">
        <v>127</v>
      </c>
      <c r="Q138" s="15"/>
    </row>
    <row r="139" ht="15" customHeight="1">
      <c r="A139" s="3"/>
      <c r="B139" s="3"/>
      <c r="C139" s="3"/>
      <c r="D139" s="3"/>
      <c r="E139" s="3"/>
      <c r="F139" s="3"/>
      <c r="G139" t="s" s="9">
        <v>207</v>
      </c>
      <c r="H139" s="7"/>
      <c r="I139" s="7"/>
      <c r="J139" s="10">
        <v>1</v>
      </c>
      <c r="K139" s="10">
        <v>6</v>
      </c>
      <c r="L139" t="s" s="4">
        <v>301</v>
      </c>
      <c r="M139" s="10">
        <f>VLOOKUP(L139,$A$14:$B$26,2,FALSE)</f>
        <v>9</v>
      </c>
      <c r="N139" t="s" s="4">
        <v>67</v>
      </c>
      <c r="O139" s="7"/>
      <c r="P139" t="s" s="4">
        <v>127</v>
      </c>
      <c r="Q139" s="15"/>
    </row>
    <row r="140" ht="15" customHeight="1">
      <c r="A140" s="3"/>
      <c r="B140" s="3"/>
      <c r="C140" s="3"/>
      <c r="D140" s="3"/>
      <c r="E140" s="3"/>
      <c r="F140" s="3"/>
      <c r="G140" t="s" s="9">
        <v>208</v>
      </c>
      <c r="H140" s="7"/>
      <c r="I140" t="s" s="19">
        <v>33</v>
      </c>
      <c r="J140" s="10">
        <v>1</v>
      </c>
      <c r="K140" s="10">
        <v>6</v>
      </c>
      <c r="L140" t="s" s="4">
        <v>301</v>
      </c>
      <c r="M140" s="10">
        <f>VLOOKUP(L140,$A$14:$B$26,2,FALSE)</f>
        <v>9</v>
      </c>
      <c r="N140" t="s" s="4">
        <v>290</v>
      </c>
      <c r="O140" s="11">
        <v>1</v>
      </c>
      <c r="P140" t="s" s="4">
        <v>127</v>
      </c>
      <c r="Q140" s="16">
        <v>1</v>
      </c>
    </row>
    <row r="141" ht="15" customHeight="1">
      <c r="A141" s="3"/>
      <c r="B141" s="3"/>
      <c r="C141" s="3"/>
      <c r="D141" s="3"/>
      <c r="E141" s="3"/>
      <c r="F141" s="3"/>
      <c r="G141" t="s" s="9">
        <v>210</v>
      </c>
      <c r="H141" s="7"/>
      <c r="I141" t="s" s="19">
        <v>42</v>
      </c>
      <c r="J141" s="10">
        <v>1</v>
      </c>
      <c r="K141" s="10">
        <v>6</v>
      </c>
      <c r="L141" t="s" s="4">
        <v>301</v>
      </c>
      <c r="M141" s="10">
        <f>VLOOKUP(L141,$A$14:$B$26,2,FALSE)</f>
        <v>9</v>
      </c>
      <c r="N141" t="s" s="4">
        <v>292</v>
      </c>
      <c r="O141" s="11">
        <v>1</v>
      </c>
      <c r="P141" t="s" s="4">
        <v>127</v>
      </c>
      <c r="Q141" s="16">
        <v>1</v>
      </c>
    </row>
    <row r="142" ht="15" customHeight="1">
      <c r="A142" s="3"/>
      <c r="B142" s="3"/>
      <c r="C142" s="3"/>
      <c r="D142" s="3"/>
      <c r="E142" s="3"/>
      <c r="F142" s="3"/>
      <c r="G142" t="s" s="9">
        <v>212</v>
      </c>
      <c r="H142" s="7"/>
      <c r="I142" t="s" s="19">
        <v>50</v>
      </c>
      <c r="J142" s="10">
        <v>1</v>
      </c>
      <c r="K142" s="10">
        <v>6</v>
      </c>
      <c r="L142" t="s" s="4">
        <v>301</v>
      </c>
      <c r="M142" s="10">
        <f>VLOOKUP(L142,$A$14:$B$26,2,FALSE)</f>
        <v>9</v>
      </c>
      <c r="N142" t="s" s="4">
        <v>293</v>
      </c>
      <c r="O142" s="11">
        <v>1</v>
      </c>
      <c r="P142" t="s" s="4">
        <v>127</v>
      </c>
      <c r="Q142" s="16">
        <v>1</v>
      </c>
    </row>
    <row r="143" ht="15" customHeight="1">
      <c r="A143" s="3"/>
      <c r="B143" s="3"/>
      <c r="C143" s="3"/>
      <c r="D143" s="3"/>
      <c r="E143" s="3"/>
      <c r="F143" s="3"/>
      <c r="G143" t="s" s="9">
        <v>214</v>
      </c>
      <c r="H143" s="7"/>
      <c r="I143" s="7"/>
      <c r="J143" s="10">
        <v>1</v>
      </c>
      <c r="K143" s="10">
        <v>1</v>
      </c>
      <c r="L143" t="s" s="4">
        <v>299</v>
      </c>
      <c r="M143" s="10">
        <f>VLOOKUP(L143,$A$14:$B$26,2,FALSE)</f>
        <v>7</v>
      </c>
      <c r="N143" t="s" s="4">
        <v>311</v>
      </c>
      <c r="O143" s="7"/>
      <c r="P143" t="s" s="4">
        <v>127</v>
      </c>
      <c r="Q143" s="15"/>
    </row>
    <row r="144" ht="15" customHeight="1">
      <c r="A144" s="3"/>
      <c r="B144" s="3"/>
      <c r="C144" s="3"/>
      <c r="D144" s="3"/>
      <c r="E144" s="3"/>
      <c r="F144" s="3"/>
      <c r="G144" t="s" s="9">
        <v>215</v>
      </c>
      <c r="H144" s="7"/>
      <c r="I144" s="7"/>
      <c r="J144" s="10">
        <v>1</v>
      </c>
      <c r="K144" s="10">
        <v>1</v>
      </c>
      <c r="L144" t="s" s="4">
        <v>299</v>
      </c>
      <c r="M144" s="10">
        <f>VLOOKUP(L144,$A$14:$B$26,2,FALSE)</f>
        <v>7</v>
      </c>
      <c r="N144" t="s" s="4">
        <v>67</v>
      </c>
      <c r="O144" s="7"/>
      <c r="P144" t="s" s="4">
        <v>127</v>
      </c>
      <c r="Q144" s="15"/>
    </row>
    <row r="145" ht="15" customHeight="1">
      <c r="A145" s="3"/>
      <c r="B145" s="3"/>
      <c r="C145" s="3"/>
      <c r="D145" s="3"/>
      <c r="E145" s="3"/>
      <c r="F145" s="3"/>
      <c r="G145" t="s" s="9">
        <v>216</v>
      </c>
      <c r="H145" s="7"/>
      <c r="I145" s="7"/>
      <c r="J145" s="10">
        <v>1</v>
      </c>
      <c r="K145" s="10">
        <v>1</v>
      </c>
      <c r="L145" t="s" s="4">
        <v>299</v>
      </c>
      <c r="M145" s="10">
        <f>VLOOKUP(L145,$A$14:$B$26,2,FALSE)</f>
        <v>7</v>
      </c>
      <c r="N145" t="s" s="4">
        <v>307</v>
      </c>
      <c r="O145" s="11">
        <v>1</v>
      </c>
      <c r="P145" t="s" s="4">
        <v>127</v>
      </c>
      <c r="Q145" s="15"/>
    </row>
    <row r="146" ht="15" customHeight="1">
      <c r="A146" s="3"/>
      <c r="B146" s="3"/>
      <c r="C146" s="3"/>
      <c r="D146" s="3"/>
      <c r="E146" s="3"/>
      <c r="F146" s="3"/>
      <c r="G146" t="s" s="9">
        <v>217</v>
      </c>
      <c r="H146" s="7"/>
      <c r="I146" s="7"/>
      <c r="J146" s="10">
        <v>1</v>
      </c>
      <c r="K146" s="10">
        <v>2</v>
      </c>
      <c r="L146" t="s" s="4">
        <v>299</v>
      </c>
      <c r="M146" s="10">
        <f>VLOOKUP(L146,$A$14:$B$26,2,FALSE)</f>
        <v>7</v>
      </c>
      <c r="N146" t="s" s="4">
        <v>311</v>
      </c>
      <c r="O146" s="7"/>
      <c r="P146" t="s" s="4">
        <v>127</v>
      </c>
      <c r="Q146" s="15"/>
    </row>
    <row r="147" ht="15" customHeight="1">
      <c r="A147" s="3"/>
      <c r="B147" s="3"/>
      <c r="C147" s="3"/>
      <c r="D147" s="3"/>
      <c r="E147" s="3"/>
      <c r="F147" s="3"/>
      <c r="G147" t="s" s="9">
        <v>218</v>
      </c>
      <c r="H147" s="7"/>
      <c r="I147" s="7"/>
      <c r="J147" s="10">
        <v>1</v>
      </c>
      <c r="K147" s="10">
        <v>2</v>
      </c>
      <c r="L147" t="s" s="4">
        <v>299</v>
      </c>
      <c r="M147" s="10">
        <f>VLOOKUP(L147,$A$14:$B$26,2,FALSE)</f>
        <v>7</v>
      </c>
      <c r="N147" t="s" s="4">
        <v>67</v>
      </c>
      <c r="O147" s="7"/>
      <c r="P147" t="s" s="4">
        <v>127</v>
      </c>
      <c r="Q147" s="15"/>
    </row>
    <row r="148" ht="15" customHeight="1">
      <c r="A148" s="3"/>
      <c r="B148" s="3"/>
      <c r="C148" s="3"/>
      <c r="D148" s="3"/>
      <c r="E148" s="3"/>
      <c r="F148" s="3"/>
      <c r="G148" t="s" s="9">
        <v>219</v>
      </c>
      <c r="H148" s="7"/>
      <c r="I148" s="7"/>
      <c r="J148" s="10">
        <v>1</v>
      </c>
      <c r="K148" s="10">
        <v>2</v>
      </c>
      <c r="L148" t="s" s="4">
        <v>299</v>
      </c>
      <c r="M148" s="10">
        <f>VLOOKUP(L148,$A$14:$B$26,2,FALSE)</f>
        <v>7</v>
      </c>
      <c r="N148" t="s" s="4">
        <v>307</v>
      </c>
      <c r="O148" s="11">
        <v>1</v>
      </c>
      <c r="P148" t="s" s="4">
        <v>127</v>
      </c>
      <c r="Q148" s="15"/>
    </row>
    <row r="149" ht="15" customHeight="1">
      <c r="A149" s="3"/>
      <c r="B149" s="3"/>
      <c r="C149" s="3"/>
      <c r="D149" s="3"/>
      <c r="E149" s="3"/>
      <c r="F149" s="3"/>
      <c r="G149" t="s" s="9">
        <v>220</v>
      </c>
      <c r="H149" s="7"/>
      <c r="I149" s="7"/>
      <c r="J149" s="10">
        <v>1</v>
      </c>
      <c r="K149" s="10">
        <v>3</v>
      </c>
      <c r="L149" t="s" s="4">
        <v>299</v>
      </c>
      <c r="M149" s="10">
        <f>VLOOKUP(L149,$A$14:$B$26,2,FALSE)</f>
        <v>7</v>
      </c>
      <c r="N149" t="s" s="4">
        <v>311</v>
      </c>
      <c r="O149" s="7"/>
      <c r="P149" t="s" s="4">
        <v>127</v>
      </c>
      <c r="Q149" s="15"/>
    </row>
    <row r="150" ht="15" customHeight="1">
      <c r="A150" s="3"/>
      <c r="B150" s="3"/>
      <c r="C150" s="3"/>
      <c r="D150" s="3"/>
      <c r="E150" s="3"/>
      <c r="F150" s="3"/>
      <c r="G150" t="s" s="9">
        <v>221</v>
      </c>
      <c r="H150" s="7"/>
      <c r="I150" s="7"/>
      <c r="J150" s="10">
        <v>1</v>
      </c>
      <c r="K150" s="10">
        <v>3</v>
      </c>
      <c r="L150" t="s" s="4">
        <v>299</v>
      </c>
      <c r="M150" s="10">
        <f>VLOOKUP(L150,$A$14:$B$26,2,FALSE)</f>
        <v>7</v>
      </c>
      <c r="N150" t="s" s="4">
        <v>67</v>
      </c>
      <c r="O150" s="7"/>
      <c r="P150" t="s" s="4">
        <v>127</v>
      </c>
      <c r="Q150" s="15"/>
    </row>
    <row r="151" ht="15" customHeight="1">
      <c r="A151" s="3"/>
      <c r="B151" s="3"/>
      <c r="C151" s="3"/>
      <c r="D151" s="3"/>
      <c r="E151" s="3"/>
      <c r="F151" s="3"/>
      <c r="G151" t="s" s="9">
        <v>222</v>
      </c>
      <c r="H151" s="7"/>
      <c r="I151" s="7"/>
      <c r="J151" s="10">
        <v>1</v>
      </c>
      <c r="K151" s="10">
        <v>3</v>
      </c>
      <c r="L151" t="s" s="4">
        <v>299</v>
      </c>
      <c r="M151" s="10">
        <f>VLOOKUP(L151,$A$14:$B$26,2,FALSE)</f>
        <v>7</v>
      </c>
      <c r="N151" t="s" s="4">
        <v>307</v>
      </c>
      <c r="O151" s="11">
        <v>1</v>
      </c>
      <c r="P151" t="s" s="4">
        <v>127</v>
      </c>
      <c r="Q151" s="15"/>
    </row>
    <row r="152" ht="15" customHeight="1">
      <c r="A152" s="3"/>
      <c r="B152" s="3"/>
      <c r="C152" s="3"/>
      <c r="D152" s="3"/>
      <c r="E152" s="3"/>
      <c r="F152" s="3"/>
      <c r="G152" t="s" s="9">
        <v>223</v>
      </c>
      <c r="H152" s="7"/>
      <c r="I152" s="7"/>
      <c r="J152" s="10">
        <v>1</v>
      </c>
      <c r="K152" s="10">
        <v>4</v>
      </c>
      <c r="L152" t="s" s="4">
        <v>299</v>
      </c>
      <c r="M152" s="10">
        <f>VLOOKUP(L152,$A$14:$B$26,2,FALSE)</f>
        <v>7</v>
      </c>
      <c r="N152" t="s" s="4">
        <v>311</v>
      </c>
      <c r="O152" s="7"/>
      <c r="P152" t="s" s="4">
        <v>127</v>
      </c>
      <c r="Q152" s="15"/>
    </row>
    <row r="153" ht="15" customHeight="1">
      <c r="A153" s="3"/>
      <c r="B153" s="3"/>
      <c r="C153" s="3"/>
      <c r="D153" s="3"/>
      <c r="E153" s="3"/>
      <c r="F153" s="3"/>
      <c r="G153" t="s" s="9">
        <v>224</v>
      </c>
      <c r="H153" s="7"/>
      <c r="I153" s="7"/>
      <c r="J153" s="10">
        <v>1</v>
      </c>
      <c r="K153" s="10">
        <v>4</v>
      </c>
      <c r="L153" t="s" s="4">
        <v>299</v>
      </c>
      <c r="M153" s="10">
        <f>VLOOKUP(L153,$A$14:$B$26,2,FALSE)</f>
        <v>7</v>
      </c>
      <c r="N153" t="s" s="4">
        <v>67</v>
      </c>
      <c r="O153" s="7"/>
      <c r="P153" t="s" s="4">
        <v>127</v>
      </c>
      <c r="Q153" s="15"/>
    </row>
    <row r="154" ht="15" customHeight="1">
      <c r="A154" s="3"/>
      <c r="B154" s="3"/>
      <c r="C154" s="3"/>
      <c r="D154" s="3"/>
      <c r="E154" s="3"/>
      <c r="F154" s="3"/>
      <c r="G154" t="s" s="9">
        <v>225</v>
      </c>
      <c r="H154" s="7"/>
      <c r="I154" s="7"/>
      <c r="J154" s="10">
        <v>1</v>
      </c>
      <c r="K154" s="10">
        <v>4</v>
      </c>
      <c r="L154" t="s" s="4">
        <v>299</v>
      </c>
      <c r="M154" s="10">
        <f>VLOOKUP(L154,$A$14:$B$26,2,FALSE)</f>
        <v>7</v>
      </c>
      <c r="N154" t="s" s="4">
        <v>307</v>
      </c>
      <c r="O154" s="11">
        <v>1</v>
      </c>
      <c r="P154" t="s" s="4">
        <v>127</v>
      </c>
      <c r="Q154" s="15"/>
    </row>
    <row r="155" ht="15" customHeight="1">
      <c r="A155" s="3"/>
      <c r="B155" s="3"/>
      <c r="C155" s="3"/>
      <c r="D155" s="3"/>
      <c r="E155" s="3"/>
      <c r="F155" s="3"/>
      <c r="G155" t="s" s="9">
        <v>226</v>
      </c>
      <c r="H155" s="7"/>
      <c r="I155" s="7"/>
      <c r="J155" s="10">
        <v>1</v>
      </c>
      <c r="K155" s="10">
        <v>5</v>
      </c>
      <c r="L155" t="s" s="4">
        <v>300</v>
      </c>
      <c r="M155" s="10">
        <f>VLOOKUP(L155,$A$14:$B$26,2,FALSE)</f>
        <v>8</v>
      </c>
      <c r="N155" t="s" s="4">
        <v>311</v>
      </c>
      <c r="O155" s="7"/>
      <c r="P155" t="s" s="4">
        <v>127</v>
      </c>
      <c r="Q155" s="15"/>
    </row>
    <row r="156" ht="15" customHeight="1">
      <c r="A156" s="3"/>
      <c r="B156" s="3"/>
      <c r="C156" s="3"/>
      <c r="D156" s="3"/>
      <c r="E156" s="3"/>
      <c r="F156" s="3"/>
      <c r="G156" t="s" s="9">
        <v>227</v>
      </c>
      <c r="H156" s="7"/>
      <c r="I156" s="7"/>
      <c r="J156" s="10">
        <v>1</v>
      </c>
      <c r="K156" s="10">
        <v>5</v>
      </c>
      <c r="L156" t="s" s="4">
        <v>300</v>
      </c>
      <c r="M156" s="10">
        <f>VLOOKUP(L156,$A$14:$B$26,2,FALSE)</f>
        <v>8</v>
      </c>
      <c r="N156" t="s" s="4">
        <v>67</v>
      </c>
      <c r="O156" s="7"/>
      <c r="P156" t="s" s="4">
        <v>127</v>
      </c>
      <c r="Q156" s="15"/>
    </row>
    <row r="157" ht="15" customHeight="1">
      <c r="A157" s="3"/>
      <c r="B157" s="3"/>
      <c r="C157" s="3"/>
      <c r="D157" s="3"/>
      <c r="E157" s="3"/>
      <c r="F157" s="3"/>
      <c r="G157" t="s" s="9">
        <v>228</v>
      </c>
      <c r="H157" s="7"/>
      <c r="I157" s="7"/>
      <c r="J157" s="10">
        <v>1</v>
      </c>
      <c r="K157" s="10">
        <v>5</v>
      </c>
      <c r="L157" t="s" s="4">
        <v>300</v>
      </c>
      <c r="M157" s="10">
        <f>VLOOKUP(L157,$A$14:$B$26,2,FALSE)</f>
        <v>8</v>
      </c>
      <c r="N157" t="s" s="4">
        <v>307</v>
      </c>
      <c r="O157" s="11">
        <v>1</v>
      </c>
      <c r="P157" t="s" s="4">
        <v>127</v>
      </c>
      <c r="Q157" s="15"/>
    </row>
    <row r="158" ht="15" customHeight="1">
      <c r="A158" s="3"/>
      <c r="B158" s="3"/>
      <c r="C158" s="3"/>
      <c r="D158" s="3"/>
      <c r="E158" s="3"/>
      <c r="F158" s="3"/>
      <c r="G158" t="s" s="9">
        <v>229</v>
      </c>
      <c r="H158" s="7"/>
      <c r="I158" s="7"/>
      <c r="J158" s="10">
        <v>1</v>
      </c>
      <c r="K158" s="10">
        <v>6</v>
      </c>
      <c r="L158" t="s" s="4">
        <v>301</v>
      </c>
      <c r="M158" s="10">
        <f>VLOOKUP(L158,$A$14:$B$26,2,FALSE)</f>
        <v>9</v>
      </c>
      <c r="N158" t="s" s="4">
        <v>311</v>
      </c>
      <c r="O158" s="7"/>
      <c r="P158" t="s" s="4">
        <v>127</v>
      </c>
      <c r="Q158" s="15"/>
    </row>
    <row r="159" ht="15" customHeight="1">
      <c r="A159" s="3"/>
      <c r="B159" s="3"/>
      <c r="C159" s="3"/>
      <c r="D159" s="3"/>
      <c r="E159" s="3"/>
      <c r="F159" s="3"/>
      <c r="G159" t="s" s="9">
        <v>230</v>
      </c>
      <c r="H159" s="7"/>
      <c r="I159" s="7"/>
      <c r="J159" s="10">
        <v>1</v>
      </c>
      <c r="K159" s="10">
        <v>6</v>
      </c>
      <c r="L159" t="s" s="4">
        <v>301</v>
      </c>
      <c r="M159" s="10">
        <f>VLOOKUP(L159,$A$14:$B$26,2,FALSE)</f>
        <v>9</v>
      </c>
      <c r="N159" t="s" s="4">
        <v>67</v>
      </c>
      <c r="O159" s="7"/>
      <c r="P159" t="s" s="4">
        <v>127</v>
      </c>
      <c r="Q159" s="15"/>
    </row>
    <row r="160" ht="15" customHeight="1">
      <c r="A160" s="3"/>
      <c r="B160" s="3"/>
      <c r="C160" s="3"/>
      <c r="D160" s="3"/>
      <c r="E160" s="3"/>
      <c r="F160" s="3"/>
      <c r="G160" t="s" s="9">
        <v>231</v>
      </c>
      <c r="H160" s="7"/>
      <c r="I160" s="7"/>
      <c r="J160" s="10">
        <v>1</v>
      </c>
      <c r="K160" s="10">
        <v>6</v>
      </c>
      <c r="L160" t="s" s="4">
        <v>301</v>
      </c>
      <c r="M160" s="10">
        <f>VLOOKUP(L160,$A$14:$B$26,2,FALSE)</f>
        <v>9</v>
      </c>
      <c r="N160" t="s" s="4">
        <v>307</v>
      </c>
      <c r="O160" s="11">
        <v>1</v>
      </c>
      <c r="P160" t="s" s="4">
        <v>127</v>
      </c>
      <c r="Q160" s="15"/>
    </row>
    <row r="161" ht="15" customHeight="1">
      <c r="A161" s="3"/>
      <c r="B161" s="3"/>
      <c r="C161" s="3"/>
      <c r="D161" s="3"/>
      <c r="E161" s="3"/>
      <c r="F161" s="3"/>
      <c r="G161" t="s" s="9">
        <v>233</v>
      </c>
      <c r="H161" s="7"/>
      <c r="I161" s="7"/>
      <c r="J161" s="10">
        <v>1</v>
      </c>
      <c r="K161" s="3"/>
      <c r="L161" t="s" s="4">
        <v>302</v>
      </c>
      <c r="M161" s="10">
        <f>VLOOKUP(L161,$A$14:$B$26,2,FALSE)</f>
        <v>10</v>
      </c>
      <c r="N161" s="3"/>
      <c r="O161" s="7"/>
      <c r="P161" t="s" s="4">
        <v>127</v>
      </c>
      <c r="Q161" s="15"/>
    </row>
    <row r="162" ht="15" customHeight="1">
      <c r="A162" s="3"/>
      <c r="B162" s="3"/>
      <c r="C162" s="3"/>
      <c r="D162" s="3"/>
      <c r="E162" s="3"/>
      <c r="F162" s="3"/>
      <c r="G162" t="s" s="9">
        <v>234</v>
      </c>
      <c r="H162" s="7"/>
      <c r="I162" s="7"/>
      <c r="J162" s="10">
        <v>1</v>
      </c>
      <c r="K162" s="3"/>
      <c r="L162" t="s" s="4">
        <v>302</v>
      </c>
      <c r="M162" s="10">
        <f>VLOOKUP(L162,$A$14:$B$26,2,FALSE)</f>
        <v>10</v>
      </c>
      <c r="N162" t="s" s="4">
        <v>308</v>
      </c>
      <c r="O162" s="11">
        <v>1</v>
      </c>
      <c r="P162" t="s" s="4">
        <v>127</v>
      </c>
      <c r="Q162" s="16">
        <v>1</v>
      </c>
    </row>
    <row r="163" ht="15" customHeight="1">
      <c r="A163" s="3"/>
      <c r="B163" s="3"/>
      <c r="C163" s="3"/>
      <c r="D163" s="3"/>
      <c r="E163" s="3"/>
      <c r="F163" s="3"/>
      <c r="G163" t="s" s="9">
        <v>235</v>
      </c>
      <c r="H163" s="7"/>
      <c r="I163" s="7"/>
      <c r="J163" s="10">
        <v>1</v>
      </c>
      <c r="K163" s="3"/>
      <c r="L163" t="s" s="4">
        <v>302</v>
      </c>
      <c r="M163" s="10">
        <f>VLOOKUP(L163,$A$14:$B$26,2,FALSE)</f>
        <v>10</v>
      </c>
      <c r="N163" t="s" s="4">
        <v>307</v>
      </c>
      <c r="O163" s="11">
        <v>1</v>
      </c>
      <c r="P163" t="s" s="4">
        <v>127</v>
      </c>
      <c r="Q163" s="16">
        <v>1</v>
      </c>
    </row>
    <row r="164" ht="15" customHeight="1">
      <c r="A164" s="3"/>
      <c r="B164" s="3"/>
      <c r="C164" s="3"/>
      <c r="D164" s="3"/>
      <c r="E164" s="3"/>
      <c r="F164" s="3"/>
      <c r="G164" t="s" s="9">
        <v>236</v>
      </c>
      <c r="H164" s="7"/>
      <c r="I164" t="s" s="19">
        <v>33</v>
      </c>
      <c r="J164" s="10">
        <v>1</v>
      </c>
      <c r="K164" s="3"/>
      <c r="L164" t="s" s="4">
        <v>302</v>
      </c>
      <c r="M164" s="10">
        <f>VLOOKUP(L164,$A$14:$B$26,2,FALSE)</f>
        <v>10</v>
      </c>
      <c r="N164" t="s" s="4">
        <v>306</v>
      </c>
      <c r="O164" s="11">
        <v>1</v>
      </c>
      <c r="P164" t="s" s="4">
        <v>127</v>
      </c>
      <c r="Q164" s="16">
        <v>1</v>
      </c>
    </row>
    <row r="165" ht="15" customHeight="1">
      <c r="A165" s="3"/>
      <c r="B165" s="3"/>
      <c r="C165" s="3"/>
      <c r="D165" s="3"/>
      <c r="E165" s="3"/>
      <c r="F165" s="3"/>
      <c r="G165" t="s" s="9">
        <v>238</v>
      </c>
      <c r="H165" s="7"/>
      <c r="I165" s="7"/>
      <c r="J165" s="10">
        <v>1</v>
      </c>
      <c r="K165" s="3"/>
      <c r="L165" s="3"/>
      <c r="M165" s="3"/>
      <c r="N165" s="3"/>
      <c r="O165" s="7"/>
      <c r="P165" t="s" s="4">
        <v>127</v>
      </c>
      <c r="Q165" s="15"/>
    </row>
    <row r="166" ht="15" customHeight="1">
      <c r="A166" s="3"/>
      <c r="B166" s="3"/>
      <c r="C166" s="3"/>
      <c r="D166" s="3"/>
      <c r="E166" s="3"/>
      <c r="F166" s="3"/>
      <c r="G166" t="s" s="9">
        <v>239</v>
      </c>
      <c r="H166" s="7"/>
      <c r="I166" s="7"/>
      <c r="J166" s="10">
        <v>1</v>
      </c>
      <c r="K166" s="10">
        <v>1</v>
      </c>
      <c r="L166" t="s" s="4">
        <v>303</v>
      </c>
      <c r="M166" s="10">
        <f>VLOOKUP(L166,$A$14:$B$26,2,FALSE)</f>
        <v>11</v>
      </c>
      <c r="N166" t="s" s="4">
        <v>291</v>
      </c>
      <c r="O166" s="7"/>
      <c r="P166" t="s" s="4">
        <v>127</v>
      </c>
      <c r="Q166" s="15"/>
    </row>
    <row r="167" ht="15" customHeight="1">
      <c r="A167" s="3"/>
      <c r="B167" s="3"/>
      <c r="C167" s="3"/>
      <c r="D167" s="3"/>
      <c r="E167" s="3"/>
      <c r="F167" s="3"/>
      <c r="G167" t="s" s="9">
        <v>240</v>
      </c>
      <c r="H167" s="7"/>
      <c r="I167" s="7"/>
      <c r="J167" s="10">
        <v>1</v>
      </c>
      <c r="K167" s="10">
        <v>1</v>
      </c>
      <c r="L167" t="s" s="4">
        <v>303</v>
      </c>
      <c r="M167" s="10">
        <f>VLOOKUP(L167,$A$14:$B$26,2,FALSE)</f>
        <v>11</v>
      </c>
      <c r="N167" t="s" s="4">
        <v>67</v>
      </c>
      <c r="O167" s="7"/>
      <c r="P167" t="s" s="4">
        <v>127</v>
      </c>
      <c r="Q167" s="15"/>
    </row>
    <row r="168" ht="15" customHeight="1">
      <c r="A168" s="3"/>
      <c r="B168" s="3"/>
      <c r="C168" s="3"/>
      <c r="D168" s="3"/>
      <c r="E168" s="3"/>
      <c r="F168" s="3"/>
      <c r="G168" t="s" s="9">
        <v>241</v>
      </c>
      <c r="H168" s="7"/>
      <c r="I168" t="s" s="19">
        <v>33</v>
      </c>
      <c r="J168" s="10">
        <v>1</v>
      </c>
      <c r="K168" s="10">
        <v>1</v>
      </c>
      <c r="L168" t="s" s="4">
        <v>303</v>
      </c>
      <c r="M168" s="10">
        <f>VLOOKUP(L168,$A$14:$B$26,2,FALSE)</f>
        <v>11</v>
      </c>
      <c r="N168" t="s" s="4">
        <v>290</v>
      </c>
      <c r="O168" s="11">
        <v>1</v>
      </c>
      <c r="P168" t="s" s="4">
        <v>127</v>
      </c>
      <c r="Q168" s="15"/>
    </row>
    <row r="169" ht="15" customHeight="1">
      <c r="A169" s="3"/>
      <c r="B169" s="3"/>
      <c r="C169" s="3"/>
      <c r="D169" s="3"/>
      <c r="E169" s="3"/>
      <c r="F169" s="3"/>
      <c r="G169" t="s" s="9">
        <v>242</v>
      </c>
      <c r="H169" s="7"/>
      <c r="I169" t="s" s="19">
        <v>42</v>
      </c>
      <c r="J169" s="10">
        <v>1</v>
      </c>
      <c r="K169" s="10">
        <v>1</v>
      </c>
      <c r="L169" t="s" s="4">
        <v>303</v>
      </c>
      <c r="M169" s="10">
        <f>VLOOKUP(L169,$A$14:$B$26,2,FALSE)</f>
        <v>11</v>
      </c>
      <c r="N169" t="s" s="4">
        <v>292</v>
      </c>
      <c r="O169" s="11">
        <v>1</v>
      </c>
      <c r="P169" t="s" s="4">
        <v>127</v>
      </c>
      <c r="Q169" s="15"/>
    </row>
    <row r="170" ht="15" customHeight="1">
      <c r="A170" s="3"/>
      <c r="B170" s="3"/>
      <c r="C170" s="3"/>
      <c r="D170" s="3"/>
      <c r="E170" s="3"/>
      <c r="F170" s="3"/>
      <c r="G170" t="s" s="9">
        <v>243</v>
      </c>
      <c r="H170" s="7"/>
      <c r="I170" t="s" s="19">
        <v>50</v>
      </c>
      <c r="J170" s="10">
        <v>1</v>
      </c>
      <c r="K170" s="10">
        <v>1</v>
      </c>
      <c r="L170" t="s" s="4">
        <v>303</v>
      </c>
      <c r="M170" s="10">
        <f>VLOOKUP(L170,$A$14:$B$26,2,FALSE)</f>
        <v>11</v>
      </c>
      <c r="N170" t="s" s="4">
        <v>293</v>
      </c>
      <c r="O170" s="11">
        <v>1</v>
      </c>
      <c r="P170" t="s" s="4">
        <v>127</v>
      </c>
      <c r="Q170" s="15"/>
    </row>
    <row r="171" ht="15" customHeight="1">
      <c r="A171" s="3"/>
      <c r="B171" s="3"/>
      <c r="C171" s="3"/>
      <c r="D171" s="3"/>
      <c r="E171" s="3"/>
      <c r="F171" s="3"/>
      <c r="G171" t="s" s="9">
        <v>244</v>
      </c>
      <c r="H171" s="7"/>
      <c r="I171" s="7"/>
      <c r="J171" s="10">
        <v>1</v>
      </c>
      <c r="K171" s="10">
        <v>2</v>
      </c>
      <c r="L171" t="s" s="4">
        <v>303</v>
      </c>
      <c r="M171" s="10">
        <f>VLOOKUP(L171,$A$14:$B$26,2,FALSE)</f>
        <v>11</v>
      </c>
      <c r="N171" t="s" s="4">
        <v>291</v>
      </c>
      <c r="O171" s="7"/>
      <c r="P171" t="s" s="4">
        <v>127</v>
      </c>
      <c r="Q171" s="15"/>
    </row>
    <row r="172" ht="15" customHeight="1">
      <c r="A172" s="3"/>
      <c r="B172" s="3"/>
      <c r="C172" s="3"/>
      <c r="D172" s="3"/>
      <c r="E172" s="3"/>
      <c r="F172" s="3"/>
      <c r="G172" t="s" s="9">
        <v>245</v>
      </c>
      <c r="H172" s="7"/>
      <c r="I172" s="7"/>
      <c r="J172" s="10">
        <v>1</v>
      </c>
      <c r="K172" s="10">
        <v>2</v>
      </c>
      <c r="L172" t="s" s="4">
        <v>303</v>
      </c>
      <c r="M172" s="10">
        <f>VLOOKUP(L172,$A$14:$B$26,2,FALSE)</f>
        <v>11</v>
      </c>
      <c r="N172" t="s" s="4">
        <v>67</v>
      </c>
      <c r="O172" s="7"/>
      <c r="P172" t="s" s="4">
        <v>127</v>
      </c>
      <c r="Q172" s="15"/>
    </row>
    <row r="173" ht="15" customHeight="1">
      <c r="A173" s="3"/>
      <c r="B173" s="3"/>
      <c r="C173" s="3"/>
      <c r="D173" s="3"/>
      <c r="E173" s="3"/>
      <c r="F173" s="3"/>
      <c r="G173" t="s" s="9">
        <v>246</v>
      </c>
      <c r="H173" s="7"/>
      <c r="I173" t="s" s="19">
        <v>33</v>
      </c>
      <c r="J173" s="10">
        <v>1</v>
      </c>
      <c r="K173" s="10">
        <v>2</v>
      </c>
      <c r="L173" t="s" s="4">
        <v>303</v>
      </c>
      <c r="M173" s="10">
        <f>VLOOKUP(L173,$A$14:$B$26,2,FALSE)</f>
        <v>11</v>
      </c>
      <c r="N173" t="s" s="4">
        <v>290</v>
      </c>
      <c r="O173" s="11">
        <v>1</v>
      </c>
      <c r="P173" t="s" s="4">
        <v>127</v>
      </c>
      <c r="Q173" s="15"/>
    </row>
    <row r="174" ht="15" customHeight="1">
      <c r="A174" s="3"/>
      <c r="B174" s="3"/>
      <c r="C174" s="3"/>
      <c r="D174" s="3"/>
      <c r="E174" s="3"/>
      <c r="F174" s="3"/>
      <c r="G174" t="s" s="9">
        <v>247</v>
      </c>
      <c r="H174" s="7"/>
      <c r="I174" t="s" s="19">
        <v>42</v>
      </c>
      <c r="J174" s="10">
        <v>1</v>
      </c>
      <c r="K174" s="10">
        <v>2</v>
      </c>
      <c r="L174" t="s" s="4">
        <v>303</v>
      </c>
      <c r="M174" s="10">
        <f>VLOOKUP(L174,$A$14:$B$26,2,FALSE)</f>
        <v>11</v>
      </c>
      <c r="N174" t="s" s="4">
        <v>292</v>
      </c>
      <c r="O174" s="11">
        <v>1</v>
      </c>
      <c r="P174" t="s" s="4">
        <v>127</v>
      </c>
      <c r="Q174" s="15"/>
    </row>
    <row r="175" ht="15" customHeight="1">
      <c r="A175" s="3"/>
      <c r="B175" s="3"/>
      <c r="C175" s="3"/>
      <c r="D175" s="3"/>
      <c r="E175" s="3"/>
      <c r="F175" s="3"/>
      <c r="G175" t="s" s="9">
        <v>248</v>
      </c>
      <c r="H175" s="7"/>
      <c r="I175" t="s" s="19">
        <v>50</v>
      </c>
      <c r="J175" s="10">
        <v>1</v>
      </c>
      <c r="K175" s="10">
        <v>2</v>
      </c>
      <c r="L175" t="s" s="4">
        <v>303</v>
      </c>
      <c r="M175" s="10">
        <f>VLOOKUP(L175,$A$14:$B$26,2,FALSE)</f>
        <v>11</v>
      </c>
      <c r="N175" t="s" s="4">
        <v>293</v>
      </c>
      <c r="O175" s="11">
        <v>1</v>
      </c>
      <c r="P175" t="s" s="4">
        <v>127</v>
      </c>
      <c r="Q175" s="15"/>
    </row>
    <row r="176" ht="15" customHeight="1">
      <c r="A176" s="3"/>
      <c r="B176" s="3"/>
      <c r="C176" s="3"/>
      <c r="D176" s="3"/>
      <c r="E176" s="3"/>
      <c r="F176" s="3"/>
      <c r="G176" t="s" s="9">
        <v>249</v>
      </c>
      <c r="H176" s="7"/>
      <c r="I176" s="7"/>
      <c r="J176" s="10">
        <v>1</v>
      </c>
      <c r="K176" s="10">
        <v>3</v>
      </c>
      <c r="L176" t="s" s="4">
        <v>303</v>
      </c>
      <c r="M176" s="10">
        <f>VLOOKUP(L176,$A$14:$B$26,2,FALSE)</f>
        <v>11</v>
      </c>
      <c r="N176" t="s" s="4">
        <v>291</v>
      </c>
      <c r="O176" s="7"/>
      <c r="P176" t="s" s="4">
        <v>127</v>
      </c>
      <c r="Q176" s="15"/>
    </row>
    <row r="177" ht="15" customHeight="1">
      <c r="A177" s="3"/>
      <c r="B177" s="3"/>
      <c r="C177" s="3"/>
      <c r="D177" s="3"/>
      <c r="E177" s="3"/>
      <c r="F177" s="3"/>
      <c r="G177" t="s" s="9">
        <v>250</v>
      </c>
      <c r="H177" s="7"/>
      <c r="I177" s="7"/>
      <c r="J177" s="10">
        <v>1</v>
      </c>
      <c r="K177" s="10">
        <v>3</v>
      </c>
      <c r="L177" t="s" s="4">
        <v>303</v>
      </c>
      <c r="M177" s="10">
        <f>VLOOKUP(L177,$A$14:$B$26,2,FALSE)</f>
        <v>11</v>
      </c>
      <c r="N177" t="s" s="4">
        <v>67</v>
      </c>
      <c r="O177" s="7"/>
      <c r="P177" t="s" s="4">
        <v>127</v>
      </c>
      <c r="Q177" s="15"/>
    </row>
    <row r="178" ht="15" customHeight="1">
      <c r="A178" s="3"/>
      <c r="B178" s="3"/>
      <c r="C178" s="3"/>
      <c r="D178" s="3"/>
      <c r="E178" s="3"/>
      <c r="F178" s="3"/>
      <c r="G178" t="s" s="9">
        <v>251</v>
      </c>
      <c r="H178" s="7"/>
      <c r="I178" t="s" s="19">
        <v>33</v>
      </c>
      <c r="J178" s="10">
        <v>1</v>
      </c>
      <c r="K178" s="10">
        <v>3</v>
      </c>
      <c r="L178" t="s" s="4">
        <v>303</v>
      </c>
      <c r="M178" s="10">
        <f>VLOOKUP(L178,$A$14:$B$26,2,FALSE)</f>
        <v>11</v>
      </c>
      <c r="N178" t="s" s="4">
        <v>290</v>
      </c>
      <c r="O178" s="11">
        <v>1</v>
      </c>
      <c r="P178" t="s" s="4">
        <v>127</v>
      </c>
      <c r="Q178" s="15"/>
    </row>
    <row r="179" ht="15" customHeight="1">
      <c r="A179" s="3"/>
      <c r="B179" s="3"/>
      <c r="C179" s="3"/>
      <c r="D179" s="3"/>
      <c r="E179" s="3"/>
      <c r="F179" s="3"/>
      <c r="G179" t="s" s="9">
        <v>252</v>
      </c>
      <c r="H179" s="7"/>
      <c r="I179" t="s" s="19">
        <v>42</v>
      </c>
      <c r="J179" s="10">
        <v>1</v>
      </c>
      <c r="K179" s="10">
        <v>3</v>
      </c>
      <c r="L179" t="s" s="4">
        <v>303</v>
      </c>
      <c r="M179" s="10">
        <f>VLOOKUP(L179,$A$14:$B$26,2,FALSE)</f>
        <v>11</v>
      </c>
      <c r="N179" t="s" s="4">
        <v>292</v>
      </c>
      <c r="O179" s="11">
        <v>1</v>
      </c>
      <c r="P179" t="s" s="4">
        <v>127</v>
      </c>
      <c r="Q179" s="15"/>
    </row>
    <row r="180" ht="15" customHeight="1">
      <c r="A180" s="3"/>
      <c r="B180" s="3"/>
      <c r="C180" s="3"/>
      <c r="D180" s="3"/>
      <c r="E180" s="3"/>
      <c r="F180" s="3"/>
      <c r="G180" t="s" s="9">
        <v>253</v>
      </c>
      <c r="H180" s="7"/>
      <c r="I180" t="s" s="19">
        <v>50</v>
      </c>
      <c r="J180" s="10">
        <v>1</v>
      </c>
      <c r="K180" s="10">
        <v>3</v>
      </c>
      <c r="L180" t="s" s="4">
        <v>303</v>
      </c>
      <c r="M180" s="10">
        <f>VLOOKUP(L180,$A$14:$B$26,2,FALSE)</f>
        <v>11</v>
      </c>
      <c r="N180" t="s" s="4">
        <v>293</v>
      </c>
      <c r="O180" s="11">
        <v>1</v>
      </c>
      <c r="P180" t="s" s="4">
        <v>127</v>
      </c>
      <c r="Q180" s="15"/>
    </row>
    <row r="181" ht="15" customHeight="1">
      <c r="A181" s="3"/>
      <c r="B181" s="3"/>
      <c r="C181" s="3"/>
      <c r="D181" s="3"/>
      <c r="E181" s="3"/>
      <c r="F181" s="3"/>
      <c r="G181" t="s" s="9">
        <v>254</v>
      </c>
      <c r="H181" s="7"/>
      <c r="I181" s="7"/>
      <c r="J181" s="10">
        <v>1</v>
      </c>
      <c r="K181" s="10">
        <v>4</v>
      </c>
      <c r="L181" t="s" s="4">
        <v>303</v>
      </c>
      <c r="M181" s="10">
        <f>VLOOKUP(L181,$A$14:$B$26,2,FALSE)</f>
        <v>11</v>
      </c>
      <c r="N181" t="s" s="4">
        <v>291</v>
      </c>
      <c r="O181" s="7"/>
      <c r="P181" t="s" s="4">
        <v>127</v>
      </c>
      <c r="Q181" s="15"/>
    </row>
    <row r="182" ht="15" customHeight="1">
      <c r="A182" s="3"/>
      <c r="B182" s="3"/>
      <c r="C182" s="3"/>
      <c r="D182" s="3"/>
      <c r="E182" s="3"/>
      <c r="F182" s="3"/>
      <c r="G182" t="s" s="9">
        <v>255</v>
      </c>
      <c r="H182" s="7"/>
      <c r="I182" s="7"/>
      <c r="J182" s="10">
        <v>1</v>
      </c>
      <c r="K182" s="10">
        <v>4</v>
      </c>
      <c r="L182" t="s" s="4">
        <v>303</v>
      </c>
      <c r="M182" s="10">
        <f>VLOOKUP(L182,$A$14:$B$26,2,FALSE)</f>
        <v>11</v>
      </c>
      <c r="N182" t="s" s="4">
        <v>67</v>
      </c>
      <c r="O182" s="7"/>
      <c r="P182" t="s" s="4">
        <v>127</v>
      </c>
      <c r="Q182" s="15"/>
    </row>
    <row r="183" ht="15" customHeight="1">
      <c r="A183" s="3"/>
      <c r="B183" s="3"/>
      <c r="C183" s="3"/>
      <c r="D183" s="3"/>
      <c r="E183" s="3"/>
      <c r="F183" s="3"/>
      <c r="G183" t="s" s="9">
        <v>256</v>
      </c>
      <c r="H183" s="7"/>
      <c r="I183" t="s" s="19">
        <v>33</v>
      </c>
      <c r="J183" s="10">
        <v>1</v>
      </c>
      <c r="K183" s="10">
        <v>4</v>
      </c>
      <c r="L183" t="s" s="4">
        <v>303</v>
      </c>
      <c r="M183" s="10">
        <f>VLOOKUP(L183,$A$14:$B$26,2,FALSE)</f>
        <v>11</v>
      </c>
      <c r="N183" t="s" s="4">
        <v>290</v>
      </c>
      <c r="O183" s="11">
        <v>1</v>
      </c>
      <c r="P183" t="s" s="4">
        <v>127</v>
      </c>
      <c r="Q183" s="15"/>
    </row>
    <row r="184" ht="15" customHeight="1">
      <c r="A184" s="3"/>
      <c r="B184" s="3"/>
      <c r="C184" s="3"/>
      <c r="D184" s="3"/>
      <c r="E184" s="3"/>
      <c r="F184" s="3"/>
      <c r="G184" t="s" s="9">
        <v>257</v>
      </c>
      <c r="H184" s="7"/>
      <c r="I184" t="s" s="19">
        <v>42</v>
      </c>
      <c r="J184" s="10">
        <v>1</v>
      </c>
      <c r="K184" s="10">
        <v>4</v>
      </c>
      <c r="L184" t="s" s="4">
        <v>303</v>
      </c>
      <c r="M184" s="10">
        <f>VLOOKUP(L184,$A$14:$B$26,2,FALSE)</f>
        <v>11</v>
      </c>
      <c r="N184" t="s" s="4">
        <v>292</v>
      </c>
      <c r="O184" s="11">
        <v>1</v>
      </c>
      <c r="P184" t="s" s="4">
        <v>127</v>
      </c>
      <c r="Q184" s="15"/>
    </row>
    <row r="185" ht="15" customHeight="1">
      <c r="A185" s="3"/>
      <c r="B185" s="3"/>
      <c r="C185" s="3"/>
      <c r="D185" s="3"/>
      <c r="E185" s="3"/>
      <c r="F185" s="3"/>
      <c r="G185" t="s" s="9">
        <v>258</v>
      </c>
      <c r="H185" s="7"/>
      <c r="I185" t="s" s="19">
        <v>50</v>
      </c>
      <c r="J185" s="10">
        <v>1</v>
      </c>
      <c r="K185" s="10">
        <v>4</v>
      </c>
      <c r="L185" t="s" s="4">
        <v>303</v>
      </c>
      <c r="M185" s="10">
        <f>VLOOKUP(L185,$A$14:$B$26,2,FALSE)</f>
        <v>11</v>
      </c>
      <c r="N185" t="s" s="4">
        <v>293</v>
      </c>
      <c r="O185" s="11">
        <v>1</v>
      </c>
      <c r="P185" t="s" s="4">
        <v>127</v>
      </c>
      <c r="Q185" s="15"/>
    </row>
    <row r="186" ht="15" customHeight="1">
      <c r="A186" s="3"/>
      <c r="B186" s="3"/>
      <c r="C186" s="3"/>
      <c r="D186" s="3"/>
      <c r="E186" s="3"/>
      <c r="F186" s="3"/>
      <c r="G186" t="s" s="9">
        <v>259</v>
      </c>
      <c r="H186" s="7"/>
      <c r="I186" s="7"/>
      <c r="J186" s="10">
        <v>1</v>
      </c>
      <c r="K186" s="10">
        <v>5</v>
      </c>
      <c r="L186" t="s" s="4">
        <v>304</v>
      </c>
      <c r="M186" s="10">
        <f>VLOOKUP(L186,$A$14:$B$26,2,FALSE)</f>
        <v>12</v>
      </c>
      <c r="N186" t="s" s="4">
        <v>291</v>
      </c>
      <c r="O186" s="7"/>
      <c r="P186" t="s" s="4">
        <v>127</v>
      </c>
      <c r="Q186" s="15"/>
    </row>
    <row r="187" ht="15" customHeight="1">
      <c r="A187" s="3"/>
      <c r="B187" s="3"/>
      <c r="C187" s="3"/>
      <c r="D187" s="3"/>
      <c r="E187" s="3"/>
      <c r="F187" s="3"/>
      <c r="G187" t="s" s="9">
        <v>260</v>
      </c>
      <c r="H187" s="7"/>
      <c r="I187" s="7"/>
      <c r="J187" s="10">
        <v>1</v>
      </c>
      <c r="K187" s="10">
        <v>5</v>
      </c>
      <c r="L187" t="s" s="4">
        <v>304</v>
      </c>
      <c r="M187" s="10">
        <f>VLOOKUP(L187,$A$14:$B$26,2,FALSE)</f>
        <v>12</v>
      </c>
      <c r="N187" t="s" s="4">
        <v>67</v>
      </c>
      <c r="O187" s="7"/>
      <c r="P187" t="s" s="4">
        <v>127</v>
      </c>
      <c r="Q187" s="15"/>
    </row>
    <row r="188" ht="15" customHeight="1">
      <c r="A188" s="3"/>
      <c r="B188" s="3"/>
      <c r="C188" s="3"/>
      <c r="D188" s="3"/>
      <c r="E188" s="3"/>
      <c r="F188" s="3"/>
      <c r="G188" t="s" s="9">
        <v>261</v>
      </c>
      <c r="H188" s="7"/>
      <c r="I188" t="s" s="19">
        <v>33</v>
      </c>
      <c r="J188" s="10">
        <v>1</v>
      </c>
      <c r="K188" s="10">
        <v>5</v>
      </c>
      <c r="L188" t="s" s="4">
        <v>304</v>
      </c>
      <c r="M188" s="10">
        <f>VLOOKUP(L188,$A$14:$B$26,2,FALSE)</f>
        <v>12</v>
      </c>
      <c r="N188" t="s" s="4">
        <v>290</v>
      </c>
      <c r="O188" s="11">
        <v>1</v>
      </c>
      <c r="P188" t="s" s="4">
        <v>127</v>
      </c>
      <c r="Q188" s="15"/>
    </row>
    <row r="189" ht="15" customHeight="1">
      <c r="A189" s="3"/>
      <c r="B189" s="3"/>
      <c r="C189" s="3"/>
      <c r="D189" s="3"/>
      <c r="E189" s="3"/>
      <c r="F189" s="3"/>
      <c r="G189" t="s" s="9">
        <v>262</v>
      </c>
      <c r="H189" s="7"/>
      <c r="I189" t="s" s="19">
        <v>42</v>
      </c>
      <c r="J189" s="10">
        <v>1</v>
      </c>
      <c r="K189" s="10">
        <v>5</v>
      </c>
      <c r="L189" t="s" s="4">
        <v>304</v>
      </c>
      <c r="M189" s="10">
        <f>VLOOKUP(L189,$A$14:$B$26,2,FALSE)</f>
        <v>12</v>
      </c>
      <c r="N189" t="s" s="4">
        <v>292</v>
      </c>
      <c r="O189" s="11">
        <v>1</v>
      </c>
      <c r="P189" t="s" s="4">
        <v>127</v>
      </c>
      <c r="Q189" s="15"/>
    </row>
    <row r="190" ht="15" customHeight="1">
      <c r="A190" s="3"/>
      <c r="B190" s="3"/>
      <c r="C190" s="3"/>
      <c r="D190" s="3"/>
      <c r="E190" s="3"/>
      <c r="F190" s="3"/>
      <c r="G190" t="s" s="9">
        <v>263</v>
      </c>
      <c r="H190" s="7"/>
      <c r="I190" t="s" s="19">
        <v>50</v>
      </c>
      <c r="J190" s="10">
        <v>1</v>
      </c>
      <c r="K190" s="10">
        <v>5</v>
      </c>
      <c r="L190" t="s" s="4">
        <v>304</v>
      </c>
      <c r="M190" s="10">
        <f>VLOOKUP(L190,$A$14:$B$26,2,FALSE)</f>
        <v>12</v>
      </c>
      <c r="N190" t="s" s="4">
        <v>293</v>
      </c>
      <c r="O190" s="11">
        <v>1</v>
      </c>
      <c r="P190" t="s" s="4">
        <v>127</v>
      </c>
      <c r="Q190" s="15"/>
    </row>
    <row r="191" ht="15" customHeight="1">
      <c r="A191" s="3"/>
      <c r="B191" s="3"/>
      <c r="C191" s="3"/>
      <c r="D191" s="3"/>
      <c r="E191" s="3"/>
      <c r="F191" s="3"/>
      <c r="G191" t="s" s="9">
        <v>264</v>
      </c>
      <c r="H191" s="7"/>
      <c r="I191" s="7"/>
      <c r="J191" s="10">
        <v>1</v>
      </c>
      <c r="K191" s="10">
        <v>6</v>
      </c>
      <c r="L191" t="s" s="4">
        <v>305</v>
      </c>
      <c r="M191" s="10">
        <f>VLOOKUP(L191,$A$14:$B$26,2,FALSE)</f>
        <v>13</v>
      </c>
      <c r="N191" t="s" s="4">
        <v>291</v>
      </c>
      <c r="O191" s="7"/>
      <c r="P191" t="s" s="4">
        <v>127</v>
      </c>
      <c r="Q191" s="15"/>
    </row>
    <row r="192" ht="15" customHeight="1">
      <c r="A192" s="3"/>
      <c r="B192" s="3"/>
      <c r="C192" s="3"/>
      <c r="D192" s="3"/>
      <c r="E192" s="3"/>
      <c r="F192" s="3"/>
      <c r="G192" t="s" s="9">
        <v>265</v>
      </c>
      <c r="H192" s="7"/>
      <c r="I192" s="7"/>
      <c r="J192" s="10">
        <v>1</v>
      </c>
      <c r="K192" s="10">
        <v>6</v>
      </c>
      <c r="L192" t="s" s="4">
        <v>305</v>
      </c>
      <c r="M192" s="10">
        <f>VLOOKUP(L192,$A$14:$B$26,2,FALSE)</f>
        <v>13</v>
      </c>
      <c r="N192" t="s" s="4">
        <v>67</v>
      </c>
      <c r="O192" s="7"/>
      <c r="P192" t="s" s="4">
        <v>127</v>
      </c>
      <c r="Q192" s="15"/>
    </row>
    <row r="193" ht="15" customHeight="1">
      <c r="A193" s="3"/>
      <c r="B193" s="3"/>
      <c r="C193" s="3"/>
      <c r="D193" s="3"/>
      <c r="E193" s="3"/>
      <c r="F193" s="3"/>
      <c r="G193" t="s" s="9">
        <v>266</v>
      </c>
      <c r="H193" s="7"/>
      <c r="I193" t="s" s="19">
        <v>33</v>
      </c>
      <c r="J193" s="10">
        <v>1</v>
      </c>
      <c r="K193" s="10">
        <v>6</v>
      </c>
      <c r="L193" t="s" s="4">
        <v>305</v>
      </c>
      <c r="M193" s="10">
        <f>VLOOKUP(L193,$A$14:$B$26,2,FALSE)</f>
        <v>13</v>
      </c>
      <c r="N193" t="s" s="4">
        <v>290</v>
      </c>
      <c r="O193" s="11">
        <v>1</v>
      </c>
      <c r="P193" t="s" s="4">
        <v>127</v>
      </c>
      <c r="Q193" s="15"/>
    </row>
    <row r="194" ht="15" customHeight="1">
      <c r="A194" s="3"/>
      <c r="B194" s="3"/>
      <c r="C194" s="3"/>
      <c r="D194" s="3"/>
      <c r="E194" s="3"/>
      <c r="F194" s="3"/>
      <c r="G194" t="s" s="9">
        <v>267</v>
      </c>
      <c r="H194" s="7"/>
      <c r="I194" t="s" s="19">
        <v>42</v>
      </c>
      <c r="J194" s="10">
        <v>1</v>
      </c>
      <c r="K194" s="10">
        <v>6</v>
      </c>
      <c r="L194" t="s" s="4">
        <v>305</v>
      </c>
      <c r="M194" s="10">
        <f>VLOOKUP(L194,$A$14:$B$26,2,FALSE)</f>
        <v>13</v>
      </c>
      <c r="N194" t="s" s="4">
        <v>292</v>
      </c>
      <c r="O194" s="11">
        <v>1</v>
      </c>
      <c r="P194" t="s" s="4">
        <v>127</v>
      </c>
      <c r="Q194" s="15"/>
    </row>
    <row r="195" ht="15" customHeight="1">
      <c r="A195" s="3"/>
      <c r="B195" s="3"/>
      <c r="C195" s="3"/>
      <c r="D195" s="3"/>
      <c r="E195" s="3"/>
      <c r="F195" s="3"/>
      <c r="G195" t="s" s="9">
        <v>268</v>
      </c>
      <c r="H195" s="7"/>
      <c r="I195" t="s" s="19">
        <v>50</v>
      </c>
      <c r="J195" s="10">
        <v>1</v>
      </c>
      <c r="K195" s="10">
        <v>6</v>
      </c>
      <c r="L195" t="s" s="4">
        <v>305</v>
      </c>
      <c r="M195" s="10">
        <f>VLOOKUP(L195,$A$14:$B$26,2,FALSE)</f>
        <v>13</v>
      </c>
      <c r="N195" t="s" s="4">
        <v>293</v>
      </c>
      <c r="O195" s="11">
        <v>1</v>
      </c>
      <c r="P195" t="s" s="4">
        <v>127</v>
      </c>
      <c r="Q195" s="15"/>
    </row>
    <row r="196" ht="15" customHeight="1">
      <c r="A196" s="3"/>
      <c r="B196" s="3"/>
      <c r="C196" s="3"/>
      <c r="D196" s="3"/>
      <c r="E196" s="3"/>
      <c r="F196" s="3"/>
      <c r="G196" t="s" s="9">
        <v>269</v>
      </c>
      <c r="H196" s="7"/>
      <c r="I196" s="7"/>
      <c r="J196" s="10">
        <v>1</v>
      </c>
      <c r="K196" s="10">
        <v>1</v>
      </c>
      <c r="L196" t="s" s="4">
        <v>303</v>
      </c>
      <c r="M196" s="10">
        <f>VLOOKUP(L196,$A$14:$B$26,2,FALSE)</f>
        <v>11</v>
      </c>
      <c r="N196" t="s" s="4">
        <v>311</v>
      </c>
      <c r="O196" s="7"/>
      <c r="P196" t="s" s="4">
        <v>127</v>
      </c>
      <c r="Q196" s="15"/>
    </row>
    <row r="197" ht="15" customHeight="1">
      <c r="A197" s="3"/>
      <c r="B197" s="3"/>
      <c r="C197" s="3"/>
      <c r="D197" s="3"/>
      <c r="E197" s="3"/>
      <c r="F197" s="3"/>
      <c r="G197" t="s" s="9">
        <v>270</v>
      </c>
      <c r="H197" s="7"/>
      <c r="I197" s="7"/>
      <c r="J197" s="10">
        <v>1</v>
      </c>
      <c r="K197" s="10">
        <v>1</v>
      </c>
      <c r="L197" t="s" s="4">
        <v>303</v>
      </c>
      <c r="M197" s="10">
        <f>VLOOKUP(L197,$A$14:$B$26,2,FALSE)</f>
        <v>11</v>
      </c>
      <c r="N197" t="s" s="4">
        <v>67</v>
      </c>
      <c r="O197" s="7"/>
      <c r="P197" t="s" s="4">
        <v>127</v>
      </c>
      <c r="Q197" s="15"/>
    </row>
    <row r="198" ht="15" customHeight="1">
      <c r="A198" s="3"/>
      <c r="B198" s="3"/>
      <c r="C198" s="3"/>
      <c r="D198" s="3"/>
      <c r="E198" s="3"/>
      <c r="F198" s="3"/>
      <c r="G198" t="s" s="9">
        <v>271</v>
      </c>
      <c r="H198" s="7"/>
      <c r="I198" s="7"/>
      <c r="J198" s="10">
        <v>1</v>
      </c>
      <c r="K198" s="10">
        <v>1</v>
      </c>
      <c r="L198" t="s" s="4">
        <v>303</v>
      </c>
      <c r="M198" s="10">
        <f>VLOOKUP(L198,$A$14:$B$26,2,FALSE)</f>
        <v>11</v>
      </c>
      <c r="N198" t="s" s="4">
        <v>307</v>
      </c>
      <c r="O198" s="11">
        <v>1</v>
      </c>
      <c r="P198" t="s" s="4">
        <v>127</v>
      </c>
      <c r="Q198" s="15"/>
    </row>
    <row r="199" ht="15" customHeight="1">
      <c r="A199" s="3"/>
      <c r="B199" s="3"/>
      <c r="C199" s="3"/>
      <c r="D199" s="3"/>
      <c r="E199" s="3"/>
      <c r="F199" s="3"/>
      <c r="G199" t="s" s="9">
        <v>272</v>
      </c>
      <c r="H199" s="7"/>
      <c r="I199" s="7"/>
      <c r="J199" s="10">
        <v>1</v>
      </c>
      <c r="K199" s="10">
        <v>2</v>
      </c>
      <c r="L199" t="s" s="4">
        <v>303</v>
      </c>
      <c r="M199" s="10">
        <f>VLOOKUP(L199,$A$14:$B$26,2,FALSE)</f>
        <v>11</v>
      </c>
      <c r="N199" t="s" s="4">
        <v>311</v>
      </c>
      <c r="O199" s="7"/>
      <c r="P199" t="s" s="4">
        <v>127</v>
      </c>
      <c r="Q199" s="15"/>
    </row>
    <row r="200" ht="15" customHeight="1">
      <c r="A200" s="3"/>
      <c r="B200" s="3"/>
      <c r="C200" s="3"/>
      <c r="D200" s="3"/>
      <c r="E200" s="3"/>
      <c r="F200" s="3"/>
      <c r="G200" t="s" s="9">
        <v>273</v>
      </c>
      <c r="H200" s="7"/>
      <c r="I200" s="7"/>
      <c r="J200" s="10">
        <v>1</v>
      </c>
      <c r="K200" s="10">
        <v>2</v>
      </c>
      <c r="L200" t="s" s="4">
        <v>303</v>
      </c>
      <c r="M200" s="10">
        <f>VLOOKUP(L200,$A$14:$B$26,2,FALSE)</f>
        <v>11</v>
      </c>
      <c r="N200" t="s" s="4">
        <v>67</v>
      </c>
      <c r="O200" s="7"/>
      <c r="P200" t="s" s="4">
        <v>127</v>
      </c>
      <c r="Q200" s="15"/>
    </row>
    <row r="201" ht="15" customHeight="1">
      <c r="A201" s="3"/>
      <c r="B201" s="3"/>
      <c r="C201" s="3"/>
      <c r="D201" s="3"/>
      <c r="E201" s="3"/>
      <c r="F201" s="3"/>
      <c r="G201" t="s" s="9">
        <v>274</v>
      </c>
      <c r="H201" s="7"/>
      <c r="I201" s="7"/>
      <c r="J201" s="10">
        <v>1</v>
      </c>
      <c r="K201" s="10">
        <v>2</v>
      </c>
      <c r="L201" t="s" s="4">
        <v>303</v>
      </c>
      <c r="M201" s="10">
        <f>VLOOKUP(L201,$A$14:$B$26,2,FALSE)</f>
        <v>11</v>
      </c>
      <c r="N201" t="s" s="4">
        <v>307</v>
      </c>
      <c r="O201" s="11">
        <v>1</v>
      </c>
      <c r="P201" t="s" s="4">
        <v>127</v>
      </c>
      <c r="Q201" s="15"/>
    </row>
    <row r="202" ht="15" customHeight="1">
      <c r="A202" s="3"/>
      <c r="B202" s="3"/>
      <c r="C202" s="3"/>
      <c r="D202" s="3"/>
      <c r="E202" s="3"/>
      <c r="F202" s="3"/>
      <c r="G202" t="s" s="9">
        <v>275</v>
      </c>
      <c r="H202" s="7"/>
      <c r="I202" s="7"/>
      <c r="J202" s="10">
        <v>1</v>
      </c>
      <c r="K202" s="10">
        <v>3</v>
      </c>
      <c r="L202" t="s" s="4">
        <v>303</v>
      </c>
      <c r="M202" s="10">
        <f>VLOOKUP(L202,$A$14:$B$26,2,FALSE)</f>
        <v>11</v>
      </c>
      <c r="N202" t="s" s="4">
        <v>311</v>
      </c>
      <c r="O202" s="7"/>
      <c r="P202" t="s" s="4">
        <v>127</v>
      </c>
      <c r="Q202" s="15"/>
    </row>
    <row r="203" ht="15" customHeight="1">
      <c r="A203" s="3"/>
      <c r="B203" s="3"/>
      <c r="C203" s="3"/>
      <c r="D203" s="3"/>
      <c r="E203" s="3"/>
      <c r="F203" s="3"/>
      <c r="G203" t="s" s="9">
        <v>276</v>
      </c>
      <c r="H203" s="7"/>
      <c r="I203" s="7"/>
      <c r="J203" s="10">
        <v>1</v>
      </c>
      <c r="K203" s="10">
        <v>3</v>
      </c>
      <c r="L203" t="s" s="4">
        <v>303</v>
      </c>
      <c r="M203" s="10">
        <f>VLOOKUP(L203,$A$14:$B$26,2,FALSE)</f>
        <v>11</v>
      </c>
      <c r="N203" t="s" s="4">
        <v>67</v>
      </c>
      <c r="O203" s="7"/>
      <c r="P203" t="s" s="4">
        <v>127</v>
      </c>
      <c r="Q203" s="15"/>
    </row>
    <row r="204" ht="15" customHeight="1">
      <c r="A204" s="3"/>
      <c r="B204" s="3"/>
      <c r="C204" s="3"/>
      <c r="D204" s="3"/>
      <c r="E204" s="3"/>
      <c r="F204" s="3"/>
      <c r="G204" t="s" s="9">
        <v>277</v>
      </c>
      <c r="H204" s="7"/>
      <c r="I204" s="7"/>
      <c r="J204" s="10">
        <v>1</v>
      </c>
      <c r="K204" s="10">
        <v>3</v>
      </c>
      <c r="L204" t="s" s="4">
        <v>303</v>
      </c>
      <c r="M204" s="10">
        <f>VLOOKUP(L204,$A$14:$B$26,2,FALSE)</f>
        <v>11</v>
      </c>
      <c r="N204" t="s" s="4">
        <v>307</v>
      </c>
      <c r="O204" s="11">
        <v>1</v>
      </c>
      <c r="P204" t="s" s="4">
        <v>127</v>
      </c>
      <c r="Q204" s="15"/>
    </row>
    <row r="205" ht="15" customHeight="1">
      <c r="A205" s="3"/>
      <c r="B205" s="3"/>
      <c r="C205" s="3"/>
      <c r="D205" s="3"/>
      <c r="E205" s="3"/>
      <c r="F205" s="3"/>
      <c r="G205" t="s" s="9">
        <v>278</v>
      </c>
      <c r="H205" s="7"/>
      <c r="I205" s="7"/>
      <c r="J205" s="10">
        <v>1</v>
      </c>
      <c r="K205" s="10">
        <v>4</v>
      </c>
      <c r="L205" t="s" s="4">
        <v>303</v>
      </c>
      <c r="M205" s="10">
        <f>VLOOKUP(L205,$A$14:$B$26,2,FALSE)</f>
        <v>11</v>
      </c>
      <c r="N205" t="s" s="4">
        <v>311</v>
      </c>
      <c r="O205" s="7"/>
      <c r="P205" t="s" s="4">
        <v>127</v>
      </c>
      <c r="Q205" s="15"/>
    </row>
    <row r="206" ht="15" customHeight="1">
      <c r="A206" s="3"/>
      <c r="B206" s="3"/>
      <c r="C206" s="3"/>
      <c r="D206" s="3"/>
      <c r="E206" s="3"/>
      <c r="F206" s="3"/>
      <c r="G206" t="s" s="9">
        <v>279</v>
      </c>
      <c r="H206" s="7"/>
      <c r="I206" s="7"/>
      <c r="J206" s="10">
        <v>1</v>
      </c>
      <c r="K206" s="10">
        <v>4</v>
      </c>
      <c r="L206" t="s" s="4">
        <v>303</v>
      </c>
      <c r="M206" s="10">
        <f>VLOOKUP(L206,$A$14:$B$26,2,FALSE)</f>
        <v>11</v>
      </c>
      <c r="N206" t="s" s="4">
        <v>67</v>
      </c>
      <c r="O206" s="7"/>
      <c r="P206" t="s" s="4">
        <v>127</v>
      </c>
      <c r="Q206" s="15"/>
    </row>
    <row r="207" ht="15" customHeight="1">
      <c r="A207" s="3"/>
      <c r="B207" s="3"/>
      <c r="C207" s="3"/>
      <c r="D207" s="3"/>
      <c r="E207" s="3"/>
      <c r="F207" s="3"/>
      <c r="G207" t="s" s="9">
        <v>280</v>
      </c>
      <c r="H207" s="7"/>
      <c r="I207" s="7"/>
      <c r="J207" s="10">
        <v>1</v>
      </c>
      <c r="K207" s="10">
        <v>4</v>
      </c>
      <c r="L207" t="s" s="4">
        <v>303</v>
      </c>
      <c r="M207" s="10">
        <f>VLOOKUP(L207,$A$14:$B$26,2,FALSE)</f>
        <v>11</v>
      </c>
      <c r="N207" t="s" s="4">
        <v>307</v>
      </c>
      <c r="O207" s="11">
        <v>1</v>
      </c>
      <c r="P207" t="s" s="4">
        <v>127</v>
      </c>
      <c r="Q207" s="15"/>
    </row>
    <row r="208" ht="15" customHeight="1">
      <c r="A208" s="3"/>
      <c r="B208" s="3"/>
      <c r="C208" s="3"/>
      <c r="D208" s="3"/>
      <c r="E208" s="3"/>
      <c r="F208" s="3"/>
      <c r="G208" t="s" s="9">
        <v>281</v>
      </c>
      <c r="H208" s="7"/>
      <c r="I208" s="7"/>
      <c r="J208" s="10">
        <v>1</v>
      </c>
      <c r="K208" s="3"/>
      <c r="L208" t="s" s="4">
        <v>304</v>
      </c>
      <c r="M208" s="10">
        <f>VLOOKUP(L208,$A$14:$B$26,2,FALSE)</f>
        <v>12</v>
      </c>
      <c r="N208" t="s" s="4">
        <v>311</v>
      </c>
      <c r="O208" s="7"/>
      <c r="P208" t="s" s="4">
        <v>127</v>
      </c>
      <c r="Q208" s="15"/>
    </row>
    <row r="209" ht="15" customHeight="1">
      <c r="A209" s="3"/>
      <c r="B209" s="3"/>
      <c r="C209" s="3"/>
      <c r="D209" s="3"/>
      <c r="E209" s="3"/>
      <c r="F209" s="3"/>
      <c r="G209" t="s" s="9">
        <v>282</v>
      </c>
      <c r="H209" s="7"/>
      <c r="I209" s="7"/>
      <c r="J209" s="10">
        <v>1</v>
      </c>
      <c r="K209" s="3"/>
      <c r="L209" t="s" s="4">
        <v>304</v>
      </c>
      <c r="M209" s="10">
        <f>VLOOKUP(L209,$A$14:$B$26,2,FALSE)</f>
        <v>12</v>
      </c>
      <c r="N209" t="s" s="4">
        <v>67</v>
      </c>
      <c r="O209" s="7"/>
      <c r="P209" t="s" s="4">
        <v>127</v>
      </c>
      <c r="Q209" s="15"/>
    </row>
    <row r="210" ht="15" customHeight="1">
      <c r="A210" s="3"/>
      <c r="B210" s="3"/>
      <c r="C210" s="3"/>
      <c r="D210" s="3"/>
      <c r="E210" s="3"/>
      <c r="F210" s="3"/>
      <c r="G210" t="s" s="9">
        <v>283</v>
      </c>
      <c r="H210" s="7"/>
      <c r="I210" s="7"/>
      <c r="J210" s="10">
        <v>1</v>
      </c>
      <c r="K210" s="3"/>
      <c r="L210" t="s" s="4">
        <v>304</v>
      </c>
      <c r="M210" s="10">
        <f>VLOOKUP(L210,$A$14:$B$26,2,FALSE)</f>
        <v>12</v>
      </c>
      <c r="N210" t="s" s="4">
        <v>307</v>
      </c>
      <c r="O210" s="11">
        <v>1</v>
      </c>
      <c r="P210" t="s" s="4">
        <v>127</v>
      </c>
      <c r="Q210" s="15"/>
    </row>
    <row r="211" ht="15" customHeight="1">
      <c r="A211" s="3"/>
      <c r="B211" s="3"/>
      <c r="C211" s="3"/>
      <c r="D211" s="3"/>
      <c r="E211" s="3"/>
      <c r="F211" s="3"/>
      <c r="G211" t="s" s="9">
        <v>284</v>
      </c>
      <c r="H211" s="7"/>
      <c r="I211" s="7"/>
      <c r="J211" s="10">
        <v>1</v>
      </c>
      <c r="K211" s="3"/>
      <c r="L211" t="s" s="4">
        <v>305</v>
      </c>
      <c r="M211" s="10">
        <f>VLOOKUP(L211,$A$14:$B$26,2,FALSE)</f>
        <v>13</v>
      </c>
      <c r="N211" t="s" s="4">
        <v>311</v>
      </c>
      <c r="O211" s="7"/>
      <c r="P211" t="s" s="4">
        <v>127</v>
      </c>
      <c r="Q211" s="15"/>
    </row>
    <row r="212" ht="15" customHeight="1">
      <c r="A212" s="3"/>
      <c r="B212" s="3"/>
      <c r="C212" s="3"/>
      <c r="D212" s="3"/>
      <c r="E212" s="3"/>
      <c r="F212" s="3"/>
      <c r="G212" t="s" s="9">
        <v>285</v>
      </c>
      <c r="H212" s="7"/>
      <c r="I212" s="7"/>
      <c r="J212" s="10">
        <v>1</v>
      </c>
      <c r="K212" s="3"/>
      <c r="L212" t="s" s="4">
        <v>305</v>
      </c>
      <c r="M212" s="10">
        <f>VLOOKUP(L212,$A$14:$B$26,2,FALSE)</f>
        <v>13</v>
      </c>
      <c r="N212" t="s" s="4">
        <v>67</v>
      </c>
      <c r="O212" s="7"/>
      <c r="P212" t="s" s="4">
        <v>127</v>
      </c>
      <c r="Q212" s="15"/>
    </row>
    <row r="213" ht="15" customHeight="1">
      <c r="A213" s="3"/>
      <c r="B213" s="3"/>
      <c r="C213" s="3"/>
      <c r="D213" s="3"/>
      <c r="E213" s="3"/>
      <c r="F213" s="3"/>
      <c r="G213" t="s" s="9">
        <v>286</v>
      </c>
      <c r="H213" s="7"/>
      <c r="I213" s="7"/>
      <c r="J213" s="10">
        <v>1</v>
      </c>
      <c r="K213" s="3"/>
      <c r="L213" t="s" s="4">
        <v>305</v>
      </c>
      <c r="M213" s="10">
        <f>VLOOKUP(L213,$A$14:$B$26,2,FALSE)</f>
        <v>13</v>
      </c>
      <c r="N213" t="s" s="4">
        <v>307</v>
      </c>
      <c r="O213" s="11">
        <v>1</v>
      </c>
      <c r="P213" t="s" s="4">
        <v>127</v>
      </c>
      <c r="Q213" s="15"/>
    </row>
    <row r="214" ht="15" customHeight="1">
      <c r="A214" s="3"/>
      <c r="B214" s="3"/>
      <c r="C214" s="3"/>
      <c r="D214" s="3"/>
      <c r="E214" s="3"/>
      <c r="F214" s="3"/>
      <c r="G214" s="3"/>
      <c r="H214" s="7"/>
      <c r="I214" s="7"/>
      <c r="J214" s="3"/>
      <c r="K214" s="3"/>
      <c r="L214" s="3"/>
      <c r="M214" s="3"/>
      <c r="N214" s="3"/>
      <c r="O214" s="7"/>
      <c r="P214" s="3"/>
      <c r="Q214" s="3"/>
    </row>
    <row r="215" ht="15" customHeight="1">
      <c r="A215" s="3"/>
      <c r="B215" s="3"/>
      <c r="C215" s="3"/>
      <c r="D215" s="3"/>
      <c r="E215" s="3"/>
      <c r="F215" s="3"/>
      <c r="G215" s="3"/>
      <c r="H215" s="7"/>
      <c r="I215" s="7"/>
      <c r="J215" s="3"/>
      <c r="K215" s="3"/>
      <c r="L215" s="3"/>
      <c r="M215" s="3"/>
      <c r="N215" s="3"/>
      <c r="O215" s="7"/>
      <c r="P215" s="3"/>
      <c r="Q215" s="3"/>
    </row>
    <row r="216" ht="15" customHeight="1">
      <c r="A216" s="3"/>
      <c r="B216" s="3"/>
      <c r="C216" s="3"/>
      <c r="D216" s="3"/>
      <c r="E216" s="3"/>
      <c r="F216" s="3"/>
      <c r="G216" s="3"/>
      <c r="H216" s="7"/>
      <c r="I216" s="7"/>
      <c r="J216" s="3"/>
      <c r="K216" s="3"/>
      <c r="L216" s="3"/>
      <c r="M216" s="3"/>
      <c r="N216" s="3"/>
      <c r="O216" s="7"/>
      <c r="P216" s="3"/>
      <c r="Q216" s="3"/>
    </row>
    <row r="217" ht="15" customHeight="1">
      <c r="A217" t="s" s="4">
        <v>289</v>
      </c>
      <c r="B217" s="3"/>
      <c r="C217" s="3"/>
      <c r="D217" s="3"/>
      <c r="E217" s="3"/>
      <c r="F217" s="3"/>
      <c r="G217" s="3"/>
      <c r="H217" s="7"/>
      <c r="I217" s="7"/>
      <c r="J217" s="3"/>
      <c r="K217" s="3"/>
      <c r="L217" s="3"/>
      <c r="M217" s="3"/>
      <c r="N217" s="3"/>
      <c r="O217" s="7"/>
      <c r="P217" s="3"/>
      <c r="Q217" s="3"/>
    </row>
    <row r="218" ht="15" customHeight="1">
      <c r="A218" t="s" s="4">
        <v>294</v>
      </c>
      <c r="B218" s="3"/>
      <c r="C218" s="3"/>
      <c r="D218" s="3"/>
      <c r="E218" s="3"/>
      <c r="F218" s="3"/>
      <c r="G218" s="3"/>
      <c r="H218" s="7"/>
      <c r="I218" s="7"/>
      <c r="J218" s="3"/>
      <c r="K218" s="3"/>
      <c r="L218" s="3"/>
      <c r="M218" s="3"/>
      <c r="N218" s="3"/>
      <c r="O218" s="7"/>
      <c r="P218" s="3"/>
      <c r="Q218" s="3"/>
    </row>
    <row r="219" ht="15" customHeight="1">
      <c r="A219" t="s" s="4">
        <v>295</v>
      </c>
      <c r="B219" s="3"/>
      <c r="C219" s="3"/>
      <c r="D219" s="3"/>
      <c r="E219" s="3"/>
      <c r="F219" s="3"/>
      <c r="G219" s="3"/>
      <c r="H219" s="7"/>
      <c r="I219" s="7"/>
      <c r="J219" s="3"/>
      <c r="K219" s="3"/>
      <c r="L219" s="3"/>
      <c r="M219" s="3"/>
      <c r="N219" s="3"/>
      <c r="O219" s="7"/>
      <c r="P219" s="3"/>
      <c r="Q219" s="3"/>
    </row>
    <row r="220" ht="15" customHeight="1">
      <c r="A220" t="s" s="4">
        <v>296</v>
      </c>
      <c r="B220" s="3"/>
      <c r="C220" s="3"/>
      <c r="D220" s="3"/>
      <c r="E220" s="3"/>
      <c r="F220" s="3"/>
      <c r="G220" s="3"/>
      <c r="H220" s="7"/>
      <c r="I220" s="7"/>
      <c r="J220" s="3"/>
      <c r="K220" s="3"/>
      <c r="L220" s="3"/>
      <c r="M220" s="3"/>
      <c r="N220" s="3"/>
      <c r="O220" s="7"/>
      <c r="P220" s="3"/>
      <c r="Q220" s="3"/>
    </row>
    <row r="221" ht="15" customHeight="1">
      <c r="A221" t="s" s="4">
        <v>297</v>
      </c>
      <c r="B221" s="3"/>
      <c r="C221" s="3"/>
      <c r="D221" s="3"/>
      <c r="E221" s="3"/>
      <c r="F221" s="3"/>
      <c r="G221" s="3"/>
      <c r="H221" s="7"/>
      <c r="I221" s="7"/>
      <c r="J221" s="3"/>
      <c r="K221" s="3"/>
      <c r="L221" s="3"/>
      <c r="M221" s="3"/>
      <c r="N221" s="3"/>
      <c r="O221" s="7"/>
      <c r="P221" s="3"/>
      <c r="Q221" s="3"/>
    </row>
    <row r="222" ht="15" customHeight="1">
      <c r="A222" t="s" s="4">
        <v>298</v>
      </c>
      <c r="B222" s="3"/>
      <c r="C222" s="3"/>
      <c r="D222" s="3"/>
      <c r="E222" s="3"/>
      <c r="F222" s="3"/>
      <c r="G222" s="3"/>
      <c r="H222" s="7"/>
      <c r="I222" s="7"/>
      <c r="J222" s="3"/>
      <c r="K222" s="3"/>
      <c r="L222" s="3"/>
      <c r="M222" s="3"/>
      <c r="N222" s="3"/>
      <c r="O222" s="7"/>
      <c r="P222" s="3"/>
      <c r="Q222" s="3"/>
    </row>
    <row r="223" ht="15" customHeight="1">
      <c r="A223" t="s" s="4">
        <v>299</v>
      </c>
      <c r="B223" s="3"/>
      <c r="C223" s="3"/>
      <c r="D223" s="3"/>
      <c r="E223" s="3"/>
      <c r="F223" s="3"/>
      <c r="G223" s="3"/>
      <c r="H223" s="7"/>
      <c r="I223" s="7"/>
      <c r="J223" s="3"/>
      <c r="K223" s="3"/>
      <c r="L223" s="3"/>
      <c r="M223" s="3"/>
      <c r="N223" s="3"/>
      <c r="O223" s="7"/>
      <c r="P223" s="3"/>
      <c r="Q223" s="3"/>
    </row>
    <row r="224" ht="15" customHeight="1">
      <c r="A224" t="s" s="4">
        <v>300</v>
      </c>
      <c r="B224" s="3"/>
      <c r="C224" s="3"/>
      <c r="D224" s="3"/>
      <c r="E224" s="3"/>
      <c r="F224" s="3"/>
      <c r="G224" s="3"/>
      <c r="H224" s="7"/>
      <c r="I224" s="7"/>
      <c r="J224" s="3"/>
      <c r="K224" s="3"/>
      <c r="L224" s="3"/>
      <c r="M224" s="3"/>
      <c r="N224" s="3"/>
      <c r="O224" s="7"/>
      <c r="P224" s="3"/>
      <c r="Q224" s="3"/>
    </row>
    <row r="225" ht="15" customHeight="1">
      <c r="A225" t="s" s="4">
        <v>301</v>
      </c>
      <c r="B225" s="3"/>
      <c r="C225" s="3"/>
      <c r="D225" s="3"/>
      <c r="E225" s="3"/>
      <c r="F225" s="3"/>
      <c r="G225" s="3"/>
      <c r="H225" s="7"/>
      <c r="I225" s="7"/>
      <c r="J225" s="3"/>
      <c r="K225" s="3"/>
      <c r="L225" s="3"/>
      <c r="M225" s="3"/>
      <c r="N225" s="3"/>
      <c r="O225" s="7"/>
      <c r="P225" s="3"/>
      <c r="Q225" s="3"/>
    </row>
    <row r="226" ht="15" customHeight="1">
      <c r="A226" t="s" s="4">
        <v>302</v>
      </c>
      <c r="B226" s="3"/>
      <c r="C226" s="3"/>
      <c r="D226" s="3"/>
      <c r="E226" s="3"/>
      <c r="F226" s="3"/>
      <c r="G226" s="3"/>
      <c r="H226" s="7"/>
      <c r="I226" s="7"/>
      <c r="J226" s="3"/>
      <c r="K226" s="3"/>
      <c r="L226" s="3"/>
      <c r="M226" s="3"/>
      <c r="N226" s="3"/>
      <c r="O226" s="7"/>
      <c r="P226" s="3"/>
      <c r="Q226" s="3"/>
    </row>
    <row r="227" ht="15" customHeight="1">
      <c r="A227" t="s" s="4">
        <v>303</v>
      </c>
      <c r="B227" s="3"/>
      <c r="C227" s="3"/>
      <c r="D227" s="3"/>
      <c r="E227" s="3"/>
      <c r="F227" s="3"/>
      <c r="G227" s="3"/>
      <c r="H227" s="7"/>
      <c r="I227" s="7"/>
      <c r="J227" s="3"/>
      <c r="K227" s="3"/>
      <c r="L227" s="3"/>
      <c r="M227" s="3"/>
      <c r="N227" s="3"/>
      <c r="O227" s="7"/>
      <c r="P227" s="3"/>
      <c r="Q227" s="3"/>
    </row>
    <row r="228" ht="15" customHeight="1">
      <c r="A228" t="s" s="4">
        <v>304</v>
      </c>
      <c r="B228" s="3"/>
      <c r="C228" s="3"/>
      <c r="D228" s="3"/>
      <c r="E228" s="3"/>
      <c r="F228" s="3"/>
      <c r="G228" s="3"/>
      <c r="H228" s="7"/>
      <c r="I228" s="7"/>
      <c r="J228" s="3"/>
      <c r="K228" s="3"/>
      <c r="L228" s="3"/>
      <c r="M228" s="3"/>
      <c r="N228" s="3"/>
      <c r="O228" s="7"/>
      <c r="P228" s="3"/>
      <c r="Q228" s="3"/>
    </row>
    <row r="229" ht="15" customHeight="1">
      <c r="A229" t="s" s="4">
        <v>305</v>
      </c>
      <c r="B229" s="3"/>
      <c r="C229" s="3"/>
      <c r="D229" s="3"/>
      <c r="E229" s="3"/>
      <c r="F229" s="3"/>
      <c r="G229" s="3"/>
      <c r="H229" s="7"/>
      <c r="I229" s="7"/>
      <c r="J229" s="3"/>
      <c r="K229" s="3"/>
      <c r="L229" s="3"/>
      <c r="M229" s="3"/>
      <c r="N229" s="3"/>
      <c r="O229" s="7"/>
      <c r="P229" s="3"/>
      <c r="Q229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H30"/>
  <sheetViews>
    <sheetView workbookViewId="0" showGridLines="0" defaultGridColor="1"/>
  </sheetViews>
  <sheetFormatPr defaultColWidth="8.83333" defaultRowHeight="14.4" customHeight="1" outlineLevelRow="0" outlineLevelCol="0"/>
  <cols>
    <col min="1" max="1" width="8.85156" style="30" customWidth="1"/>
    <col min="2" max="2" width="11.8516" style="30" customWidth="1"/>
    <col min="3" max="3" width="16.1719" style="30" customWidth="1"/>
    <col min="4" max="4" width="11.3516" style="30" customWidth="1"/>
    <col min="5" max="5" width="11.3516" style="30" customWidth="1"/>
    <col min="6" max="6" width="5.17188" style="30" customWidth="1"/>
    <col min="7" max="7" width="10.6719" style="30" customWidth="1"/>
    <col min="8" max="8" width="7.35156" style="30" customWidth="1"/>
    <col min="9" max="256" width="8.85156" style="30" customWidth="1"/>
  </cols>
  <sheetData>
    <row r="1" ht="15" customHeight="1">
      <c r="A1" s="3"/>
      <c r="B1" t="s" s="6">
        <v>426</v>
      </c>
      <c r="C1" s="3"/>
      <c r="D1" s="3"/>
      <c r="E1" s="3"/>
      <c r="F1" s="3"/>
      <c r="G1" s="3"/>
      <c r="H1" s="3"/>
    </row>
    <row r="2" ht="15" customHeight="1">
      <c r="A2" s="3"/>
      <c r="B2" t="s" s="4">
        <v>427</v>
      </c>
      <c r="C2" s="3"/>
      <c r="D2" s="3"/>
      <c r="E2" s="3"/>
      <c r="F2" s="3"/>
      <c r="G2" s="3"/>
      <c r="H2" s="3"/>
    </row>
    <row r="3" ht="15" customHeight="1">
      <c r="A3" s="3"/>
      <c r="B3" s="3"/>
      <c r="C3" s="3"/>
      <c r="D3" s="3"/>
      <c r="E3" s="3"/>
      <c r="F3" s="3"/>
      <c r="G3" s="3"/>
      <c r="H3" s="3"/>
    </row>
    <row r="4" ht="15" customHeight="1">
      <c r="A4" s="3"/>
      <c r="B4" t="s" s="6">
        <v>428</v>
      </c>
      <c r="C4" s="3"/>
      <c r="D4" s="3"/>
      <c r="E4" s="3"/>
      <c r="F4" s="3"/>
      <c r="G4" s="3"/>
      <c r="H4" s="3"/>
    </row>
    <row r="5" ht="15" customHeight="1">
      <c r="A5" s="3"/>
      <c r="B5" t="s" s="6">
        <v>22</v>
      </c>
      <c r="C5" s="3"/>
      <c r="D5" s="3"/>
      <c r="E5" s="3"/>
      <c r="F5" s="3"/>
      <c r="G5" s="3"/>
      <c r="H5" s="3"/>
    </row>
    <row r="6" ht="15" customHeight="1">
      <c r="A6" s="3"/>
      <c r="B6" t="s" s="6">
        <v>290</v>
      </c>
      <c r="C6" t="s" s="6">
        <v>291</v>
      </c>
      <c r="D6" t="s" s="6">
        <v>292</v>
      </c>
      <c r="E6" t="s" s="6">
        <v>293</v>
      </c>
      <c r="F6" t="s" s="6">
        <v>41</v>
      </c>
      <c r="G6" t="s" s="31">
        <v>311</v>
      </c>
      <c r="H6" t="s" s="32">
        <v>429</v>
      </c>
    </row>
    <row r="7" ht="15" customHeight="1">
      <c r="A7" s="3"/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33">
        <v>0</v>
      </c>
      <c r="H7" s="34">
        <v>12</v>
      </c>
    </row>
    <row r="8" ht="15" customHeight="1">
      <c r="A8" s="3"/>
      <c r="B8" t="s" s="4">
        <v>430</v>
      </c>
      <c r="C8" s="10">
        <v>0</v>
      </c>
      <c r="D8" s="10">
        <v>0</v>
      </c>
      <c r="E8" s="10">
        <v>0</v>
      </c>
      <c r="F8" t="s" s="4">
        <v>430</v>
      </c>
      <c r="G8" s="33">
        <v>0</v>
      </c>
      <c r="H8" s="34">
        <v>1</v>
      </c>
    </row>
    <row r="9" ht="15" customHeight="1">
      <c r="A9" s="3"/>
      <c r="B9" t="s" s="4">
        <v>430</v>
      </c>
      <c r="C9" s="10">
        <v>2</v>
      </c>
      <c r="D9" s="10">
        <v>0</v>
      </c>
      <c r="E9" s="10">
        <v>0</v>
      </c>
      <c r="F9" t="s" s="4">
        <v>430</v>
      </c>
      <c r="G9" s="33">
        <v>0</v>
      </c>
      <c r="H9" s="34">
        <v>4</v>
      </c>
    </row>
    <row r="10" ht="15" customHeight="1">
      <c r="A10" s="3"/>
      <c r="B10" t="s" s="4">
        <v>430</v>
      </c>
      <c r="C10" s="10">
        <v>1</v>
      </c>
      <c r="D10" s="10">
        <v>0</v>
      </c>
      <c r="E10" s="10">
        <v>0</v>
      </c>
      <c r="F10" t="s" s="4">
        <v>430</v>
      </c>
      <c r="G10" s="33">
        <v>1</v>
      </c>
      <c r="H10" s="34">
        <v>5</v>
      </c>
    </row>
    <row r="11" ht="15" customHeight="1">
      <c r="A11" s="3"/>
      <c r="B11" t="s" s="4">
        <v>430</v>
      </c>
      <c r="C11" s="10">
        <v>2</v>
      </c>
      <c r="D11" s="10">
        <v>0</v>
      </c>
      <c r="E11" s="10">
        <v>0</v>
      </c>
      <c r="F11" s="10">
        <v>0</v>
      </c>
      <c r="G11" s="33">
        <v>0</v>
      </c>
      <c r="H11" s="34">
        <v>6</v>
      </c>
    </row>
    <row r="12" ht="15" customHeight="1">
      <c r="A12" s="3"/>
      <c r="B12" s="10">
        <v>0</v>
      </c>
      <c r="C12" s="10">
        <v>0</v>
      </c>
      <c r="D12" s="10">
        <v>0</v>
      </c>
      <c r="E12" t="s" s="4">
        <v>430</v>
      </c>
      <c r="F12" t="s" s="4">
        <v>430</v>
      </c>
      <c r="G12" s="33">
        <v>0</v>
      </c>
      <c r="H12" s="34">
        <v>7</v>
      </c>
    </row>
    <row r="13" ht="15" customHeight="1">
      <c r="A13" s="3"/>
      <c r="B13" s="10">
        <v>0</v>
      </c>
      <c r="C13" s="10">
        <v>0</v>
      </c>
      <c r="D13" t="s" s="4">
        <v>430</v>
      </c>
      <c r="E13" s="10">
        <v>0</v>
      </c>
      <c r="F13" t="s" s="4">
        <v>430</v>
      </c>
      <c r="G13" s="33">
        <v>0</v>
      </c>
      <c r="H13" s="34">
        <v>8</v>
      </c>
    </row>
    <row r="14" ht="15" customHeight="1">
      <c r="A14" s="3"/>
      <c r="B14" s="10">
        <v>0</v>
      </c>
      <c r="C14" s="10">
        <v>0</v>
      </c>
      <c r="D14" s="10">
        <v>0</v>
      </c>
      <c r="E14" t="s" s="4">
        <v>430</v>
      </c>
      <c r="F14" s="10">
        <v>0</v>
      </c>
      <c r="G14" s="33">
        <v>0</v>
      </c>
      <c r="H14" s="34">
        <v>10</v>
      </c>
    </row>
    <row r="15" ht="15" customHeight="1">
      <c r="A15" s="3"/>
      <c r="B15" s="10">
        <v>0</v>
      </c>
      <c r="C15" s="10">
        <v>0</v>
      </c>
      <c r="D15" t="s" s="4">
        <v>430</v>
      </c>
      <c r="E15" s="10">
        <v>0</v>
      </c>
      <c r="F15" s="10">
        <v>0</v>
      </c>
      <c r="G15" s="33">
        <v>0</v>
      </c>
      <c r="H15" s="34">
        <v>11</v>
      </c>
    </row>
    <row r="16" ht="15" customHeight="1">
      <c r="A16" s="3"/>
      <c r="B16" t="s" s="4">
        <v>430</v>
      </c>
      <c r="C16" s="10">
        <v>0</v>
      </c>
      <c r="D16" s="10">
        <v>0</v>
      </c>
      <c r="E16" s="10">
        <v>0</v>
      </c>
      <c r="F16" s="10">
        <v>0</v>
      </c>
      <c r="G16" s="33">
        <v>0</v>
      </c>
      <c r="H16" s="34">
        <v>12</v>
      </c>
    </row>
    <row r="17" ht="15" customHeight="1">
      <c r="A17" s="3"/>
      <c r="B17" s="10">
        <v>0</v>
      </c>
      <c r="C17" s="10">
        <v>0</v>
      </c>
      <c r="D17" t="s" s="4">
        <v>430</v>
      </c>
      <c r="E17" t="s" s="4">
        <v>430</v>
      </c>
      <c r="F17" s="10">
        <v>0</v>
      </c>
      <c r="G17" s="33">
        <v>0</v>
      </c>
      <c r="H17" s="34">
        <v>13</v>
      </c>
    </row>
    <row r="18" ht="15" customHeight="1">
      <c r="A18" s="3"/>
      <c r="B18" s="10">
        <v>0</v>
      </c>
      <c r="C18" s="10">
        <v>0</v>
      </c>
      <c r="D18" s="10">
        <v>0</v>
      </c>
      <c r="E18" s="10">
        <v>0</v>
      </c>
      <c r="F18" t="s" s="4">
        <v>430</v>
      </c>
      <c r="G18" s="33">
        <v>0</v>
      </c>
      <c r="H18" s="34">
        <v>14</v>
      </c>
    </row>
    <row r="19" ht="15" customHeight="1">
      <c r="A19" s="3"/>
      <c r="B19" s="10">
        <v>0</v>
      </c>
      <c r="C19" s="10">
        <v>0</v>
      </c>
      <c r="D19" s="10">
        <v>0</v>
      </c>
      <c r="E19" s="10">
        <v>0</v>
      </c>
      <c r="F19" t="s" s="4">
        <v>430</v>
      </c>
      <c r="G19" s="33">
        <v>1</v>
      </c>
      <c r="H19" s="34">
        <v>15</v>
      </c>
    </row>
    <row r="20" ht="15" customHeight="1">
      <c r="A20" s="3"/>
      <c r="B20" t="s" s="4">
        <v>430</v>
      </c>
      <c r="C20" s="10">
        <v>1</v>
      </c>
      <c r="D20" s="10">
        <v>0</v>
      </c>
      <c r="E20" s="10">
        <v>0</v>
      </c>
      <c r="F20" s="10">
        <v>0</v>
      </c>
      <c r="G20" s="33">
        <v>0</v>
      </c>
      <c r="H20" s="34">
        <v>16</v>
      </c>
    </row>
    <row r="21" ht="15" customHeight="1">
      <c r="A21" s="3"/>
      <c r="B21" t="s" s="4">
        <v>430</v>
      </c>
      <c r="C21" s="10">
        <v>1</v>
      </c>
      <c r="D21" t="s" s="4">
        <v>430</v>
      </c>
      <c r="E21" t="s" s="4">
        <v>430</v>
      </c>
      <c r="F21" s="10">
        <v>0</v>
      </c>
      <c r="G21" s="33">
        <v>0</v>
      </c>
      <c r="H21" s="34">
        <v>19</v>
      </c>
    </row>
    <row r="22" ht="15" customHeight="1">
      <c r="A22" s="3"/>
      <c r="B22" t="s" s="4">
        <v>430</v>
      </c>
      <c r="C22" s="10">
        <v>2</v>
      </c>
      <c r="D22" t="s" s="4">
        <v>430</v>
      </c>
      <c r="E22" t="s" s="4">
        <v>430</v>
      </c>
      <c r="F22" s="10">
        <v>0</v>
      </c>
      <c r="G22" s="33">
        <v>0</v>
      </c>
      <c r="H22" s="34">
        <v>21</v>
      </c>
    </row>
    <row r="23" ht="15" customHeight="1">
      <c r="A23" s="3"/>
      <c r="B23" s="3"/>
      <c r="C23" s="3"/>
      <c r="D23" s="3"/>
      <c r="E23" s="3"/>
      <c r="F23" s="3"/>
      <c r="G23" s="3"/>
      <c r="H23" s="3"/>
    </row>
    <row r="24" ht="15" customHeight="1">
      <c r="A24" s="3"/>
      <c r="B24" s="3"/>
      <c r="C24" s="3"/>
      <c r="D24" s="3"/>
      <c r="E24" s="3"/>
      <c r="F24" s="3"/>
      <c r="G24" s="3"/>
      <c r="H24" s="3"/>
    </row>
    <row r="25" ht="15" customHeight="1">
      <c r="A25" s="3"/>
      <c r="B25" t="s" s="6">
        <v>431</v>
      </c>
      <c r="C25" s="3"/>
      <c r="D25" s="3"/>
      <c r="E25" s="3"/>
      <c r="F25" s="3"/>
      <c r="G25" s="3"/>
      <c r="H25" s="3"/>
    </row>
    <row r="26" ht="15" customHeight="1">
      <c r="A26" s="3"/>
      <c r="B26" t="s" s="6">
        <v>22</v>
      </c>
      <c r="C26" s="3"/>
      <c r="D26" s="3"/>
      <c r="E26" s="3"/>
      <c r="F26" s="3"/>
      <c r="G26" s="3"/>
      <c r="H26" s="3"/>
    </row>
    <row r="27" ht="15" customHeight="1">
      <c r="A27" s="3"/>
      <c r="B27" t="s" s="17">
        <v>306</v>
      </c>
      <c r="C27" t="s" s="17">
        <v>307</v>
      </c>
      <c r="D27" t="s" s="17">
        <v>308</v>
      </c>
      <c r="E27" s="35"/>
      <c r="F27" s="35"/>
      <c r="G27" s="36"/>
      <c r="H27" t="s" s="37">
        <v>429</v>
      </c>
    </row>
    <row r="28" ht="15" customHeight="1">
      <c r="A28" s="3"/>
      <c r="B28" t="s" s="20">
        <v>432</v>
      </c>
      <c r="C28" t="s" s="20">
        <v>430</v>
      </c>
      <c r="D28" t="s" s="20">
        <v>433</v>
      </c>
      <c r="E28" s="38"/>
      <c r="F28" s="38"/>
      <c r="G28" s="39"/>
      <c r="H28" s="40">
        <v>2</v>
      </c>
    </row>
    <row r="29" ht="15" customHeight="1">
      <c r="A29" s="3"/>
      <c r="B29" t="s" s="4">
        <v>430</v>
      </c>
      <c r="C29" t="s" s="4">
        <v>434</v>
      </c>
      <c r="D29" t="s" s="4">
        <v>433</v>
      </c>
      <c r="E29" s="3"/>
      <c r="F29" s="3"/>
      <c r="G29" s="41"/>
      <c r="H29" s="34">
        <v>2</v>
      </c>
    </row>
    <row r="30" ht="15" customHeight="1">
      <c r="A30" s="3"/>
      <c r="B30" t="s" s="4">
        <v>432</v>
      </c>
      <c r="C30" t="s" s="4">
        <v>434</v>
      </c>
      <c r="D30" t="s" s="4">
        <v>430</v>
      </c>
      <c r="E30" s="3"/>
      <c r="F30" s="3"/>
      <c r="G30" s="41"/>
      <c r="H30" s="34">
        <v>2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N22"/>
  <sheetViews>
    <sheetView workbookViewId="0" showGridLines="0" defaultGridColor="1"/>
  </sheetViews>
  <sheetFormatPr defaultColWidth="8.83333" defaultRowHeight="14.4" customHeight="1" outlineLevelRow="0" outlineLevelCol="0"/>
  <cols>
    <col min="1" max="1" width="8.85156" style="42" customWidth="1"/>
    <col min="2" max="2" width="13.1719" style="42" customWidth="1"/>
    <col min="3" max="3" width="8" style="42" customWidth="1"/>
    <col min="4" max="4" width="50.8516" style="42" customWidth="1"/>
    <col min="5" max="5" width="8.85156" style="42" customWidth="1"/>
    <col min="6" max="6" width="8.85156" style="42" customWidth="1"/>
    <col min="7" max="7" width="13.8516" style="42" customWidth="1"/>
    <col min="8" max="8" width="11.1719" style="42" customWidth="1"/>
    <col min="9" max="9" width="31.5" style="42" customWidth="1"/>
    <col min="10" max="10" width="22.5" style="42" customWidth="1"/>
    <col min="11" max="11" width="21.1719" style="42" customWidth="1"/>
    <col min="12" max="12" width="8.85156" style="42" customWidth="1"/>
    <col min="13" max="13" width="8.85156" style="42" customWidth="1"/>
    <col min="14" max="14" width="8.85156" style="42" customWidth="1"/>
    <col min="15" max="256" width="8.85156" style="42" customWidth="1"/>
  </cols>
  <sheetData>
    <row r="1" ht="1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ht="15" customHeight="1">
      <c r="A2" s="3"/>
      <c r="B2" t="s" s="6">
        <v>435</v>
      </c>
      <c r="C2" s="3"/>
      <c r="D2" s="3"/>
      <c r="E2" s="3"/>
      <c r="F2" s="3"/>
      <c r="G2" t="s" s="6">
        <v>436</v>
      </c>
      <c r="H2" s="3"/>
      <c r="I2" s="3"/>
      <c r="J2" s="3"/>
      <c r="K2" s="3"/>
      <c r="L2" s="3"/>
      <c r="M2" s="3"/>
      <c r="N2" s="3"/>
    </row>
    <row r="3" ht="15" customHeight="1">
      <c r="A3" s="3"/>
      <c r="B3" t="s" s="4">
        <v>437</v>
      </c>
      <c r="C3" s="3"/>
      <c r="D3" s="3"/>
      <c r="E3" s="3"/>
      <c r="F3" s="3"/>
      <c r="G3" t="s" s="4">
        <v>438</v>
      </c>
      <c r="H3" s="3"/>
      <c r="I3" s="3"/>
      <c r="J3" s="3"/>
      <c r="K3" s="3"/>
      <c r="L3" s="3"/>
      <c r="M3" s="3"/>
      <c r="N3" s="3"/>
    </row>
    <row r="4" ht="15" customHeight="1">
      <c r="A4" s="3"/>
      <c r="B4" s="3"/>
      <c r="C4" s="3"/>
      <c r="D4" s="3"/>
      <c r="E4" s="3"/>
      <c r="F4" s="3"/>
      <c r="G4" s="3"/>
      <c r="H4" s="3"/>
      <c r="I4" t="s" s="43">
        <v>439</v>
      </c>
      <c r="J4" s="35"/>
      <c r="K4" s="35"/>
      <c r="L4" s="35"/>
      <c r="M4" s="35"/>
      <c r="N4" s="35"/>
    </row>
    <row r="5" ht="15" customHeight="1">
      <c r="A5" s="3"/>
      <c r="B5" t="s" s="17">
        <v>19</v>
      </c>
      <c r="C5" t="s" s="17">
        <v>18</v>
      </c>
      <c r="D5" t="s" s="17">
        <v>440</v>
      </c>
      <c r="E5" t="s" s="17">
        <v>441</v>
      </c>
      <c r="F5" s="3"/>
      <c r="G5" t="s" s="44">
        <v>19</v>
      </c>
      <c r="H5" t="s" s="45">
        <v>442</v>
      </c>
      <c r="I5" t="s" s="46">
        <v>443</v>
      </c>
      <c r="J5" t="s" s="46">
        <v>444</v>
      </c>
      <c r="K5" t="s" s="46">
        <v>445</v>
      </c>
      <c r="L5" t="s" s="46">
        <v>446</v>
      </c>
      <c r="M5" s="47"/>
      <c r="N5" s="47"/>
    </row>
    <row r="6" ht="15" customHeight="1">
      <c r="A6" s="3"/>
      <c r="B6" t="s" s="20">
        <v>289</v>
      </c>
      <c r="C6" s="18">
        <v>1</v>
      </c>
      <c r="D6" t="s" s="20">
        <v>447</v>
      </c>
      <c r="E6" t="s" s="20">
        <v>448</v>
      </c>
      <c r="F6" s="3"/>
      <c r="G6" t="s" s="48">
        <v>289</v>
      </c>
      <c r="H6" s="40">
        <v>1</v>
      </c>
      <c r="I6" s="18">
        <v>1</v>
      </c>
      <c r="J6" s="18">
        <v>1</v>
      </c>
      <c r="K6" s="18">
        <v>1</v>
      </c>
      <c r="L6" s="18">
        <v>1</v>
      </c>
      <c r="M6" s="18">
        <v>1</v>
      </c>
      <c r="N6" s="18">
        <v>1</v>
      </c>
    </row>
    <row r="7" ht="15" customHeight="1">
      <c r="A7" s="3"/>
      <c r="B7" t="s" s="4">
        <v>294</v>
      </c>
      <c r="C7" s="10">
        <v>2</v>
      </c>
      <c r="D7" t="s" s="4">
        <v>447</v>
      </c>
      <c r="E7" s="10">
        <v>5</v>
      </c>
      <c r="F7" s="3"/>
      <c r="G7" t="s" s="49">
        <v>294</v>
      </c>
      <c r="H7" s="34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</row>
    <row r="8" ht="15" customHeight="1">
      <c r="A8" s="3"/>
      <c r="B8" t="s" s="4">
        <v>295</v>
      </c>
      <c r="C8" s="10">
        <v>3</v>
      </c>
      <c r="D8" t="s" s="4">
        <v>447</v>
      </c>
      <c r="E8" s="10">
        <v>6</v>
      </c>
      <c r="F8" s="3"/>
      <c r="G8" t="s" s="49">
        <v>295</v>
      </c>
      <c r="H8" s="34">
        <v>1</v>
      </c>
      <c r="I8" s="10">
        <v>1</v>
      </c>
      <c r="J8" s="10">
        <v>1</v>
      </c>
      <c r="K8" s="10">
        <v>1</v>
      </c>
      <c r="L8" s="10">
        <v>1</v>
      </c>
      <c r="M8" s="10">
        <v>1</v>
      </c>
      <c r="N8" s="10">
        <v>1</v>
      </c>
    </row>
    <row r="9" ht="15" customHeight="1">
      <c r="A9" s="3"/>
      <c r="B9" t="s" s="4">
        <v>296</v>
      </c>
      <c r="C9" s="10">
        <v>4</v>
      </c>
      <c r="D9" t="s" s="4">
        <v>447</v>
      </c>
      <c r="E9" t="s" s="4">
        <v>448</v>
      </c>
      <c r="F9" s="3"/>
      <c r="G9" t="s" s="49">
        <v>296</v>
      </c>
      <c r="H9" t="s" s="50">
        <v>449</v>
      </c>
      <c r="I9" s="10">
        <v>2</v>
      </c>
      <c r="J9" t="s" s="4">
        <v>449</v>
      </c>
      <c r="K9" t="s" s="4">
        <v>449</v>
      </c>
      <c r="L9" s="10">
        <v>2</v>
      </c>
      <c r="M9" t="s" s="4">
        <v>449</v>
      </c>
      <c r="N9" s="10">
        <v>2</v>
      </c>
    </row>
    <row r="10" ht="15" customHeight="1">
      <c r="A10" s="3"/>
      <c r="B10" t="s" s="4">
        <v>297</v>
      </c>
      <c r="C10" s="10">
        <v>5</v>
      </c>
      <c r="D10" t="s" s="4">
        <v>447</v>
      </c>
      <c r="E10" s="10">
        <v>5</v>
      </c>
      <c r="F10" s="3"/>
      <c r="G10" t="s" s="49">
        <v>297</v>
      </c>
      <c r="H10" t="s" s="50">
        <v>449</v>
      </c>
      <c r="I10" s="10">
        <v>2</v>
      </c>
      <c r="J10" t="s" s="4">
        <v>449</v>
      </c>
      <c r="K10" t="s" s="4">
        <v>449</v>
      </c>
      <c r="L10" s="10">
        <v>2</v>
      </c>
      <c r="M10" t="s" s="4">
        <v>449</v>
      </c>
      <c r="N10" s="10">
        <v>2</v>
      </c>
    </row>
    <row r="11" ht="15" customHeight="1">
      <c r="A11" s="3"/>
      <c r="B11" t="s" s="4">
        <v>298</v>
      </c>
      <c r="C11" s="10">
        <v>6</v>
      </c>
      <c r="D11" t="s" s="4">
        <v>447</v>
      </c>
      <c r="E11" s="10">
        <v>6</v>
      </c>
      <c r="F11" s="3"/>
      <c r="G11" t="s" s="49">
        <v>298</v>
      </c>
      <c r="H11" s="34">
        <v>1</v>
      </c>
      <c r="I11" s="10">
        <v>2</v>
      </c>
      <c r="J11" s="10">
        <v>1</v>
      </c>
      <c r="K11" s="10">
        <v>1</v>
      </c>
      <c r="L11" s="10">
        <v>2</v>
      </c>
      <c r="M11" s="10">
        <v>1</v>
      </c>
      <c r="N11" s="10">
        <v>2</v>
      </c>
    </row>
    <row r="12" ht="15" customHeight="1">
      <c r="A12" s="3"/>
      <c r="B12" t="s" s="4">
        <v>299</v>
      </c>
      <c r="C12" s="10">
        <v>7</v>
      </c>
      <c r="D12" t="s" s="4">
        <v>447</v>
      </c>
      <c r="E12" t="s" s="4">
        <v>448</v>
      </c>
      <c r="F12" s="3"/>
      <c r="G12" t="s" s="49">
        <v>299</v>
      </c>
      <c r="H12" t="s" s="50">
        <v>449</v>
      </c>
      <c r="I12" t="s" s="4">
        <v>449</v>
      </c>
      <c r="J12" s="10">
        <v>2</v>
      </c>
      <c r="K12" t="s" s="4">
        <v>449</v>
      </c>
      <c r="L12" s="10">
        <v>3</v>
      </c>
      <c r="M12" s="10">
        <v>2</v>
      </c>
      <c r="N12" s="10">
        <v>3</v>
      </c>
    </row>
    <row r="13" ht="15" customHeight="1">
      <c r="A13" s="3"/>
      <c r="B13" t="s" s="4">
        <v>300</v>
      </c>
      <c r="C13" s="10">
        <v>8</v>
      </c>
      <c r="D13" t="s" s="4">
        <v>447</v>
      </c>
      <c r="E13" s="10">
        <v>5</v>
      </c>
      <c r="F13" s="3"/>
      <c r="G13" t="s" s="49">
        <v>300</v>
      </c>
      <c r="H13" t="s" s="50">
        <v>449</v>
      </c>
      <c r="I13" t="s" s="4">
        <v>449</v>
      </c>
      <c r="J13" s="10">
        <v>2</v>
      </c>
      <c r="K13" t="s" s="4">
        <v>449</v>
      </c>
      <c r="L13" s="10">
        <v>3</v>
      </c>
      <c r="M13" s="10">
        <v>2</v>
      </c>
      <c r="N13" s="10">
        <v>3</v>
      </c>
    </row>
    <row r="14" ht="15" customHeight="1">
      <c r="A14" s="3"/>
      <c r="B14" t="s" s="4">
        <v>301</v>
      </c>
      <c r="C14" s="10">
        <v>9</v>
      </c>
      <c r="D14" t="s" s="4">
        <v>447</v>
      </c>
      <c r="E14" s="10">
        <v>6</v>
      </c>
      <c r="F14" s="3"/>
      <c r="G14" t="s" s="49">
        <v>301</v>
      </c>
      <c r="H14" s="34">
        <v>1</v>
      </c>
      <c r="I14" s="10">
        <v>2</v>
      </c>
      <c r="J14" s="10">
        <v>2</v>
      </c>
      <c r="K14" s="10">
        <v>1</v>
      </c>
      <c r="L14" s="10">
        <v>3</v>
      </c>
      <c r="M14" s="10">
        <v>2</v>
      </c>
      <c r="N14" s="10">
        <v>3</v>
      </c>
    </row>
    <row r="15" ht="15" customHeight="1">
      <c r="A15" s="3"/>
      <c r="B15" t="s" s="4">
        <v>302</v>
      </c>
      <c r="C15" s="10">
        <v>10</v>
      </c>
      <c r="D15" t="s" s="4">
        <v>450</v>
      </c>
      <c r="E15" s="3"/>
      <c r="F15" s="3"/>
      <c r="G15" t="s" s="49">
        <v>302</v>
      </c>
      <c r="H15" s="34">
        <v>1</v>
      </c>
      <c r="I15" s="10">
        <v>2</v>
      </c>
      <c r="J15" s="10">
        <v>2</v>
      </c>
      <c r="K15" s="10">
        <v>1</v>
      </c>
      <c r="L15" s="10">
        <v>3</v>
      </c>
      <c r="M15" s="10">
        <v>2</v>
      </c>
      <c r="N15" s="10">
        <v>3</v>
      </c>
    </row>
    <row r="16" ht="15" customHeight="1">
      <c r="A16" s="3"/>
      <c r="B16" t="s" s="4">
        <v>303</v>
      </c>
      <c r="C16" s="10">
        <v>11</v>
      </c>
      <c r="D16" t="s" s="4">
        <v>447</v>
      </c>
      <c r="E16" t="s" s="4">
        <v>448</v>
      </c>
      <c r="F16" s="3"/>
      <c r="G16" t="s" s="49">
        <v>303</v>
      </c>
      <c r="H16" t="s" s="50">
        <v>449</v>
      </c>
      <c r="I16" t="s" s="4">
        <v>449</v>
      </c>
      <c r="J16" t="s" s="4">
        <v>449</v>
      </c>
      <c r="K16" s="10">
        <v>2</v>
      </c>
      <c r="L16" t="s" s="4">
        <v>449</v>
      </c>
      <c r="M16" s="10">
        <v>3</v>
      </c>
      <c r="N16" s="10">
        <v>4</v>
      </c>
    </row>
    <row r="17" ht="15" customHeight="1">
      <c r="A17" s="3"/>
      <c r="B17" t="s" s="4">
        <v>304</v>
      </c>
      <c r="C17" s="10">
        <v>12</v>
      </c>
      <c r="D17" t="s" s="4">
        <v>447</v>
      </c>
      <c r="E17" s="10">
        <v>5</v>
      </c>
      <c r="F17" s="3"/>
      <c r="G17" t="s" s="49">
        <v>304</v>
      </c>
      <c r="H17" t="s" s="50">
        <v>449</v>
      </c>
      <c r="I17" t="s" s="4">
        <v>449</v>
      </c>
      <c r="J17" t="s" s="4">
        <v>449</v>
      </c>
      <c r="K17" s="10">
        <v>2</v>
      </c>
      <c r="L17" t="s" s="4">
        <v>449</v>
      </c>
      <c r="M17" s="10">
        <v>3</v>
      </c>
      <c r="N17" s="10">
        <v>4</v>
      </c>
    </row>
    <row r="18" ht="15" customHeight="1">
      <c r="A18" s="3"/>
      <c r="B18" t="s" s="4">
        <v>305</v>
      </c>
      <c r="C18" s="10">
        <v>13</v>
      </c>
      <c r="D18" t="s" s="4">
        <v>447</v>
      </c>
      <c r="E18" s="10">
        <v>6</v>
      </c>
      <c r="F18" s="3"/>
      <c r="G18" t="s" s="49">
        <v>305</v>
      </c>
      <c r="H18" t="s" s="50">
        <v>449</v>
      </c>
      <c r="I18" s="10">
        <v>2</v>
      </c>
      <c r="J18" s="10">
        <v>2</v>
      </c>
      <c r="K18" s="10">
        <v>2</v>
      </c>
      <c r="L18" s="10">
        <v>3</v>
      </c>
      <c r="M18" s="10">
        <v>3</v>
      </c>
      <c r="N18" s="10">
        <v>4</v>
      </c>
    </row>
    <row r="19" ht="1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ht="15" customHeight="1">
      <c r="A20" s="3"/>
      <c r="B20" s="3"/>
      <c r="C20" s="3"/>
      <c r="D20" s="3"/>
      <c r="E20" s="3"/>
      <c r="F20" s="3"/>
      <c r="G20" t="s" s="4">
        <v>451</v>
      </c>
      <c r="H20" s="3"/>
      <c r="I20" s="3"/>
      <c r="J20" s="3"/>
      <c r="K20" s="3"/>
      <c r="L20" s="3"/>
      <c r="M20" s="3"/>
      <c r="N20" s="3"/>
    </row>
    <row r="21" ht="15" customHeight="1">
      <c r="A21" s="3"/>
      <c r="B21" s="3"/>
      <c r="C21" s="3"/>
      <c r="D21" s="3"/>
      <c r="E21" s="3"/>
      <c r="F21" s="3"/>
      <c r="G21" t="s" s="4">
        <v>452</v>
      </c>
      <c r="H21" s="3"/>
      <c r="I21" s="3"/>
      <c r="J21" s="3"/>
      <c r="K21" s="3"/>
      <c r="L21" s="3"/>
      <c r="M21" s="3"/>
      <c r="N21" s="3"/>
    </row>
    <row r="22" ht="15" customHeight="1">
      <c r="A22" s="3"/>
      <c r="B22" s="3"/>
      <c r="C22" s="3"/>
      <c r="D22" s="3"/>
      <c r="E22" s="3"/>
      <c r="F22" s="3"/>
      <c r="G22" t="s" s="4">
        <v>453</v>
      </c>
      <c r="H22" s="3"/>
      <c r="I22" s="3"/>
      <c r="J22" s="3"/>
      <c r="K22" s="3"/>
      <c r="L22" s="3"/>
      <c r="M22" s="3"/>
      <c r="N22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