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9EA04F36-D941-4B0F-B62E-737578F7067F}" xr6:coauthVersionLast="47" xr6:coauthVersionMax="47" xr10:uidLastSave="{00000000-0000-0000-0000-000000000000}"/>
  <bookViews>
    <workbookView xWindow="-120" yWindow="-120" windowWidth="38640" windowHeight="212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17" l="1"/>
  <c r="F13" i="17"/>
  <c r="F13" i="18"/>
  <c r="F12" i="18"/>
  <c r="F26" i="17" l="1"/>
  <c r="F27" i="17" s="1"/>
  <c r="F28" i="17" s="1"/>
  <c r="F19" i="17"/>
  <c r="F20" i="17" s="1"/>
  <c r="F21" i="17" s="1"/>
  <c r="F22" i="17" s="1"/>
  <c r="F16" i="17"/>
  <c r="F15" i="17"/>
  <c r="F24" i="18"/>
  <c r="F25" i="18" s="1"/>
  <c r="F26" i="18" s="1"/>
  <c r="F15" i="18"/>
  <c r="F18" i="18"/>
  <c r="F19" i="18" s="1"/>
  <c r="F20" i="18" s="1"/>
  <c r="F21" i="18" s="1"/>
  <c r="F16" i="18"/>
  <c r="F28" i="18" s="1"/>
  <c r="F14" i="18"/>
  <c r="F30" i="17" l="1"/>
  <c r="F31" i="17" s="1"/>
  <c r="F17" i="17"/>
  <c r="C6" i="17" s="1" a="1"/>
  <c r="C6" i="17" s="1"/>
  <c r="F23" i="17"/>
  <c r="F24" i="17" s="1"/>
  <c r="F29" i="17"/>
  <c r="F33" i="17" s="1"/>
  <c r="F34" i="17" s="1"/>
  <c r="F35" i="17" s="1"/>
  <c r="F36" i="17" s="1"/>
  <c r="F38" i="17" s="1"/>
  <c r="F39" i="17" s="1"/>
  <c r="F40" i="17" s="1"/>
  <c r="F41" i="17" s="1"/>
  <c r="F42" i="17" s="1"/>
  <c r="F27" i="18"/>
  <c r="F30" i="18" s="1"/>
  <c r="F31" i="18" s="1"/>
  <c r="F32" i="18" s="1"/>
  <c r="F22" i="18"/>
  <c r="C6" i="18" l="1" a="1"/>
  <c r="C6" i="18" s="1"/>
  <c r="I7" i="18" s="1"/>
  <c r="I26" i="18" s="1"/>
  <c r="I6" i="18" l="1"/>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29" i="18" l="1"/>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c r="M33" i="18" l="1"/>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21" i="18" l="1"/>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13" i="18" l="1"/>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Q35" i="18" l="1"/>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R15" i="18" l="1"/>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7" i="18" l="1"/>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18" i="18" l="1"/>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V19" i="18" l="1"/>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W18" i="18" l="1"/>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13" i="18" l="1"/>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20" i="18" l="1"/>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l="1"/>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l="1"/>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0" i="18"/>
  <c r="AK26" i="18"/>
  <c r="AK35" i="18"/>
  <c r="AK31" i="18"/>
  <c r="AK29" i="18"/>
  <c r="AK28" i="18"/>
  <c r="AK6" i="18" l="1"/>
  <c r="AK12" i="18"/>
  <c r="AK9" i="18"/>
  <c r="AK15" i="18"/>
  <c r="AK11" i="18"/>
  <c r="AK20" i="18"/>
  <c r="AK16" i="18"/>
  <c r="AK21" i="18"/>
  <c r="AK22" i="18"/>
  <c r="AK23" i="18"/>
  <c r="AK24" i="18"/>
  <c r="AK14" i="18"/>
  <c r="AK19" i="18"/>
  <c r="AL7" i="18"/>
  <c r="AL30" i="18" s="1"/>
  <c r="AK13" i="18"/>
  <c r="AK17" i="18"/>
  <c r="AK18" i="18"/>
  <c r="AK27" i="18"/>
  <c r="AK33" i="18"/>
  <c r="AK32" i="18"/>
  <c r="AK25" i="18"/>
  <c r="AL20" i="18" l="1"/>
  <c r="AL26" i="18"/>
  <c r="AL17" i="18"/>
  <c r="AL21" i="18"/>
  <c r="AL22" i="18"/>
  <c r="AL19" i="18"/>
  <c r="AL23" i="18"/>
  <c r="AL13" i="18"/>
  <c r="AL18" i="18"/>
  <c r="AL27" i="18"/>
  <c r="AL24" i="18"/>
  <c r="AL28" i="18"/>
  <c r="AL31" i="18"/>
  <c r="AL9" i="18"/>
  <c r="AL34" i="18"/>
  <c r="AL11" i="18"/>
  <c r="AL35" i="18"/>
  <c r="AM7" i="18"/>
  <c r="AM35" i="18" s="1"/>
  <c r="AL12" i="18"/>
  <c r="AL29" i="18"/>
  <c r="AL14" i="18"/>
  <c r="AL25" i="18"/>
  <c r="AL16" i="18"/>
  <c r="AL32" i="18"/>
  <c r="AL15" i="18"/>
  <c r="AL33" i="18"/>
  <c r="AM29" i="18"/>
  <c r="AM24" i="18"/>
  <c r="AM27" i="18"/>
  <c r="AM23" i="18"/>
  <c r="AM22" i="18"/>
  <c r="AM26" i="18"/>
  <c r="AM21" i="18" l="1"/>
  <c r="AM25" i="18"/>
  <c r="AM9" i="18"/>
  <c r="AM28" i="18"/>
  <c r="AM11" i="18"/>
  <c r="AM18" i="18"/>
  <c r="AM30" i="18"/>
  <c r="AN7" i="18"/>
  <c r="AN35" i="18" s="1"/>
  <c r="AM31" i="18"/>
  <c r="AM12" i="18"/>
  <c r="AM32" i="18"/>
  <c r="AM13" i="18"/>
  <c r="AM15" i="18"/>
  <c r="AM14" i="18"/>
  <c r="AM17" i="18"/>
  <c r="AM19" i="18"/>
  <c r="AM33" i="18"/>
  <c r="AM20" i="18"/>
  <c r="AM34" i="18"/>
  <c r="AM16" i="18"/>
  <c r="AN29" i="18" l="1"/>
  <c r="AN12" i="18"/>
  <c r="AN17" i="18"/>
  <c r="AN14" i="18"/>
  <c r="AN28" i="18"/>
  <c r="AN15" i="18"/>
  <c r="AN20" i="18"/>
  <c r="AN24" i="18"/>
  <c r="AN25" i="18"/>
  <c r="AN26" i="18"/>
  <c r="AN22" i="18"/>
  <c r="AN23" i="18"/>
  <c r="AN27" i="18"/>
  <c r="AN21" i="18"/>
  <c r="AN30" i="18"/>
  <c r="AN31" i="18"/>
  <c r="AO7" i="18"/>
  <c r="AO31" i="18" s="1"/>
  <c r="AN13" i="18"/>
  <c r="AN16" i="18"/>
  <c r="AN32" i="18"/>
  <c r="AN33" i="18"/>
  <c r="AN9" i="18"/>
  <c r="AN19" i="18"/>
  <c r="AN11" i="18"/>
  <c r="AN34" i="18"/>
  <c r="AN18" i="18"/>
  <c r="AP7" i="18" l="1"/>
  <c r="AO32" i="18"/>
  <c r="AO24" i="18"/>
  <c r="AO27" i="18"/>
  <c r="AO9" i="18"/>
  <c r="AO11" i="18"/>
  <c r="AO20" i="18"/>
  <c r="AO16" i="18"/>
  <c r="AO17" i="18"/>
  <c r="AO21" i="18"/>
  <c r="AO30" i="18"/>
  <c r="AO18" i="18"/>
  <c r="AO14" i="18"/>
  <c r="AO19" i="18"/>
  <c r="AO22" i="18"/>
  <c r="AO26" i="18"/>
  <c r="AO12" i="18"/>
  <c r="AO23" i="18"/>
  <c r="AO13" i="18"/>
  <c r="AO35" i="18"/>
  <c r="AO34" i="18"/>
  <c r="AO15" i="18"/>
  <c r="AO33" i="18"/>
  <c r="AO29" i="18"/>
  <c r="AO28" i="18"/>
  <c r="AO25" i="18"/>
  <c r="AP35" i="18"/>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C15" i="16"/>
  <c r="BC11" i="16"/>
  <c r="BC9"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 r="I7" i="17"/>
  <c r="I36" i="17" l="1"/>
  <c r="I14" i="17"/>
  <c r="I32" i="17"/>
  <c r="I20" i="17"/>
  <c r="I22" i="17"/>
  <c r="I29" i="17"/>
  <c r="I33" i="17"/>
  <c r="I16" i="17"/>
  <c r="I35" i="17"/>
  <c r="I12" i="17"/>
  <c r="I18" i="17"/>
  <c r="I37" i="17"/>
  <c r="I13" i="17"/>
  <c r="I23" i="17"/>
  <c r="I27" i="17"/>
  <c r="I42" i="17"/>
  <c r="I11" i="17"/>
  <c r="J7" i="17"/>
  <c r="I34" i="17"/>
  <c r="I19" i="17"/>
  <c r="I9" i="17"/>
  <c r="I25" i="17"/>
  <c r="I6" i="17"/>
  <c r="I26" i="17"/>
  <c r="I30" i="17"/>
  <c r="I28" i="17"/>
  <c r="I15" i="17"/>
  <c r="I21" i="17"/>
  <c r="J23" i="17" l="1"/>
  <c r="J13" i="17"/>
  <c r="J9" i="17"/>
  <c r="J21" i="17"/>
  <c r="J28" i="17"/>
  <c r="J18" i="17"/>
  <c r="J12" i="17"/>
  <c r="J25" i="17"/>
  <c r="J35" i="17"/>
  <c r="J32" i="17"/>
  <c r="J36" i="17"/>
  <c r="J22" i="17"/>
  <c r="J15" i="17"/>
  <c r="J19" i="17"/>
  <c r="J30" i="17"/>
  <c r="J27" i="17"/>
  <c r="J42" i="17"/>
  <c r="J26" i="17"/>
  <c r="J37" i="17"/>
  <c r="J11" i="17"/>
  <c r="J16" i="17"/>
  <c r="J20" i="17"/>
  <c r="K7" i="17"/>
  <c r="J34" i="17"/>
  <c r="J33" i="17"/>
  <c r="J14" i="17"/>
  <c r="J29" i="17"/>
  <c r="K12" i="17" l="1"/>
  <c r="K18" i="17"/>
  <c r="K13" i="17"/>
  <c r="L7" i="17"/>
  <c r="K14" i="17"/>
  <c r="K29" i="17"/>
  <c r="K28" i="17"/>
  <c r="K15" i="17"/>
  <c r="K33" i="17"/>
  <c r="K26" i="17"/>
  <c r="K20" i="17"/>
  <c r="K19" i="17"/>
  <c r="K21" i="17"/>
  <c r="K27" i="17"/>
  <c r="K42" i="17"/>
  <c r="K37" i="17"/>
  <c r="K22" i="17"/>
  <c r="K30" i="17"/>
  <c r="K9" i="17"/>
  <c r="K23" i="17"/>
  <c r="K11" i="17"/>
  <c r="K35" i="17"/>
  <c r="K34" i="17"/>
  <c r="K25" i="17"/>
  <c r="K32" i="17"/>
  <c r="K16" i="17"/>
  <c r="K36" i="17"/>
  <c r="L21" i="17" l="1"/>
  <c r="L26" i="17"/>
  <c r="L32" i="17"/>
  <c r="L18" i="17"/>
  <c r="L12" i="17"/>
  <c r="L22" i="17"/>
  <c r="L30" i="17"/>
  <c r="L42" i="17"/>
  <c r="L34" i="17"/>
  <c r="L9" i="17"/>
  <c r="L25" i="17"/>
  <c r="L11" i="17"/>
  <c r="M7" i="17"/>
  <c r="L14" i="17"/>
  <c r="L28" i="17"/>
  <c r="L37" i="17"/>
  <c r="L36" i="17"/>
  <c r="L23" i="17"/>
  <c r="L29" i="17"/>
  <c r="L19" i="17"/>
  <c r="L20" i="17"/>
  <c r="L27" i="17"/>
  <c r="L35" i="17"/>
  <c r="L13" i="17"/>
  <c r="L33" i="17"/>
  <c r="L16" i="17"/>
  <c r="L15" i="17"/>
  <c r="M27" i="17" l="1"/>
  <c r="M12" i="17"/>
  <c r="M11" i="17"/>
  <c r="M21" i="17"/>
  <c r="M37" i="17"/>
  <c r="M15" i="17"/>
  <c r="M28" i="17"/>
  <c r="M26" i="17"/>
  <c r="M14" i="17"/>
  <c r="M32" i="17"/>
  <c r="M19" i="17"/>
  <c r="M42" i="17"/>
  <c r="M36" i="17"/>
  <c r="M13" i="17"/>
  <c r="M34" i="17"/>
  <c r="M33" i="17"/>
  <c r="M29" i="17"/>
  <c r="M20" i="17"/>
  <c r="N7" i="17"/>
  <c r="M23" i="17"/>
  <c r="M22" i="17"/>
  <c r="M35" i="17"/>
  <c r="M30" i="17"/>
  <c r="M16" i="17"/>
  <c r="M25" i="17"/>
  <c r="M18" i="17"/>
  <c r="M9" i="17"/>
  <c r="O7" i="17" l="1"/>
  <c r="N36" i="17"/>
  <c r="N28" i="17"/>
  <c r="N12" i="17"/>
  <c r="N13" i="17"/>
  <c r="N20" i="17"/>
  <c r="N22" i="17"/>
  <c r="N37" i="17"/>
  <c r="N30" i="17"/>
  <c r="N35" i="17"/>
  <c r="N33" i="17"/>
  <c r="N34" i="17"/>
  <c r="N16" i="17"/>
  <c r="N23" i="17"/>
  <c r="N18" i="17"/>
  <c r="N21" i="17"/>
  <c r="N29" i="17"/>
  <c r="N26" i="17"/>
  <c r="N9" i="17"/>
  <c r="N15" i="17"/>
  <c r="N11" i="17"/>
  <c r="N27" i="17"/>
  <c r="N25" i="17"/>
  <c r="N42" i="17"/>
  <c r="N19" i="17"/>
  <c r="N32" i="17"/>
  <c r="N14" i="17"/>
  <c r="O29" i="17" l="1"/>
  <c r="O33" i="17"/>
  <c r="O9" i="17"/>
  <c r="O35" i="17"/>
  <c r="O20" i="17"/>
  <c r="O18" i="17"/>
  <c r="O36" i="17"/>
  <c r="O27" i="17"/>
  <c r="O30" i="17"/>
  <c r="O14" i="17"/>
  <c r="O16" i="17"/>
  <c r="O21" i="17"/>
  <c r="O19" i="17"/>
  <c r="O32" i="17"/>
  <c r="P7" i="17"/>
  <c r="O37" i="17"/>
  <c r="O25" i="17"/>
  <c r="O26" i="17"/>
  <c r="O11" i="17"/>
  <c r="O42" i="17"/>
  <c r="O22" i="17"/>
  <c r="O13" i="17"/>
  <c r="O34" i="17"/>
  <c r="O23" i="17"/>
  <c r="O28" i="17"/>
  <c r="O15" i="17"/>
  <c r="O12" i="17"/>
  <c r="P30" i="17" l="1"/>
  <c r="P42" i="17"/>
  <c r="P11" i="17"/>
  <c r="P14" i="17"/>
  <c r="P16" i="17"/>
  <c r="P13" i="17"/>
  <c r="P20" i="17"/>
  <c r="P28" i="17"/>
  <c r="P15" i="17"/>
  <c r="P32" i="17"/>
  <c r="P37" i="17"/>
  <c r="P18" i="17"/>
  <c r="P12" i="17"/>
  <c r="P19" i="17"/>
  <c r="P26" i="17"/>
  <c r="P33" i="17"/>
  <c r="Q7" i="17"/>
  <c r="P23" i="17"/>
  <c r="P6" i="17"/>
  <c r="P9" i="17"/>
  <c r="P22" i="17"/>
  <c r="P29" i="17"/>
  <c r="P36" i="17"/>
  <c r="P21" i="17"/>
  <c r="P25" i="17"/>
  <c r="P35" i="17"/>
  <c r="P27" i="17"/>
  <c r="P34" i="17"/>
  <c r="Q33" i="17" l="1"/>
  <c r="Q35" i="17"/>
  <c r="Q34" i="17"/>
  <c r="R7" i="17"/>
  <c r="Q32" i="17"/>
  <c r="Q14" i="17"/>
  <c r="Q18" i="17"/>
  <c r="Q36" i="17"/>
  <c r="Q28" i="17"/>
  <c r="Q21" i="17"/>
  <c r="Q26" i="17"/>
  <c r="Q22" i="17"/>
  <c r="Q15" i="17"/>
  <c r="Q13" i="17"/>
  <c r="Q25" i="17"/>
  <c r="Q20" i="17"/>
  <c r="Q19" i="17"/>
  <c r="Q30" i="17"/>
  <c r="Q9" i="17"/>
  <c r="Q16" i="17"/>
  <c r="Q37" i="17"/>
  <c r="Q11" i="17"/>
  <c r="Q29" i="17"/>
  <c r="Q12" i="17"/>
  <c r="Q27" i="17"/>
  <c r="Q23" i="17"/>
  <c r="Q42" i="17"/>
  <c r="R18" i="17" l="1"/>
  <c r="R19" i="17"/>
  <c r="R32" i="17"/>
  <c r="R23" i="17"/>
  <c r="R21" i="17"/>
  <c r="R13" i="17"/>
  <c r="R16" i="17"/>
  <c r="R27" i="17"/>
  <c r="R9" i="17"/>
  <c r="R30" i="17"/>
  <c r="R14" i="17"/>
  <c r="R25" i="17"/>
  <c r="R33" i="17"/>
  <c r="R26" i="17"/>
  <c r="R28" i="17"/>
  <c r="R35" i="17"/>
  <c r="R29" i="17"/>
  <c r="R37" i="17"/>
  <c r="R12" i="17"/>
  <c r="R15" i="17"/>
  <c r="R42" i="17"/>
  <c r="R34" i="17"/>
  <c r="R20" i="17"/>
  <c r="R11" i="17"/>
  <c r="R22" i="17"/>
  <c r="R36" i="17"/>
  <c r="S7" i="17"/>
  <c r="S18" i="17" l="1"/>
  <c r="S25" i="17"/>
  <c r="S32" i="17"/>
  <c r="S23" i="17"/>
  <c r="S9" i="17"/>
  <c r="S33" i="17"/>
  <c r="S20" i="17"/>
  <c r="S13" i="17"/>
  <c r="S30" i="17"/>
  <c r="S16" i="17"/>
  <c r="S11" i="17"/>
  <c r="S22" i="17"/>
  <c r="S29" i="17"/>
  <c r="S14" i="17"/>
  <c r="S19" i="17"/>
  <c r="S28" i="17"/>
  <c r="S42" i="17"/>
  <c r="S21" i="17"/>
  <c r="S37" i="17"/>
  <c r="S35" i="17"/>
  <c r="S36" i="17"/>
  <c r="S26" i="17"/>
  <c r="T7" i="17"/>
  <c r="S34" i="17"/>
  <c r="S15" i="17"/>
  <c r="S12" i="17"/>
  <c r="S27" i="17"/>
  <c r="T34" i="17" l="1"/>
  <c r="T36" i="17"/>
  <c r="T14" i="17"/>
  <c r="U7" i="17"/>
  <c r="T22" i="17"/>
  <c r="T23" i="17"/>
  <c r="T13" i="17"/>
  <c r="T30" i="17"/>
  <c r="T33" i="17"/>
  <c r="T18" i="17"/>
  <c r="T11" i="17"/>
  <c r="T27" i="17"/>
  <c r="T26" i="17"/>
  <c r="T19" i="17"/>
  <c r="T21" i="17"/>
  <c r="T20" i="17"/>
  <c r="T32" i="17"/>
  <c r="T28" i="17"/>
  <c r="T29" i="17"/>
  <c r="T9" i="17"/>
  <c r="T12" i="17"/>
  <c r="T16" i="17"/>
  <c r="T15" i="17"/>
  <c r="T42" i="17"/>
  <c r="T25" i="17"/>
  <c r="T37" i="17"/>
  <c r="T35" i="17"/>
  <c r="U22" i="17" l="1"/>
  <c r="U26" i="17"/>
  <c r="U37" i="17"/>
  <c r="U14" i="17"/>
  <c r="U13" i="17"/>
  <c r="U11" i="17"/>
  <c r="U34" i="17"/>
  <c r="U30" i="17"/>
  <c r="U33" i="17"/>
  <c r="U36" i="17"/>
  <c r="U12" i="17"/>
  <c r="U42" i="17"/>
  <c r="V7" i="17"/>
  <c r="U23" i="17"/>
  <c r="U32" i="17"/>
  <c r="U27" i="17"/>
  <c r="U15" i="17"/>
  <c r="U16" i="17"/>
  <c r="U29" i="17"/>
  <c r="U21" i="17"/>
  <c r="U18" i="17"/>
  <c r="U19" i="17"/>
  <c r="U25" i="17"/>
  <c r="U9" i="17"/>
  <c r="U28" i="17"/>
  <c r="U35" i="17"/>
  <c r="U20" i="17"/>
  <c r="V21" i="17" l="1"/>
  <c r="V27" i="17"/>
  <c r="V33" i="17"/>
  <c r="V29" i="17"/>
  <c r="V12" i="17"/>
  <c r="V13" i="17"/>
  <c r="V37" i="17"/>
  <c r="V16" i="17"/>
  <c r="V34" i="17"/>
  <c r="V18" i="17"/>
  <c r="V20" i="17"/>
  <c r="V32" i="17"/>
  <c r="V9" i="17"/>
  <c r="V42" i="17"/>
  <c r="V26" i="17"/>
  <c r="V11" i="17"/>
  <c r="V35" i="17"/>
  <c r="V23" i="17"/>
  <c r="V36" i="17"/>
  <c r="V30" i="17"/>
  <c r="V19" i="17"/>
  <c r="V28" i="17"/>
  <c r="W7" i="17"/>
  <c r="V15" i="17"/>
  <c r="V14" i="17"/>
  <c r="V25" i="17"/>
  <c r="V22" i="17"/>
  <c r="W13" i="17" l="1"/>
  <c r="X7" i="17"/>
  <c r="W30" i="17"/>
  <c r="W32" i="17"/>
  <c r="W12" i="17"/>
  <c r="W9" i="17"/>
  <c r="W29" i="17"/>
  <c r="W21" i="17"/>
  <c r="W33" i="17"/>
  <c r="W6" i="17"/>
  <c r="W18" i="17"/>
  <c r="W20" i="17"/>
  <c r="W36" i="17"/>
  <c r="W25" i="17"/>
  <c r="W37" i="17"/>
  <c r="W23" i="17"/>
  <c r="W19" i="17"/>
  <c r="W35" i="17"/>
  <c r="W34" i="17"/>
  <c r="W26" i="17"/>
  <c r="W15" i="17"/>
  <c r="W42" i="17"/>
  <c r="W28" i="17"/>
  <c r="W14" i="17"/>
  <c r="W16" i="17"/>
  <c r="W27" i="17"/>
  <c r="W22" i="17"/>
  <c r="W11" i="17"/>
  <c r="X13" i="17" l="1"/>
  <c r="X42" i="17"/>
  <c r="X23" i="17"/>
  <c r="X16" i="17"/>
  <c r="X32" i="17"/>
  <c r="X35" i="17"/>
  <c r="X27" i="17"/>
  <c r="X34" i="17"/>
  <c r="Y7" i="17"/>
  <c r="X19" i="17"/>
  <c r="X33" i="17"/>
  <c r="X20" i="17"/>
  <c r="X11" i="17"/>
  <c r="X30" i="17"/>
  <c r="X21" i="17"/>
  <c r="X28" i="17"/>
  <c r="X36" i="17"/>
  <c r="X14" i="17"/>
  <c r="X29" i="17"/>
  <c r="X12" i="17"/>
  <c r="X37" i="17"/>
  <c r="X25" i="17"/>
  <c r="X9" i="17"/>
  <c r="X15" i="17"/>
  <c r="X18" i="17"/>
  <c r="X22" i="17"/>
  <c r="X26" i="17"/>
  <c r="Y20" i="17" l="1"/>
  <c r="Y14" i="17"/>
  <c r="Y22" i="17"/>
  <c r="Y25" i="17"/>
  <c r="Y23" i="17"/>
  <c r="Y37" i="17"/>
  <c r="Y30" i="17"/>
  <c r="Y42" i="17"/>
  <c r="Y33" i="17"/>
  <c r="Y12" i="17"/>
  <c r="Y35" i="17"/>
  <c r="Y16" i="17"/>
  <c r="Y28" i="17"/>
  <c r="Y21" i="17"/>
  <c r="Y36" i="17"/>
  <c r="Y32" i="17"/>
  <c r="Y19" i="17"/>
  <c r="Y29" i="17"/>
  <c r="Z7" i="17"/>
  <c r="Y15" i="17"/>
  <c r="Y18" i="17"/>
  <c r="Y11" i="17"/>
  <c r="Y9" i="17"/>
  <c r="Y27" i="17"/>
  <c r="Y26" i="17"/>
  <c r="Y34" i="17"/>
  <c r="Y13" i="17"/>
  <c r="AA7" i="17" l="1"/>
  <c r="Z23" i="17"/>
  <c r="Z20" i="17"/>
  <c r="Z36" i="17"/>
  <c r="Z30" i="17"/>
  <c r="Z25" i="17"/>
  <c r="Z14" i="17"/>
  <c r="Z22" i="17"/>
  <c r="Z19" i="17"/>
  <c r="Z15" i="17"/>
  <c r="Z12" i="17"/>
  <c r="Z33" i="17"/>
  <c r="Z32" i="17"/>
  <c r="Z29" i="17"/>
  <c r="Z11" i="17"/>
  <c r="Z21" i="17"/>
  <c r="Z18" i="17"/>
  <c r="Z28" i="17"/>
  <c r="Z13" i="17"/>
  <c r="Z35" i="17"/>
  <c r="Z9" i="17"/>
  <c r="Z34" i="17"/>
  <c r="Z27" i="17"/>
  <c r="Z42" i="17"/>
  <c r="Z37" i="17"/>
  <c r="Z26" i="17"/>
  <c r="Z16" i="17"/>
  <c r="AA9" i="17" l="1"/>
  <c r="AA37" i="17"/>
  <c r="AA18" i="17"/>
  <c r="AA29" i="17"/>
  <c r="AA13" i="17"/>
  <c r="AA19" i="17"/>
  <c r="AB7" i="17"/>
  <c r="AA36" i="17"/>
  <c r="AA30" i="17"/>
  <c r="AA12" i="17"/>
  <c r="AA15" i="17"/>
  <c r="AA20" i="17"/>
  <c r="AA21" i="17"/>
  <c r="AA27" i="17"/>
  <c r="AA22" i="17"/>
  <c r="AA34" i="17"/>
  <c r="AA16" i="17"/>
  <c r="AA33" i="17"/>
  <c r="AA42" i="17"/>
  <c r="AA25" i="17"/>
  <c r="AA11" i="17"/>
  <c r="AA26" i="17"/>
  <c r="AA14" i="17"/>
  <c r="AA35" i="17"/>
  <c r="AA23" i="17"/>
  <c r="AA28" i="17"/>
  <c r="AA32" i="17"/>
  <c r="AB23" i="17" l="1"/>
  <c r="AB21" i="17"/>
  <c r="AB15" i="17"/>
  <c r="AB22" i="17"/>
  <c r="AB18" i="17"/>
  <c r="AB30" i="17"/>
  <c r="AB14" i="17"/>
  <c r="AB34" i="17"/>
  <c r="AB35" i="17"/>
  <c r="AB29" i="17"/>
  <c r="AB37" i="17"/>
  <c r="AB20" i="17"/>
  <c r="AB27" i="17"/>
  <c r="AB42" i="17"/>
  <c r="AB13" i="17"/>
  <c r="AB32" i="17"/>
  <c r="AC7" i="17"/>
  <c r="AB9" i="17"/>
  <c r="AB36" i="17"/>
  <c r="AB16" i="17"/>
  <c r="AB19" i="17"/>
  <c r="AB33" i="17"/>
  <c r="AB12" i="17"/>
  <c r="AB11" i="17"/>
  <c r="AB25" i="17"/>
  <c r="AB28" i="17"/>
  <c r="AB26" i="17"/>
  <c r="AC33" i="17" l="1"/>
  <c r="AC22" i="17"/>
  <c r="AC19" i="17"/>
  <c r="AC37" i="17"/>
  <c r="AC30" i="17"/>
  <c r="AC32" i="17"/>
  <c r="AC34" i="17"/>
  <c r="AC14" i="17"/>
  <c r="AC11" i="17"/>
  <c r="AC23" i="17"/>
  <c r="AC42" i="17"/>
  <c r="AC28" i="17"/>
  <c r="AC26" i="17"/>
  <c r="AC25" i="17"/>
  <c r="AC27" i="17"/>
  <c r="AC9" i="17"/>
  <c r="AC29" i="17"/>
  <c r="AC36" i="17"/>
  <c r="AC13" i="17"/>
  <c r="AC15" i="17"/>
  <c r="AC20" i="17"/>
  <c r="AC35" i="17"/>
  <c r="AC21" i="17"/>
  <c r="AC18" i="17"/>
  <c r="AC16" i="17"/>
  <c r="AD7" i="17"/>
  <c r="AC12" i="17"/>
  <c r="AD42" i="17" l="1"/>
  <c r="AD32" i="17"/>
  <c r="AD15" i="17"/>
  <c r="AD28" i="17"/>
  <c r="AE7" i="17"/>
  <c r="AD33" i="17"/>
  <c r="AD11" i="17"/>
  <c r="AD35" i="17"/>
  <c r="AD9" i="17"/>
  <c r="AD14" i="17"/>
  <c r="AD29" i="17"/>
  <c r="AD22" i="17"/>
  <c r="AD30" i="17"/>
  <c r="AD13" i="17"/>
  <c r="AD18" i="17"/>
  <c r="AD23" i="17"/>
  <c r="AD34" i="17"/>
  <c r="AD20" i="17"/>
  <c r="AD36" i="17"/>
  <c r="AD37" i="17"/>
  <c r="AD19" i="17"/>
  <c r="AD26" i="17"/>
  <c r="AD25" i="17"/>
  <c r="AD21" i="17"/>
  <c r="AD12" i="17"/>
  <c r="AD27" i="17"/>
  <c r="AD16" i="17"/>
  <c r="AD6" i="17"/>
  <c r="AE37" i="17" l="1"/>
  <c r="AE23" i="17"/>
  <c r="AE27" i="17"/>
  <c r="AE25" i="17"/>
  <c r="AE9" i="17"/>
  <c r="AE32" i="17"/>
  <c r="AE14" i="17"/>
  <c r="AE20" i="17"/>
  <c r="AE29" i="17"/>
  <c r="AE26" i="17"/>
  <c r="AE13" i="17"/>
  <c r="AE11" i="17"/>
  <c r="AF7" i="17"/>
  <c r="AE15" i="17"/>
  <c r="AE28" i="17"/>
  <c r="AE35" i="17"/>
  <c r="AE12" i="17"/>
  <c r="AE21" i="17"/>
  <c r="AE34" i="17"/>
  <c r="AE42" i="17"/>
  <c r="AE36" i="17"/>
  <c r="AE18" i="17"/>
  <c r="AE16" i="17"/>
  <c r="AE33" i="17"/>
  <c r="AE22" i="17"/>
  <c r="AE30" i="17"/>
  <c r="AE19" i="17"/>
  <c r="AF21" i="17" l="1"/>
  <c r="AF28" i="17"/>
  <c r="AF20" i="17"/>
  <c r="AF34" i="17"/>
  <c r="AF35" i="17"/>
  <c r="AF12" i="17"/>
  <c r="AF27" i="17"/>
  <c r="AF22" i="17"/>
  <c r="AF16" i="17"/>
  <c r="AF14" i="17"/>
  <c r="AF36" i="17"/>
  <c r="AF25" i="17"/>
  <c r="AF37" i="17"/>
  <c r="AF9" i="17"/>
  <c r="AF26" i="17"/>
  <c r="AF19" i="17"/>
  <c r="AF18" i="17"/>
  <c r="AF32" i="17"/>
  <c r="AF33" i="17"/>
  <c r="AF42" i="17"/>
  <c r="AF15" i="17"/>
  <c r="AF13" i="17"/>
  <c r="AG7" i="17"/>
  <c r="AF29" i="17"/>
  <c r="AF30" i="17"/>
  <c r="AF23" i="17"/>
  <c r="AF11" i="17"/>
  <c r="AG23" i="17" l="1"/>
  <c r="AG26" i="17"/>
  <c r="AH7" i="17"/>
  <c r="AG21" i="17"/>
  <c r="AG29" i="17"/>
  <c r="AG14" i="17"/>
  <c r="AG37" i="17"/>
  <c r="AG30" i="17"/>
  <c r="AG42" i="17"/>
  <c r="AG9" i="17"/>
  <c r="AG15" i="17"/>
  <c r="AG11" i="17"/>
  <c r="AG34" i="17"/>
  <c r="AG25" i="17"/>
  <c r="AG27" i="17"/>
  <c r="AG35" i="17"/>
  <c r="AG32" i="17"/>
  <c r="AG28" i="17"/>
  <c r="AG12" i="17"/>
  <c r="AG20" i="17"/>
  <c r="AG22" i="17"/>
  <c r="AG16" i="17"/>
  <c r="AG13" i="17"/>
  <c r="AG18" i="17"/>
  <c r="AG33" i="17"/>
  <c r="AG36" i="17"/>
  <c r="AG19" i="17"/>
  <c r="AH18" i="17" l="1"/>
  <c r="AH30" i="17"/>
  <c r="AH28" i="17"/>
  <c r="AH27" i="17"/>
  <c r="AH13" i="17"/>
  <c r="AH15" i="17"/>
  <c r="AH32" i="17"/>
  <c r="AH35" i="17"/>
  <c r="AH14" i="17"/>
  <c r="AH37" i="17"/>
  <c r="AI7" i="17"/>
  <c r="AH42" i="17"/>
  <c r="AH20" i="17"/>
  <c r="AH33" i="17"/>
  <c r="AH11" i="17"/>
  <c r="AH21" i="17"/>
  <c r="AH9" i="17"/>
  <c r="AH34" i="17"/>
  <c r="AH12" i="17"/>
  <c r="AH22" i="17"/>
  <c r="AH23" i="17"/>
  <c r="AH19" i="17"/>
  <c r="AH25" i="17"/>
  <c r="AH36" i="17"/>
  <c r="AH26" i="17"/>
  <c r="AH16" i="17"/>
  <c r="AH29" i="17"/>
  <c r="AI13" i="17" l="1"/>
  <c r="AI42" i="17"/>
  <c r="AI15" i="17"/>
  <c r="AI22" i="17"/>
  <c r="AI34" i="17"/>
  <c r="AI19" i="17"/>
  <c r="AI35" i="17"/>
  <c r="AI20" i="17"/>
  <c r="AI37" i="17"/>
  <c r="AI25" i="17"/>
  <c r="AI21" i="17"/>
  <c r="AI11" i="17"/>
  <c r="AI27" i="17"/>
  <c r="AI32" i="17"/>
  <c r="AI16" i="17"/>
  <c r="AI18" i="17"/>
  <c r="AI29" i="17"/>
  <c r="AI33" i="17"/>
  <c r="AI12" i="17"/>
  <c r="AI26" i="17"/>
  <c r="AJ7" i="17"/>
  <c r="AI14" i="17"/>
  <c r="AI23" i="17"/>
  <c r="AI36" i="17"/>
  <c r="AI9" i="17"/>
  <c r="AI30" i="17"/>
  <c r="AI28" i="17"/>
  <c r="AJ23" i="17" l="1"/>
  <c r="AK7" i="17"/>
  <c r="AJ42" i="17"/>
  <c r="AJ16" i="17"/>
  <c r="AJ9" i="17"/>
  <c r="AJ30" i="17"/>
  <c r="AJ35" i="17"/>
  <c r="AJ20" i="17"/>
  <c r="AJ12" i="17"/>
  <c r="AJ32" i="17"/>
  <c r="AJ26" i="17"/>
  <c r="AJ21" i="17"/>
  <c r="AJ37" i="17"/>
  <c r="AJ27" i="17"/>
  <c r="AJ15" i="17"/>
  <c r="AJ19" i="17"/>
  <c r="AJ33" i="17"/>
  <c r="AJ13" i="17"/>
  <c r="AJ34" i="17"/>
  <c r="AJ14" i="17"/>
  <c r="AJ22" i="17"/>
  <c r="AJ25" i="17"/>
  <c r="AJ18" i="17"/>
  <c r="AJ11" i="17"/>
  <c r="AJ28" i="17"/>
  <c r="AJ29" i="17"/>
  <c r="AJ36" i="17"/>
  <c r="AK26" i="17" l="1"/>
  <c r="AK19" i="17"/>
  <c r="AK15" i="17"/>
  <c r="AK25" i="17"/>
  <c r="AK42" i="17"/>
  <c r="AK28" i="17"/>
  <c r="AK12" i="17"/>
  <c r="AL7" i="17"/>
  <c r="AK18" i="17"/>
  <c r="AK29" i="17"/>
  <c r="AK35" i="17"/>
  <c r="AK16" i="17"/>
  <c r="AK37" i="17"/>
  <c r="AK13" i="17"/>
  <c r="AK23" i="17"/>
  <c r="AK36" i="17"/>
  <c r="AK22" i="17"/>
  <c r="AK30" i="17"/>
  <c r="AK14" i="17"/>
  <c r="AK32" i="17"/>
  <c r="AK27" i="17"/>
  <c r="AK6" i="17"/>
  <c r="AK9" i="17"/>
  <c r="AK33" i="17"/>
  <c r="AK11" i="17"/>
  <c r="AK21" i="17"/>
  <c r="AK20" i="17"/>
  <c r="AK34" i="17"/>
  <c r="AL32" i="17" l="1"/>
  <c r="AL37" i="17"/>
  <c r="AL15" i="17"/>
  <c r="AL33" i="17"/>
  <c r="AL23" i="17"/>
  <c r="AL34" i="17"/>
  <c r="AL25" i="17"/>
  <c r="AL35" i="17"/>
  <c r="AL29" i="17"/>
  <c r="AL22" i="17"/>
  <c r="AL19" i="17"/>
  <c r="AL27" i="17"/>
  <c r="AL42" i="17"/>
  <c r="AL11" i="17"/>
  <c r="AL36" i="17"/>
  <c r="AL30" i="17"/>
  <c r="AM7" i="17"/>
  <c r="AL12" i="17"/>
  <c r="AL16" i="17"/>
  <c r="AL28" i="17"/>
  <c r="AL18" i="17"/>
  <c r="AL20" i="17"/>
  <c r="AL13" i="17"/>
  <c r="AL26" i="17"/>
  <c r="AL14" i="17"/>
  <c r="AL9" i="17"/>
  <c r="AL21" i="17"/>
  <c r="AM35" i="17" l="1"/>
  <c r="AM19" i="17"/>
  <c r="AM32" i="17"/>
  <c r="AM28" i="17"/>
  <c r="AM20" i="17"/>
  <c r="AM29" i="17"/>
  <c r="AM23" i="17"/>
  <c r="AM33" i="17"/>
  <c r="AM9" i="17"/>
  <c r="AM34" i="17"/>
  <c r="AM11" i="17"/>
  <c r="AM27" i="17"/>
  <c r="AM15" i="17"/>
  <c r="AM37" i="17"/>
  <c r="AM13" i="17"/>
  <c r="AM14" i="17"/>
  <c r="AM16" i="17"/>
  <c r="AM25" i="17"/>
  <c r="AM18" i="17"/>
  <c r="AM30" i="17"/>
  <c r="AM36" i="17"/>
  <c r="AM22" i="17"/>
  <c r="AM21" i="17"/>
  <c r="AM42" i="17"/>
  <c r="AM26" i="17"/>
  <c r="AN7" i="17"/>
  <c r="AM12" i="17"/>
  <c r="AN11" i="17" l="1"/>
  <c r="AN42" i="17"/>
  <c r="AN19" i="17"/>
  <c r="AN34" i="17"/>
  <c r="AN36" i="17"/>
  <c r="AO7" i="17"/>
  <c r="AN14" i="17"/>
  <c r="AN35" i="17"/>
  <c r="AN28" i="17"/>
  <c r="AN20" i="17"/>
  <c r="AN30" i="17"/>
  <c r="AN37" i="17"/>
  <c r="AN9" i="17"/>
  <c r="AN21" i="17"/>
  <c r="AN32" i="17"/>
  <c r="AN16" i="17"/>
  <c r="AN33" i="17"/>
  <c r="AN18" i="17"/>
  <c r="AN29" i="17"/>
  <c r="AN22" i="17"/>
  <c r="AN27" i="17"/>
  <c r="AN25" i="17"/>
  <c r="AN13" i="17"/>
  <c r="AN12" i="17"/>
  <c r="AN23" i="17"/>
  <c r="AN26" i="17"/>
  <c r="AN15" i="17"/>
  <c r="AO36" i="17" l="1"/>
  <c r="AO26" i="17"/>
  <c r="AO15" i="17"/>
  <c r="AO18" i="17"/>
  <c r="AO28" i="17"/>
  <c r="AO34" i="17"/>
  <c r="AO37" i="17"/>
  <c r="AO23" i="17"/>
  <c r="AO14" i="17"/>
  <c r="AO30" i="17"/>
  <c r="AO20" i="17"/>
  <c r="AO32" i="17"/>
  <c r="AO11" i="17"/>
  <c r="AO42" i="17"/>
  <c r="AP7" i="17"/>
  <c r="AO9" i="17"/>
  <c r="AO19" i="17"/>
  <c r="AO21" i="17"/>
  <c r="AO27" i="17"/>
  <c r="AO13" i="17"/>
  <c r="AO12" i="17"/>
  <c r="AO35" i="17"/>
  <c r="AO22" i="17"/>
  <c r="AO29" i="17"/>
  <c r="AO25" i="17"/>
  <c r="AO16" i="17"/>
  <c r="AO33" i="17"/>
  <c r="AP22" i="17" l="1"/>
  <c r="AP42" i="17"/>
  <c r="AP37" i="17"/>
  <c r="AP19" i="17"/>
  <c r="AP34" i="17"/>
  <c r="AP20" i="17"/>
  <c r="AP36" i="17"/>
  <c r="AP9" i="17"/>
  <c r="AP25" i="17"/>
  <c r="AP11" i="17"/>
  <c r="AP33" i="17"/>
  <c r="AP28" i="17"/>
  <c r="AP15" i="17"/>
  <c r="AP29" i="17"/>
  <c r="AP14" i="17"/>
  <c r="AP12" i="17"/>
  <c r="AP23" i="17"/>
  <c r="AP21" i="17"/>
  <c r="AP27" i="17"/>
  <c r="AP26" i="17"/>
  <c r="AP32" i="17"/>
  <c r="AP35" i="17"/>
  <c r="AP16" i="17"/>
  <c r="AP18" i="17"/>
  <c r="AQ7" i="17"/>
  <c r="AP30" i="17"/>
  <c r="AP13" i="17"/>
  <c r="AQ37" i="17" l="1"/>
  <c r="AQ21" i="17"/>
  <c r="AQ14" i="17"/>
  <c r="AR7" i="17"/>
  <c r="AQ42" i="17"/>
  <c r="AQ11" i="17"/>
  <c r="AQ23" i="17"/>
  <c r="AQ34" i="17"/>
  <c r="AQ9" i="17"/>
  <c r="AQ16" i="17"/>
  <c r="AQ28" i="17"/>
  <c r="AQ27" i="17"/>
  <c r="AQ29" i="17"/>
  <c r="AQ26" i="17"/>
  <c r="AQ33" i="17"/>
  <c r="AQ20" i="17"/>
  <c r="AQ12" i="17"/>
  <c r="AQ30" i="17"/>
  <c r="AQ35" i="17"/>
  <c r="AQ18" i="17"/>
  <c r="AQ13" i="17"/>
  <c r="AQ22" i="17"/>
  <c r="AQ36" i="17"/>
  <c r="AQ32" i="17"/>
  <c r="AQ25" i="17"/>
  <c r="AQ15" i="17"/>
  <c r="AQ19" i="17"/>
  <c r="AR25" i="17" l="1"/>
  <c r="AR22" i="17"/>
  <c r="AR16" i="17"/>
  <c r="AR30" i="17"/>
  <c r="AR14" i="17"/>
  <c r="AR9" i="17"/>
  <c r="AR20" i="17"/>
  <c r="AR21" i="17"/>
  <c r="AR33" i="17"/>
  <c r="AR13" i="17"/>
  <c r="AR19" i="17"/>
  <c r="AS7" i="17"/>
  <c r="AR18" i="17"/>
  <c r="AR32" i="17"/>
  <c r="AR36" i="17"/>
  <c r="AR23" i="17"/>
  <c r="AR37" i="17"/>
  <c r="AR28" i="17"/>
  <c r="AR11" i="17"/>
  <c r="AR12" i="17"/>
  <c r="AR27" i="17"/>
  <c r="AR26" i="17"/>
  <c r="AR35" i="17"/>
  <c r="AR15" i="17"/>
  <c r="AR42" i="17"/>
  <c r="AR29" i="17"/>
  <c r="AR34" i="17"/>
  <c r="AR6" i="17"/>
  <c r="AS23" i="17" l="1"/>
  <c r="AS36" i="17"/>
  <c r="AS9" i="17"/>
  <c r="AS42" i="17"/>
  <c r="AS27" i="17"/>
  <c r="AS25" i="17"/>
  <c r="AS28" i="17"/>
  <c r="AS29" i="17"/>
  <c r="AS21" i="17"/>
  <c r="AS35" i="17"/>
  <c r="AS12" i="17"/>
  <c r="AS30" i="17"/>
  <c r="AS16" i="17"/>
  <c r="AS14" i="17"/>
  <c r="AS13" i="17"/>
  <c r="AS37" i="17"/>
  <c r="AS32" i="17"/>
  <c r="AS11" i="17"/>
  <c r="AS20" i="17"/>
  <c r="AS26" i="17"/>
  <c r="AT7" i="17"/>
  <c r="AS15" i="17"/>
  <c r="AS18" i="17"/>
  <c r="AS34" i="17"/>
  <c r="AS33" i="17"/>
  <c r="AS22" i="17"/>
  <c r="AS19" i="17"/>
  <c r="AT11" i="17" l="1"/>
  <c r="AU7" i="17"/>
  <c r="AT28" i="17"/>
  <c r="AT30" i="17"/>
  <c r="AT34" i="17"/>
  <c r="AT27" i="17"/>
  <c r="AT36" i="17"/>
  <c r="AT25" i="17"/>
  <c r="AT35" i="17"/>
  <c r="AT29" i="17"/>
  <c r="AT18" i="17"/>
  <c r="AT32" i="17"/>
  <c r="AT13" i="17"/>
  <c r="AT26" i="17"/>
  <c r="AT22" i="17"/>
  <c r="AT15" i="17"/>
  <c r="AT21" i="17"/>
  <c r="AT9" i="17"/>
  <c r="AT37" i="17"/>
  <c r="AT12" i="17"/>
  <c r="AT19" i="17"/>
  <c r="AT16" i="17"/>
  <c r="AT14" i="17"/>
  <c r="AT42" i="17"/>
  <c r="AT33" i="17"/>
  <c r="AT23" i="17"/>
  <c r="AT20" i="17"/>
  <c r="AU25" i="17" l="1"/>
  <c r="AU12" i="17"/>
  <c r="AU37" i="17"/>
  <c r="AU11" i="17"/>
  <c r="AU33" i="17"/>
  <c r="AU32" i="17"/>
  <c r="AU16" i="17"/>
  <c r="AU28" i="17"/>
  <c r="AV7" i="17"/>
  <c r="AU13" i="17"/>
  <c r="AU27" i="17"/>
  <c r="AU30" i="17"/>
  <c r="AU19" i="17"/>
  <c r="AU35" i="17"/>
  <c r="AU23" i="17"/>
  <c r="AU22" i="17"/>
  <c r="AU15" i="17"/>
  <c r="AU34" i="17"/>
  <c r="AU29" i="17"/>
  <c r="AU36" i="17"/>
  <c r="AU26" i="17"/>
  <c r="AU18" i="17"/>
  <c r="AU42" i="17"/>
  <c r="AU20" i="17"/>
  <c r="AU14" i="17"/>
  <c r="AU21" i="17"/>
  <c r="AU9" i="17"/>
  <c r="AV42" i="17" l="1"/>
  <c r="AV18" i="17"/>
  <c r="AV15" i="17"/>
  <c r="AV13" i="17"/>
  <c r="AV23" i="17"/>
  <c r="AV25" i="17"/>
  <c r="AV26" i="17"/>
  <c r="AV30" i="17"/>
  <c r="AV12" i="17"/>
  <c r="AV9" i="17"/>
  <c r="AV37" i="17"/>
  <c r="AV19" i="17"/>
  <c r="AV21" i="17"/>
  <c r="AV16" i="17"/>
  <c r="AV33" i="17"/>
  <c r="AV22" i="17"/>
  <c r="AV27" i="17"/>
  <c r="AV29" i="17"/>
  <c r="AW7" i="17"/>
  <c r="AV14" i="17"/>
  <c r="AV32" i="17"/>
  <c r="AV34" i="17"/>
  <c r="AV11" i="17"/>
  <c r="AV35" i="17"/>
  <c r="AV28" i="17"/>
  <c r="AV36" i="17"/>
  <c r="AV20" i="17"/>
  <c r="AX7" i="17" l="1"/>
  <c r="AW34" i="17"/>
  <c r="AW20" i="17"/>
  <c r="AW32" i="17"/>
  <c r="AW12" i="17"/>
  <c r="AW33" i="17"/>
  <c r="AW15" i="17"/>
  <c r="AW11" i="17"/>
  <c r="AW14" i="17"/>
  <c r="AW23" i="17"/>
  <c r="AW29" i="17"/>
  <c r="AW36" i="17"/>
  <c r="AW27" i="17"/>
  <c r="AW37" i="17"/>
  <c r="AW26" i="17"/>
  <c r="AW25" i="17"/>
  <c r="AW21" i="17"/>
  <c r="AW28" i="17"/>
  <c r="AW22" i="17"/>
  <c r="AW18" i="17"/>
  <c r="AW16" i="17"/>
  <c r="AW13" i="17"/>
  <c r="AW35" i="17"/>
  <c r="AW30" i="17"/>
  <c r="AW19" i="17"/>
  <c r="AW42" i="17"/>
  <c r="AW9" i="17"/>
  <c r="AX16" i="17" l="1"/>
  <c r="AX22" i="17"/>
  <c r="AX33" i="17"/>
  <c r="AX28" i="17"/>
  <c r="AX35" i="17"/>
  <c r="AX37" i="17"/>
  <c r="AY7" i="17"/>
  <c r="AX19" i="17"/>
  <c r="AX25" i="17"/>
  <c r="AX15" i="17"/>
  <c r="AX29" i="17"/>
  <c r="AX21" i="17"/>
  <c r="AX12" i="17"/>
  <c r="AX34" i="17"/>
  <c r="AX32" i="17"/>
  <c r="AX36" i="17"/>
  <c r="AX20" i="17"/>
  <c r="AX18" i="17"/>
  <c r="AX26" i="17"/>
  <c r="AX11" i="17"/>
  <c r="AX9" i="17"/>
  <c r="AX23" i="17"/>
  <c r="AX27" i="17"/>
  <c r="AX14" i="17"/>
  <c r="AX30" i="17"/>
  <c r="AX42" i="17"/>
  <c r="AX13" i="17"/>
  <c r="AY36" i="17" l="1"/>
  <c r="AY19" i="17"/>
  <c r="AY18" i="17"/>
  <c r="AY6" i="17"/>
  <c r="AY23" i="17"/>
  <c r="AY9" i="17"/>
  <c r="AY28" i="17"/>
  <c r="AY11" i="17"/>
  <c r="AY34" i="17"/>
  <c r="AY12" i="17"/>
  <c r="AY13" i="17"/>
  <c r="AY26" i="17"/>
  <c r="AY33" i="17"/>
  <c r="AY21" i="17"/>
  <c r="AY27" i="17"/>
  <c r="AZ7" i="17"/>
  <c r="AY16" i="17"/>
  <c r="AY22" i="17"/>
  <c r="AY35" i="17"/>
  <c r="AY14" i="17"/>
  <c r="AY32" i="17"/>
  <c r="AY20" i="17"/>
  <c r="AY15" i="17"/>
  <c r="AY25" i="17"/>
  <c r="AY42" i="17"/>
  <c r="AY29" i="17"/>
  <c r="AY37" i="17"/>
  <c r="AY30" i="17"/>
  <c r="AZ35" i="17" l="1"/>
  <c r="AZ33" i="17"/>
  <c r="AZ37" i="17"/>
  <c r="AZ36" i="17"/>
  <c r="AZ29" i="17"/>
  <c r="AZ18" i="17"/>
  <c r="AZ26" i="17"/>
  <c r="AZ22" i="17"/>
  <c r="AZ15" i="17"/>
  <c r="AZ14" i="17"/>
  <c r="AZ16" i="17"/>
  <c r="AZ32" i="17"/>
  <c r="AZ21" i="17"/>
  <c r="AZ28" i="17"/>
  <c r="AZ12" i="17"/>
  <c r="AZ9" i="17"/>
  <c r="AZ23" i="17"/>
  <c r="AZ11" i="17"/>
  <c r="AZ42" i="17"/>
  <c r="AZ27" i="17"/>
  <c r="AZ34" i="17"/>
  <c r="AZ19" i="17"/>
  <c r="AZ13" i="17"/>
  <c r="AZ30" i="17"/>
  <c r="BA7" i="17"/>
  <c r="AZ20" i="17"/>
  <c r="AZ25" i="17"/>
  <c r="BA32" i="17" l="1"/>
  <c r="BA33" i="17"/>
  <c r="BA21" i="17"/>
  <c r="BB7" i="17"/>
  <c r="BA34" i="17"/>
  <c r="BA18" i="17"/>
  <c r="BA37" i="17"/>
  <c r="BA13" i="17"/>
  <c r="BA26" i="17"/>
  <c r="BA42" i="17"/>
  <c r="BA22" i="17"/>
  <c r="BA9" i="17"/>
  <c r="BA27" i="17"/>
  <c r="BA35" i="17"/>
  <c r="BA11" i="17"/>
  <c r="BA28" i="17"/>
  <c r="BA23" i="17"/>
  <c r="BA15" i="17"/>
  <c r="BA25" i="17"/>
  <c r="BA16" i="17"/>
  <c r="BA14" i="17"/>
  <c r="BA29" i="17"/>
  <c r="BA20" i="17"/>
  <c r="BA19" i="17"/>
  <c r="BA12" i="17"/>
  <c r="BA36" i="17"/>
  <c r="BA30" i="17"/>
  <c r="BB19" i="17" l="1"/>
  <c r="BB11" i="17"/>
  <c r="BB23" i="17"/>
  <c r="BB12" i="17"/>
  <c r="BB25" i="17"/>
  <c r="BB16" i="17"/>
  <c r="BB21" i="17"/>
  <c r="BB42" i="17"/>
  <c r="BB33" i="17"/>
  <c r="BB20" i="17"/>
  <c r="BB26" i="17"/>
  <c r="BB30" i="17"/>
  <c r="BC7" i="17"/>
  <c r="BB34" i="17"/>
  <c r="BB27" i="17"/>
  <c r="BB13" i="17"/>
  <c r="BB15" i="17"/>
  <c r="BB36" i="17"/>
  <c r="BB29" i="17"/>
  <c r="BB18" i="17"/>
  <c r="BB32" i="17"/>
  <c r="BB35" i="17"/>
  <c r="BB22" i="17"/>
  <c r="BB14" i="17"/>
  <c r="BB9" i="17"/>
  <c r="BB37" i="17"/>
  <c r="BB28" i="17"/>
  <c r="BC20" i="17" l="1"/>
  <c r="BC13" i="17"/>
  <c r="BC37" i="17"/>
  <c r="BC21" i="17"/>
  <c r="BC42" i="17"/>
  <c r="BC22" i="17"/>
  <c r="BC32" i="17"/>
  <c r="BC23" i="17"/>
  <c r="BC16" i="17"/>
  <c r="BC25" i="17"/>
  <c r="BC19" i="17"/>
  <c r="BC9" i="17"/>
  <c r="BC28" i="17"/>
  <c r="BC11" i="17"/>
  <c r="BC34" i="17"/>
  <c r="BC27" i="17"/>
  <c r="BC12" i="17"/>
  <c r="BC36" i="17"/>
  <c r="BC33" i="17"/>
  <c r="BC18" i="17"/>
  <c r="BC14" i="17"/>
  <c r="BC26" i="17"/>
  <c r="BD7" i="17"/>
  <c r="BC30" i="17"/>
  <c r="BC15" i="17"/>
  <c r="BC35" i="17"/>
  <c r="BC29" i="17"/>
  <c r="BD35" i="17" l="1"/>
  <c r="BD36" i="17"/>
  <c r="BE7" i="17"/>
  <c r="BD15" i="17"/>
  <c r="BD13" i="17"/>
  <c r="BD34" i="17"/>
  <c r="BD22" i="17"/>
  <c r="BD37" i="17"/>
  <c r="BD30" i="17"/>
  <c r="BD29" i="17"/>
  <c r="BD11" i="17"/>
  <c r="BD27" i="17"/>
  <c r="BD28" i="17"/>
  <c r="BD12" i="17"/>
  <c r="BD26" i="17"/>
  <c r="BD21" i="17"/>
  <c r="BD18" i="17"/>
  <c r="BD20" i="17"/>
  <c r="BD23" i="17"/>
  <c r="BD42" i="17"/>
  <c r="BD9" i="17"/>
  <c r="BD16" i="17"/>
  <c r="BD19" i="17"/>
  <c r="BD14" i="17"/>
  <c r="BD32" i="17"/>
  <c r="BD33" i="17"/>
  <c r="BD25" i="17"/>
  <c r="BE22" i="17" l="1"/>
  <c r="BE14" i="17"/>
  <c r="BE34" i="17"/>
  <c r="BE18" i="17"/>
  <c r="BE11" i="17"/>
  <c r="BE42" i="17"/>
  <c r="BE30" i="17"/>
  <c r="BE23" i="17"/>
  <c r="BE12" i="17"/>
  <c r="BE28" i="17"/>
  <c r="BF7" i="17"/>
  <c r="BE20" i="17"/>
  <c r="BE33" i="17"/>
  <c r="BE9" i="17"/>
  <c r="BE21" i="17"/>
  <c r="BE36" i="17"/>
  <c r="BE16" i="17"/>
  <c r="BE19" i="17"/>
  <c r="BE29" i="17"/>
  <c r="BE27" i="17"/>
  <c r="BE37" i="17"/>
  <c r="BE25" i="17"/>
  <c r="BE26" i="17"/>
  <c r="BE35" i="17"/>
  <c r="BE15" i="17"/>
  <c r="BE32" i="17"/>
  <c r="BE13" i="17"/>
  <c r="BF16" i="17" l="1"/>
  <c r="BF32" i="17"/>
  <c r="BF18" i="17"/>
  <c r="BF15" i="17"/>
  <c r="BF19" i="17"/>
  <c r="BF35" i="17"/>
  <c r="BF23" i="17"/>
  <c r="BF26" i="17"/>
  <c r="BF25" i="17"/>
  <c r="BF21" i="17"/>
  <c r="BF42" i="17"/>
  <c r="BF29" i="17"/>
  <c r="BF9" i="17"/>
  <c r="BF13" i="17"/>
  <c r="BF11" i="17"/>
  <c r="BF30" i="17"/>
  <c r="BF33" i="17"/>
  <c r="BF37" i="17"/>
  <c r="BF22" i="17"/>
  <c r="BG7" i="17"/>
  <c r="BF27" i="17"/>
  <c r="BF20" i="17"/>
  <c r="BF36" i="17"/>
  <c r="BF28" i="17"/>
  <c r="BF34" i="17"/>
  <c r="BF12" i="17"/>
  <c r="BF14" i="17"/>
  <c r="BF6" i="17"/>
  <c r="BH7" i="17" l="1"/>
  <c r="BG19" i="17"/>
  <c r="BG14" i="17"/>
  <c r="BG13" i="17"/>
  <c r="BG9" i="17"/>
  <c r="BG22" i="17"/>
  <c r="BG26" i="17"/>
  <c r="BG21" i="17"/>
  <c r="BG28" i="17"/>
  <c r="BG32" i="17"/>
  <c r="BG33" i="17"/>
  <c r="BG16" i="17"/>
  <c r="BG35" i="17"/>
  <c r="BG18" i="17"/>
  <c r="BG15" i="17"/>
  <c r="BG11" i="17"/>
  <c r="BG23" i="17"/>
  <c r="BG27" i="17"/>
  <c r="BG25" i="17"/>
  <c r="BG20" i="17"/>
  <c r="BG12" i="17"/>
  <c r="BG29" i="17"/>
  <c r="BG36" i="17"/>
  <c r="BG34" i="17"/>
  <c r="BG30" i="17"/>
  <c r="BG37" i="17"/>
  <c r="BG42" i="17"/>
  <c r="BH32" i="17" l="1"/>
  <c r="BH11" i="17"/>
  <c r="BH33" i="17"/>
  <c r="BH27" i="17"/>
  <c r="BH36" i="17"/>
  <c r="BH37" i="17"/>
  <c r="BI7" i="17"/>
  <c r="BH42" i="17"/>
  <c r="BH13" i="17"/>
  <c r="BH15" i="17"/>
  <c r="BH19" i="17"/>
  <c r="BH25" i="17"/>
  <c r="BH14" i="17"/>
  <c r="BH26" i="17"/>
  <c r="BH23" i="17"/>
  <c r="BH22" i="17"/>
  <c r="BH28" i="17"/>
  <c r="BH12" i="17"/>
  <c r="BH34" i="17"/>
  <c r="BH21" i="17"/>
  <c r="BH18" i="17"/>
  <c r="BH29" i="17"/>
  <c r="BH30" i="17"/>
  <c r="BH35" i="17"/>
  <c r="BH20" i="17"/>
  <c r="BH16" i="17"/>
  <c r="BH9" i="17"/>
  <c r="BI19" i="17" l="1"/>
  <c r="BI16" i="17"/>
  <c r="BI27" i="17"/>
  <c r="BI33" i="17"/>
  <c r="BI9" i="17"/>
  <c r="BI28" i="17"/>
  <c r="BI36" i="17"/>
  <c r="BI37" i="17"/>
  <c r="BI22" i="17"/>
  <c r="BI13" i="17"/>
  <c r="BI23" i="17"/>
  <c r="BI14" i="17"/>
  <c r="BI30" i="17"/>
  <c r="BI29" i="17"/>
  <c r="BI18" i="17"/>
  <c r="BI12" i="17"/>
  <c r="BJ7" i="17"/>
  <c r="BI35" i="17"/>
  <c r="BI34" i="17"/>
  <c r="BI42" i="17"/>
  <c r="BI11" i="17"/>
  <c r="BI32" i="17"/>
  <c r="BI20" i="17"/>
  <c r="BI25" i="17"/>
  <c r="BI26" i="17"/>
  <c r="BI15" i="17"/>
  <c r="BI21" i="17"/>
  <c r="BJ26" i="17" l="1"/>
  <c r="BJ37" i="17"/>
  <c r="BJ15" i="17"/>
  <c r="BJ18" i="17"/>
  <c r="BJ30" i="17"/>
  <c r="BJ13" i="17"/>
  <c r="BJ11" i="17"/>
  <c r="BJ27" i="17"/>
  <c r="BJ9" i="17"/>
  <c r="BJ14" i="17"/>
  <c r="BJ29" i="17"/>
  <c r="BJ42" i="17"/>
  <c r="BJ12" i="17"/>
  <c r="BJ20" i="17"/>
  <c r="BJ32" i="17"/>
  <c r="BJ34" i="17"/>
  <c r="BJ28" i="17"/>
  <c r="BJ21" i="17"/>
  <c r="BJ16" i="17"/>
  <c r="BJ22" i="17"/>
  <c r="BJ36" i="17"/>
  <c r="BJ33" i="17"/>
  <c r="BJ19" i="17"/>
  <c r="BJ35" i="17"/>
  <c r="BJ23" i="17"/>
  <c r="BK7" i="17"/>
  <c r="BJ25" i="17"/>
  <c r="BK36" i="17" l="1"/>
  <c r="BK33" i="17"/>
  <c r="BK20" i="17"/>
  <c r="BK27" i="17"/>
  <c r="BK23" i="17"/>
  <c r="BL7" i="17"/>
  <c r="BK15" i="17"/>
  <c r="BK22" i="17"/>
  <c r="BK42" i="17"/>
  <c r="BK19" i="17"/>
  <c r="BK16" i="17"/>
  <c r="BK14" i="17"/>
  <c r="BK34" i="17"/>
  <c r="BK9" i="17"/>
  <c r="BK13" i="17"/>
  <c r="BK28" i="17"/>
  <c r="BK21" i="17"/>
  <c r="BK32" i="17"/>
  <c r="BK35" i="17"/>
  <c r="BK25" i="17"/>
  <c r="BK37" i="17"/>
  <c r="BK11" i="17"/>
  <c r="BK30" i="17"/>
  <c r="BK29" i="17"/>
  <c r="BK18" i="17"/>
  <c r="BK12" i="17"/>
  <c r="BK26" i="17"/>
  <c r="BL15" i="17" l="1"/>
  <c r="BL32" i="17"/>
  <c r="BL21" i="17"/>
  <c r="BL29" i="17"/>
  <c r="BL16" i="17"/>
  <c r="BL30" i="17"/>
  <c r="BL18" i="17"/>
  <c r="BL11" i="17"/>
  <c r="BL34" i="17"/>
  <c r="BL36" i="17"/>
  <c r="BL33" i="17"/>
  <c r="BL20" i="17"/>
  <c r="BL26" i="17"/>
  <c r="BL27" i="17"/>
  <c r="BL28" i="17"/>
  <c r="BL23" i="17"/>
  <c r="BL19" i="17"/>
  <c r="BL35" i="17"/>
  <c r="BL22" i="17"/>
  <c r="BL13" i="17"/>
  <c r="BL12" i="17"/>
  <c r="BL14" i="17"/>
  <c r="BL37" i="17"/>
  <c r="BL25" i="17"/>
  <c r="BL42" i="17"/>
  <c r="BL9"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<sst xmlns="http://schemas.openxmlformats.org/spreadsheetml/2006/main" count="196" uniqueCount="71">
  <si>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</si>
  <si>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</si>
  <si>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</si>
  <si>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</si>
  <si>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</si>
  <si>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</si>
  <si>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</si>
  <si>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</si>
  <si>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</si>
  <si>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</si>
  <si>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</si>
  <si>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</si>
  <si>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</si>
  <si>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</si>
  <si>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</si>
  <si>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</si>
  <si>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</si>
  <si>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</si>
  <si>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</si>
  <si>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</si>
  <si>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</si>
  <si>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</si>
  <si>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</si>
  <si>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</si>
  <si>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</si>
  <si>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</si>
  <si>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</si>
  <si>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</si>
  <si>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</si>
  <si>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</si>
  <si>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</si>
  <si>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</si>
  <si>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</si>
  <si>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</si>
  <si>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</si>
  <si>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</si>
  <si>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</si>
  <si>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Preparation</t>
  </si>
  <si>
    <t>Create GitHub Organization</t>
  </si>
  <si>
    <t>Install and Setup VS Code</t>
  </si>
  <si>
    <t>Install Python 3.9+</t>
  </si>
  <si>
    <t>Install PyGame</t>
  </si>
  <si>
    <t>Install OBS</t>
  </si>
  <si>
    <t>Research selected pathfinding algorithms</t>
  </si>
  <si>
    <t xml:space="preserve">Planning </t>
  </si>
  <si>
    <t>Desing Gui for Testing Environment</t>
  </si>
  <si>
    <t xml:space="preserve">Design Testing Strategies </t>
  </si>
  <si>
    <t>Implementation and Empirical Evaluation of Pathfinding</t>
  </si>
  <si>
    <t xml:space="preserve">Create desgn for A* algorithm </t>
  </si>
  <si>
    <t>Create design for Dijkstra's algorithm</t>
  </si>
  <si>
    <t>Create  design for BFS algorithm</t>
  </si>
  <si>
    <t>Create design for DFS algorihtm</t>
  </si>
  <si>
    <t>Execution</t>
  </si>
  <si>
    <t>Implement Test Environment</t>
  </si>
  <si>
    <t>Implement Testing Strategies</t>
  </si>
  <si>
    <t>Implement BFS</t>
  </si>
  <si>
    <t>Implement DFS</t>
  </si>
  <si>
    <t xml:space="preserve">Implement A* algorithm </t>
  </si>
  <si>
    <t>Implement Dijkstra's algorithm</t>
  </si>
  <si>
    <t xml:space="preserve">Testing </t>
  </si>
  <si>
    <t>Testing and recording results</t>
  </si>
  <si>
    <t>Comparison of Algorithms</t>
  </si>
  <si>
    <t>Find external research papers</t>
  </si>
  <si>
    <t>Comparison to external research papers</t>
  </si>
  <si>
    <t>Delivery</t>
  </si>
  <si>
    <t>Final Report</t>
  </si>
  <si>
    <t>Video Presentation</t>
  </si>
  <si>
    <t>Source Code</t>
  </si>
  <si>
    <t xml:space="preserve">Documentation </t>
  </si>
  <si>
    <t>In-person Presentation</t>
  </si>
  <si>
    <t>Group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</si>
</sst>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E6E6E6"/>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28" fillId="2" borderId="0" xfId="5" applyFont="1" applyFill="1" applyAlignment="1">
      <alignment vertical="center"/>
    </xf>
    <xf numFmtId="0" fontId="17" fillId="2" borderId="0" xfId="0" applyFont="1" applyFill="1" applyAlignment="1">
      <alignment vertical="center"/>
    </xf>
    <xf numFmtId="0" fontId="13" fillId="4" borderId="0" xfId="0" applyFont="1" applyFill="1" applyAlignment="1">
      <alignment vertical="center"/>
    </xf>
    <xf numFmtId="0" fontId="0" fillId="15" borderId="0" xfId="0" applyFill="1"/>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6E6E6"/>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9524</xdr:colOff>
          <xdr:row>8</xdr:row>
          <xdr:rowOff>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3" totalsRowShown="0" headerRowDxfId="43" dataDxfId="42">
  <autoFilter ref="B9:G4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6" t="s">
        <v>34</v>
      </c>
      <c r="D2" s="146"/>
      <c r="E2" s="146"/>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7" t="s">
        <v>35</v>
      </c>
      <c r="D4" s="147"/>
      <c r="E4" s="147"/>
      <c r="F4" s="126"/>
      <c r="G4" s="7"/>
      <c r="H4" s="7"/>
      <c r="I4" s="7"/>
      <c r="J4" s="7"/>
      <c r="K4" s="7"/>
      <c r="L4" s="7"/>
      <c r="M4" s="7"/>
    </row>
    <row r="5" spans="1:13" s="8" customFormat="1" ht="67.150000000000006" customHeight="1" x14ac:dyDescent="0.4">
      <c r="A5" s="7"/>
      <c r="B5" s="126"/>
      <c r="C5" s="147" t="s">
        <v>36</v>
      </c>
      <c r="D5" s="147"/>
      <c r="E5" s="147"/>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5"/>
  <sheetViews>
    <sheetView showGridLines="0" tabSelected="1" showRuler="0" zoomScale="55" zoomScaleNormal="55" zoomScalePageLayoutView="70" workbookViewId="0">
      <selection activeCell="CD12" sqref="CD12"/>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2.5703125" style="2" bestFit="1" customWidth="1"/>
    <col min="7" max="7" width="10.42578125" style="12" customWidth="1"/>
    <col min="8" max="8" width="2.7109375" style="12" customWidth="1"/>
    <col min="9" max="31" width="3.5703125" style="12" customWidth="1"/>
    <col min="32" max="32" width="3.28515625" style="12" customWidth="1"/>
    <col min="33" max="64" width="3.5703125" style="12" customWidth="1"/>
    <col min="65" max="65" width="2.7109375" style="12" customWidth="1"/>
    <col min="66" max="16384" width="8.85546875" style="12"/>
  </cols>
  <sheetData>
    <row r="1" spans="1:68" ht="25.15" customHeight="1" x14ac:dyDescent="0.25"/>
    <row r="2" spans="1:68" ht="49.9" customHeight="1" x14ac:dyDescent="0.25">
      <c r="A2" s="10"/>
      <c r="B2" s="142" t="s">
        <v>47</v>
      </c>
      <c r="C2" s="142"/>
      <c r="D2" s="142"/>
      <c r="E2" s="142"/>
      <c r="F2" s="142"/>
      <c r="G2" s="142"/>
      <c r="H2" s="142"/>
      <c r="I2" s="143"/>
      <c r="J2" s="143"/>
      <c r="K2" s="143"/>
      <c r="L2" s="143"/>
      <c r="M2" s="143"/>
      <c r="N2" s="143"/>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70</v>
      </c>
      <c r="C4" s="82"/>
      <c r="D4" s="83"/>
      <c r="E4" s="84"/>
      <c r="F4" s="85"/>
      <c r="G4" s="86" t="s">
        <v>18</v>
      </c>
      <c r="H4" s="84"/>
      <c r="I4" s="150" t="s">
        <v>26</v>
      </c>
      <c r="J4" s="150"/>
      <c r="K4" s="150"/>
      <c r="L4" s="150"/>
      <c r="M4" s="99"/>
      <c r="N4" s="151" t="s">
        <v>27</v>
      </c>
      <c r="O4" s="151"/>
      <c r="P4" s="151"/>
      <c r="Q4" s="151"/>
      <c r="R4" s="99"/>
      <c r="S4" s="152" t="s">
        <v>28</v>
      </c>
      <c r="T4" s="152"/>
      <c r="U4" s="152"/>
      <c r="V4" s="152"/>
      <c r="W4" s="99"/>
      <c r="X4" s="148" t="s">
        <v>29</v>
      </c>
      <c r="Y4" s="148"/>
      <c r="Z4" s="148"/>
      <c r="AA4" s="148"/>
      <c r="AB4" s="99"/>
      <c r="AC4" s="144" t="s">
        <v>19</v>
      </c>
      <c r="AD4" s="144"/>
      <c r="AE4" s="144"/>
      <c r="AF4" s="144"/>
      <c r="AG4" s="145"/>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44503</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December</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44503</v>
      </c>
      <c r="J7" s="117">
        <f ca="1">I7+1</f>
        <v>44504</v>
      </c>
      <c r="K7" s="117">
        <f t="shared" ref="K7:AX7" ca="1" si="0">J7+1</f>
        <v>44505</v>
      </c>
      <c r="L7" s="117">
        <f t="shared" ca="1" si="0"/>
        <v>44506</v>
      </c>
      <c r="M7" s="117">
        <f t="shared" ca="1" si="0"/>
        <v>44507</v>
      </c>
      <c r="N7" s="117">
        <f t="shared" ca="1" si="0"/>
        <v>44508</v>
      </c>
      <c r="O7" s="118">
        <f t="shared" ca="1" si="0"/>
        <v>44509</v>
      </c>
      <c r="P7" s="117">
        <f ca="1">O7+1</f>
        <v>44510</v>
      </c>
      <c r="Q7" s="117">
        <f ca="1">P7+1</f>
        <v>44511</v>
      </c>
      <c r="R7" s="117">
        <f t="shared" ca="1" si="0"/>
        <v>44512</v>
      </c>
      <c r="S7" s="117">
        <f t="shared" ca="1" si="0"/>
        <v>44513</v>
      </c>
      <c r="T7" s="117">
        <f t="shared" ca="1" si="0"/>
        <v>44514</v>
      </c>
      <c r="U7" s="117">
        <f t="shared" ca="1" si="0"/>
        <v>44515</v>
      </c>
      <c r="V7" s="118">
        <f t="shared" ca="1" si="0"/>
        <v>44516</v>
      </c>
      <c r="W7" s="117">
        <f ca="1">V7+1</f>
        <v>44517</v>
      </c>
      <c r="X7" s="117">
        <f ca="1">W7+1</f>
        <v>44518</v>
      </c>
      <c r="Y7" s="117">
        <f t="shared" ca="1" si="0"/>
        <v>44519</v>
      </c>
      <c r="Z7" s="117">
        <f t="shared" ca="1" si="0"/>
        <v>44520</v>
      </c>
      <c r="AA7" s="117">
        <f t="shared" ca="1" si="0"/>
        <v>44521</v>
      </c>
      <c r="AB7" s="117">
        <f t="shared" ca="1" si="0"/>
        <v>44522</v>
      </c>
      <c r="AC7" s="118">
        <f t="shared" ca="1" si="0"/>
        <v>44523</v>
      </c>
      <c r="AD7" s="117">
        <f ca="1">AC7+1</f>
        <v>44524</v>
      </c>
      <c r="AE7" s="117">
        <f ca="1">AD7+1</f>
        <v>44525</v>
      </c>
      <c r="AF7" s="117">
        <f t="shared" ca="1" si="0"/>
        <v>44526</v>
      </c>
      <c r="AG7" s="117">
        <f t="shared" ca="1" si="0"/>
        <v>44527</v>
      </c>
      <c r="AH7" s="117">
        <f t="shared" ca="1" si="0"/>
        <v>44528</v>
      </c>
      <c r="AI7" s="117">
        <f t="shared" ca="1" si="0"/>
        <v>44529</v>
      </c>
      <c r="AJ7" s="118">
        <f t="shared" ca="1" si="0"/>
        <v>44530</v>
      </c>
      <c r="AK7" s="117">
        <f ca="1">AJ7+1</f>
        <v>44531</v>
      </c>
      <c r="AL7" s="117">
        <f ca="1">AK7+1</f>
        <v>44532</v>
      </c>
      <c r="AM7" s="117">
        <f t="shared" ca="1" si="0"/>
        <v>44533</v>
      </c>
      <c r="AN7" s="117">
        <f t="shared" ca="1" si="0"/>
        <v>44534</v>
      </c>
      <c r="AO7" s="117">
        <f t="shared" ca="1" si="0"/>
        <v>44535</v>
      </c>
      <c r="AP7" s="117">
        <f t="shared" ca="1" si="0"/>
        <v>44536</v>
      </c>
      <c r="AQ7" s="118">
        <f t="shared" ca="1" si="0"/>
        <v>44537</v>
      </c>
      <c r="AR7" s="117">
        <f ca="1">AQ7+1</f>
        <v>44538</v>
      </c>
      <c r="AS7" s="117">
        <f ca="1">AR7+1</f>
        <v>44539</v>
      </c>
      <c r="AT7" s="117">
        <f t="shared" ca="1" si="0"/>
        <v>44540</v>
      </c>
      <c r="AU7" s="117">
        <f t="shared" ca="1" si="0"/>
        <v>44541</v>
      </c>
      <c r="AV7" s="117">
        <f t="shared" ca="1" si="0"/>
        <v>44542</v>
      </c>
      <c r="AW7" s="117">
        <f t="shared" ca="1" si="0"/>
        <v>44543</v>
      </c>
      <c r="AX7" s="118">
        <f t="shared" ca="1" si="0"/>
        <v>44544</v>
      </c>
      <c r="AY7" s="117">
        <f ca="1">AX7+1</f>
        <v>44545</v>
      </c>
      <c r="AZ7" s="117">
        <f ca="1">AY7+1</f>
        <v>44546</v>
      </c>
      <c r="BA7" s="117">
        <f t="shared" ref="BA7:BE7" ca="1" si="1">AZ7+1</f>
        <v>44547</v>
      </c>
      <c r="BB7" s="117">
        <f t="shared" ca="1" si="1"/>
        <v>44548</v>
      </c>
      <c r="BC7" s="117">
        <f t="shared" ca="1" si="1"/>
        <v>44549</v>
      </c>
      <c r="BD7" s="117">
        <f t="shared" ca="1" si="1"/>
        <v>44550</v>
      </c>
      <c r="BE7" s="118">
        <f t="shared" ca="1" si="1"/>
        <v>44551</v>
      </c>
      <c r="BF7" s="117">
        <f ca="1">BE7+1</f>
        <v>44552</v>
      </c>
      <c r="BG7" s="117">
        <f ca="1">BF7+1</f>
        <v>44553</v>
      </c>
      <c r="BH7" s="117">
        <f t="shared" ref="BH7:BL7" ca="1" si="2">BG7+1</f>
        <v>44554</v>
      </c>
      <c r="BI7" s="117">
        <f t="shared" ca="1" si="2"/>
        <v>44555</v>
      </c>
      <c r="BJ7" s="117">
        <f t="shared" ca="1" si="2"/>
        <v>44556</v>
      </c>
      <c r="BK7" s="117">
        <f t="shared" ca="1" si="2"/>
        <v>44557</v>
      </c>
      <c r="BL7" s="118">
        <f t="shared" ca="1" si="2"/>
        <v>44558</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37</v>
      </c>
      <c r="C11" s="67"/>
      <c r="D11" s="67"/>
      <c r="E11" s="68"/>
      <c r="F11" s="69"/>
      <c r="G11" s="70"/>
      <c r="H11" s="103"/>
      <c r="I11" s="29" t="str">
        <f t="shared" ref="I11:X2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2"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2"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38</v>
      </c>
      <c r="C12" s="67" t="s">
        <v>15</v>
      </c>
      <c r="D12" s="67"/>
      <c r="E12" s="68">
        <v>0</v>
      </c>
      <c r="F12" s="69">
        <v>44454</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39</v>
      </c>
      <c r="C13" s="67" t="s">
        <v>13</v>
      </c>
      <c r="D13" s="67"/>
      <c r="E13" s="68">
        <v>0</v>
      </c>
      <c r="F13" s="69">
        <f ca="1">TODAY()+5</f>
        <v>44508</v>
      </c>
      <c r="G13" s="70">
        <v>1</v>
      </c>
      <c r="H13" s="103"/>
      <c r="I13" s="29" t="str">
        <f t="shared" ref="I13:I22"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40</v>
      </c>
      <c r="C14" s="67" t="s">
        <v>13</v>
      </c>
      <c r="D14" s="67"/>
      <c r="E14" s="68">
        <v>0</v>
      </c>
      <c r="F14" s="69">
        <f>F12-3</f>
        <v>44451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41</v>
      </c>
      <c r="C15" s="67" t="s">
        <v>13</v>
      </c>
      <c r="D15" s="67"/>
      <c r="E15" s="68">
        <v>0</v>
      </c>
      <c r="F15" s="69">
        <f>F12+20</f>
        <v>44474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42</v>
      </c>
      <c r="C16" s="67" t="s">
        <v>14</v>
      </c>
      <c r="D16" s="67"/>
      <c r="E16" s="68">
        <v>0</v>
      </c>
      <c r="F16" s="69">
        <f>F12+6</f>
        <v>44460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9"/>
      <c r="B17" s="71" t="s">
        <v>43</v>
      </c>
      <c r="C17" s="67" t="s">
        <v>15</v>
      </c>
      <c r="D17" s="67"/>
      <c r="E17" s="68">
        <v>0</v>
      </c>
      <c r="F17" s="69">
        <f>F16+2</f>
        <v>44462</v>
      </c>
      <c r="G17" s="70">
        <v>2</v>
      </c>
      <c r="H17" s="103"/>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1"/>
    </row>
    <row r="18" spans="1:65" s="1" customFormat="1" ht="40.15" customHeight="1" x14ac:dyDescent="0.25">
      <c r="A18" s="10"/>
      <c r="B18" s="134" t="s">
        <v>44</v>
      </c>
      <c r="C18" s="67"/>
      <c r="D18" s="67"/>
      <c r="E18" s="68"/>
      <c r="F18" s="69"/>
      <c r="G18" s="70"/>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10"/>
      <c r="B19" s="71" t="s">
        <v>45</v>
      </c>
      <c r="C19" s="67" t="s">
        <v>14</v>
      </c>
      <c r="D19" s="67"/>
      <c r="E19" s="68">
        <v>0</v>
      </c>
      <c r="F19" s="69">
        <f>F12+6</f>
        <v>44460</v>
      </c>
      <c r="G19" s="70">
        <v>13</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46</v>
      </c>
      <c r="C20" s="67" t="s">
        <v>13</v>
      </c>
      <c r="D20" s="67"/>
      <c r="E20" s="68">
        <v>0</v>
      </c>
      <c r="F20" s="69">
        <f>F19+2</f>
        <v>44462</v>
      </c>
      <c r="G20" s="70">
        <v>9</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48</v>
      </c>
      <c r="C21" s="67" t="s">
        <v>13</v>
      </c>
      <c r="D21" s="67"/>
      <c r="E21" s="68">
        <v>0</v>
      </c>
      <c r="F21" s="69">
        <f>F20+2</f>
        <v>44464</v>
      </c>
      <c r="G21" s="70">
        <v>11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49</v>
      </c>
      <c r="C22" s="67" t="s">
        <v>13</v>
      </c>
      <c r="D22" s="67"/>
      <c r="E22" s="68">
        <v>0</v>
      </c>
      <c r="F22" s="69">
        <f>F21+2</f>
        <v>44466</v>
      </c>
      <c r="G22" s="70">
        <v>1</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71" t="s">
        <v>50</v>
      </c>
      <c r="C23" s="67" t="s">
        <v>13</v>
      </c>
      <c r="D23" s="67"/>
      <c r="E23" s="68">
        <v>0</v>
      </c>
      <c r="F23" s="69">
        <f>F22+1</f>
        <v>44467</v>
      </c>
      <c r="G23" s="70">
        <v>24</v>
      </c>
      <c r="H23" s="103"/>
      <c r="I23" s="29" t="str">
        <f t="shared" ref="I23:AN23" ca="1" si="9">IF(AND($C23="Goal",I$7&gt;=$F23,I$7&lt;=$F23+$G23-1),2,IF(AND($C23="Milestone",I$7&gt;=$F23,I$7&lt;=$F23+$G23-1),1,""))</f>
        <v/>
      </c>
      <c r="J23" s="29" t="str">
        <f t="shared" ca="1" si="9"/>
        <v/>
      </c>
      <c r="K23" s="29" t="str">
        <f t="shared" ca="1" si="9"/>
        <v/>
      </c>
      <c r="L23" s="29" t="str">
        <f t="shared" ca="1" si="9"/>
        <v/>
      </c>
      <c r="M23" s="29" t="str">
        <f t="shared" ca="1" si="9"/>
        <v/>
      </c>
      <c r="N23" s="29" t="str">
        <f t="shared" ca="1" si="9"/>
        <v/>
      </c>
      <c r="O23" s="29" t="str">
        <f t="shared" ca="1" si="9"/>
        <v/>
      </c>
      <c r="P23" s="29" t="str">
        <f t="shared" ca="1" si="9"/>
        <v/>
      </c>
      <c r="Q23" s="29" t="str">
        <f t="shared" ca="1" si="9"/>
        <v/>
      </c>
      <c r="R23" s="29" t="str">
        <f t="shared" ca="1" si="9"/>
        <v/>
      </c>
      <c r="S23" s="29" t="str">
        <f t="shared" ca="1" si="9"/>
        <v/>
      </c>
      <c r="T23" s="29" t="str">
        <f t="shared" ca="1" si="9"/>
        <v/>
      </c>
      <c r="U23" s="29" t="str">
        <f t="shared" ca="1" si="9"/>
        <v/>
      </c>
      <c r="V23" s="29" t="str">
        <f t="shared" ca="1" si="9"/>
        <v/>
      </c>
      <c r="W23" s="29" t="str">
        <f t="shared" ca="1" si="9"/>
        <v/>
      </c>
      <c r="X23" s="29" t="str">
        <f t="shared" ca="1" si="9"/>
        <v/>
      </c>
      <c r="Y23" s="29" t="str">
        <f t="shared" ca="1" si="9"/>
        <v/>
      </c>
      <c r="Z23" s="29" t="str">
        <f t="shared" ca="1" si="9"/>
        <v/>
      </c>
      <c r="AA23" s="29" t="str">
        <f t="shared" ca="1" si="9"/>
        <v/>
      </c>
      <c r="AB23" s="29" t="str">
        <f t="shared" ca="1" si="9"/>
        <v/>
      </c>
      <c r="AC23" s="29" t="str">
        <f t="shared" ca="1" si="9"/>
        <v/>
      </c>
      <c r="AD23" s="29" t="str">
        <f t="shared" ca="1" si="9"/>
        <v/>
      </c>
      <c r="AE23" s="29" t="str">
        <f t="shared" ca="1" si="9"/>
        <v/>
      </c>
      <c r="AF23" s="29" t="str">
        <f t="shared" ca="1" si="9"/>
        <v/>
      </c>
      <c r="AG23" s="29" t="str">
        <f t="shared" ca="1" si="9"/>
        <v/>
      </c>
      <c r="AH23" s="29" t="str">
        <f t="shared" ca="1" si="9"/>
        <v/>
      </c>
      <c r="AI23" s="29" t="str">
        <f t="shared" ca="1" si="9"/>
        <v/>
      </c>
      <c r="AJ23" s="29" t="str">
        <f t="shared" ca="1" si="9"/>
        <v/>
      </c>
      <c r="AK23" s="29" t="str">
        <f t="shared" ca="1" si="9"/>
        <v/>
      </c>
      <c r="AL23" s="29" t="str">
        <f t="shared" ca="1" si="9"/>
        <v/>
      </c>
      <c r="AM23" s="29" t="str">
        <f t="shared" ca="1" si="9"/>
        <v/>
      </c>
      <c r="AN23" s="29" t="str">
        <f t="shared" ca="1" si="9"/>
        <v/>
      </c>
      <c r="AO23" s="29" t="str">
        <f t="shared" ref="AO23:BL23" ca="1" si="10">IF(AND($C23="Goal",AO$7&gt;=$F23,AO$7&lt;=$F23+$G23-1),2,IF(AND($C23="Milestone",AO$7&gt;=$F23,AO$7&lt;=$F23+$G23-1),1,""))</f>
        <v/>
      </c>
      <c r="AP23" s="29" t="str">
        <f t="shared" ca="1" si="10"/>
        <v/>
      </c>
      <c r="AQ23" s="29" t="str">
        <f t="shared" ca="1" si="10"/>
        <v/>
      </c>
      <c r="AR23" s="29" t="str">
        <f t="shared" ca="1" si="10"/>
        <v/>
      </c>
      <c r="AS23" s="29" t="str">
        <f t="shared" ca="1" si="10"/>
        <v/>
      </c>
      <c r="AT23" s="29" t="str">
        <f t="shared" ca="1" si="10"/>
        <v/>
      </c>
      <c r="AU23" s="29" t="str">
        <f t="shared" ca="1" si="10"/>
        <v/>
      </c>
      <c r="AV23" s="29" t="str">
        <f t="shared" ca="1" si="10"/>
        <v/>
      </c>
      <c r="AW23" s="29" t="str">
        <f t="shared" ca="1" si="10"/>
        <v/>
      </c>
      <c r="AX23" s="29" t="str">
        <f t="shared" ca="1" si="10"/>
        <v/>
      </c>
      <c r="AY23" s="29" t="str">
        <f t="shared" ca="1" si="10"/>
        <v/>
      </c>
      <c r="AZ23" s="29" t="str">
        <f t="shared" ca="1" si="10"/>
        <v/>
      </c>
      <c r="BA23" s="29" t="str">
        <f t="shared" ca="1" si="10"/>
        <v/>
      </c>
      <c r="BB23" s="29" t="str">
        <f t="shared" ca="1" si="10"/>
        <v/>
      </c>
      <c r="BC23" s="29" t="str">
        <f t="shared" ca="1" si="10"/>
        <v/>
      </c>
      <c r="BD23" s="29" t="str">
        <f t="shared" ca="1" si="10"/>
        <v/>
      </c>
      <c r="BE23" s="29" t="str">
        <f t="shared" ca="1" si="10"/>
        <v/>
      </c>
      <c r="BF23" s="29" t="str">
        <f t="shared" ca="1" si="10"/>
        <v/>
      </c>
      <c r="BG23" s="29" t="str">
        <f t="shared" ca="1" si="10"/>
        <v/>
      </c>
      <c r="BH23" s="29" t="str">
        <f t="shared" ca="1" si="10"/>
        <v/>
      </c>
      <c r="BI23" s="29" t="str">
        <f t="shared" ca="1" si="10"/>
        <v/>
      </c>
      <c r="BJ23" s="29" t="str">
        <f t="shared" ca="1" si="10"/>
        <v/>
      </c>
      <c r="BK23" s="29" t="str">
        <f t="shared" ca="1" si="10"/>
        <v/>
      </c>
      <c r="BL23" s="29" t="str">
        <f t="shared" ca="1" si="10"/>
        <v/>
      </c>
      <c r="BM23" s="21"/>
    </row>
    <row r="24" spans="1:65" s="1" customFormat="1" ht="40.15" customHeight="1" x14ac:dyDescent="0.25">
      <c r="A24" s="9"/>
      <c r="B24" s="71" t="s">
        <v>51</v>
      </c>
      <c r="C24" s="67" t="s">
        <v>13</v>
      </c>
      <c r="D24" s="67"/>
      <c r="E24" s="68">
        <v>0</v>
      </c>
      <c r="F24" s="69">
        <f>F23+24</f>
        <v>44491</v>
      </c>
      <c r="G24" s="70">
        <v>3</v>
      </c>
      <c r="H24" s="103"/>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1"/>
    </row>
    <row r="25" spans="1:65" s="1" customFormat="1" ht="40.15" customHeight="1" x14ac:dyDescent="0.25">
      <c r="A25" s="9"/>
      <c r="B25" s="134" t="s">
        <v>52</v>
      </c>
      <c r="C25" s="67"/>
      <c r="D25" s="67"/>
      <c r="E25" s="68"/>
      <c r="F25" s="69"/>
      <c r="G25" s="70"/>
      <c r="H25" s="103"/>
      <c r="I25" s="29" t="str">
        <f t="shared" ref="I25:R30" ca="1" si="11">IF(AND($C25="Goal",I$7&gt;=$F25,I$7&lt;=$F25+$G25-1),2,IF(AND($C25="Milestone",I$7&gt;=$F25,I$7&lt;=$F25+$G25-1),1,""))</f>
        <v/>
      </c>
      <c r="J25" s="29" t="str">
        <f t="shared" ca="1" si="11"/>
        <v/>
      </c>
      <c r="K25" s="29" t="str">
        <f t="shared" ca="1" si="11"/>
        <v/>
      </c>
      <c r="L25" s="29" t="str">
        <f t="shared" ca="1" si="11"/>
        <v/>
      </c>
      <c r="M25" s="29" t="str">
        <f t="shared" ca="1" si="11"/>
        <v/>
      </c>
      <c r="N25" s="29" t="str">
        <f t="shared" ca="1" si="11"/>
        <v/>
      </c>
      <c r="O25" s="29" t="str">
        <f t="shared" ca="1" si="11"/>
        <v/>
      </c>
      <c r="P25" s="29" t="str">
        <f t="shared" ca="1" si="11"/>
        <v/>
      </c>
      <c r="Q25" s="29" t="str">
        <f t="shared" ca="1" si="11"/>
        <v/>
      </c>
      <c r="R25" s="29" t="str">
        <f t="shared" ca="1" si="11"/>
        <v/>
      </c>
      <c r="S25" s="29" t="str">
        <f t="shared" ref="S25:AB30" ca="1" si="12">IF(AND($C25="Goal",S$7&gt;=$F25,S$7&lt;=$F25+$G25-1),2,IF(AND($C25="Milestone",S$7&gt;=$F25,S$7&lt;=$F25+$G25-1),1,""))</f>
        <v/>
      </c>
      <c r="T25" s="29" t="str">
        <f t="shared" ca="1" si="12"/>
        <v/>
      </c>
      <c r="U25" s="29" t="str">
        <f t="shared" ca="1" si="12"/>
        <v/>
      </c>
      <c r="V25" s="29" t="str">
        <f t="shared" ca="1" si="12"/>
        <v/>
      </c>
      <c r="W25" s="29" t="str">
        <f t="shared" ca="1" si="12"/>
        <v/>
      </c>
      <c r="X25" s="29" t="str">
        <f t="shared" ca="1" si="12"/>
        <v/>
      </c>
      <c r="Y25" s="29" t="str">
        <f t="shared" ca="1" si="12"/>
        <v/>
      </c>
      <c r="Z25" s="29" t="str">
        <f t="shared" ca="1" si="12"/>
        <v/>
      </c>
      <c r="AA25" s="29" t="str">
        <f t="shared" ca="1" si="12"/>
        <v/>
      </c>
      <c r="AB25" s="29" t="str">
        <f t="shared" ca="1" si="12"/>
        <v/>
      </c>
      <c r="AC25" s="29" t="str">
        <f t="shared" ref="AC25:AL30" ca="1" si="13">IF(AND($C25="Goal",AC$7&gt;=$F25,AC$7&lt;=$F25+$G25-1),2,IF(AND($C25="Milestone",AC$7&gt;=$F25,AC$7&lt;=$F25+$G25-1),1,""))</f>
        <v/>
      </c>
      <c r="AD25" s="29" t="str">
        <f t="shared" ca="1" si="13"/>
        <v/>
      </c>
      <c r="AE25" s="29" t="str">
        <f t="shared" ca="1" si="13"/>
        <v/>
      </c>
      <c r="AF25" s="29" t="str">
        <f t="shared" ca="1" si="13"/>
        <v/>
      </c>
      <c r="AG25" s="29" t="str">
        <f t="shared" ca="1" si="13"/>
        <v/>
      </c>
      <c r="AH25" s="29" t="str">
        <f t="shared" ca="1" si="13"/>
        <v/>
      </c>
      <c r="AI25" s="29" t="str">
        <f t="shared" ca="1" si="13"/>
        <v/>
      </c>
      <c r="AJ25" s="29" t="str">
        <f t="shared" ca="1" si="13"/>
        <v/>
      </c>
      <c r="AK25" s="29" t="str">
        <f t="shared" ca="1" si="13"/>
        <v/>
      </c>
      <c r="AL25" s="29" t="str">
        <f t="shared" ca="1" si="13"/>
        <v/>
      </c>
      <c r="AM25" s="29" t="str">
        <f t="shared" ref="AM25:AV30" ca="1" si="14">IF(AND($C25="Goal",AM$7&gt;=$F25,AM$7&lt;=$F25+$G25-1),2,IF(AND($C25="Milestone",AM$7&gt;=$F25,AM$7&lt;=$F25+$G25-1),1,""))</f>
        <v/>
      </c>
      <c r="AN25" s="29" t="str">
        <f t="shared" ca="1" si="14"/>
        <v/>
      </c>
      <c r="AO25" s="29" t="str">
        <f t="shared" ca="1" si="14"/>
        <v/>
      </c>
      <c r="AP25" s="29" t="str">
        <f t="shared" ca="1" si="14"/>
        <v/>
      </c>
      <c r="AQ25" s="29" t="str">
        <f t="shared" ca="1" si="14"/>
        <v/>
      </c>
      <c r="AR25" s="29" t="str">
        <f t="shared" ca="1" si="14"/>
        <v/>
      </c>
      <c r="AS25" s="29" t="str">
        <f t="shared" ca="1" si="14"/>
        <v/>
      </c>
      <c r="AT25" s="29" t="str">
        <f t="shared" ca="1" si="14"/>
        <v/>
      </c>
      <c r="AU25" s="29" t="str">
        <f t="shared" ca="1" si="14"/>
        <v/>
      </c>
      <c r="AV25" s="29" t="str">
        <f t="shared" ca="1" si="14"/>
        <v/>
      </c>
      <c r="AW25" s="29" t="str">
        <f t="shared" ref="AW25:BF30" ca="1" si="15">IF(AND($C25="Goal",AW$7&gt;=$F25,AW$7&lt;=$F25+$G25-1),2,IF(AND($C25="Milestone",AW$7&gt;=$F25,AW$7&lt;=$F25+$G25-1),1,""))</f>
        <v/>
      </c>
      <c r="AX25" s="29" t="str">
        <f t="shared" ca="1" si="15"/>
        <v/>
      </c>
      <c r="AY25" s="29" t="str">
        <f t="shared" ca="1" si="15"/>
        <v/>
      </c>
      <c r="AZ25" s="29" t="str">
        <f t="shared" ca="1" si="15"/>
        <v/>
      </c>
      <c r="BA25" s="29" t="str">
        <f t="shared" ca="1" si="15"/>
        <v/>
      </c>
      <c r="BB25" s="29" t="str">
        <f t="shared" ca="1" si="15"/>
        <v/>
      </c>
      <c r="BC25" s="29" t="str">
        <f t="shared" ca="1" si="15"/>
        <v/>
      </c>
      <c r="BD25" s="29" t="str">
        <f t="shared" ca="1" si="15"/>
        <v/>
      </c>
      <c r="BE25" s="29" t="str">
        <f t="shared" ca="1" si="15"/>
        <v/>
      </c>
      <c r="BF25" s="29" t="str">
        <f t="shared" ca="1" si="15"/>
        <v/>
      </c>
      <c r="BG25" s="29" t="str">
        <f t="shared" ref="BG25:BL30" ca="1" si="16">IF(AND($C25="Goal",BG$7&gt;=$F25,BG$7&lt;=$F25+$G25-1),2,IF(AND($C25="Milestone",BG$7&gt;=$F25,BG$7&lt;=$F25+$G25-1),1,""))</f>
        <v/>
      </c>
      <c r="BH25" s="29" t="str">
        <f t="shared" ca="1" si="16"/>
        <v/>
      </c>
      <c r="BI25" s="29" t="str">
        <f t="shared" ca="1" si="16"/>
        <v/>
      </c>
      <c r="BJ25" s="29" t="str">
        <f t="shared" ca="1" si="16"/>
        <v/>
      </c>
      <c r="BK25" s="29" t="str">
        <f t="shared" ca="1" si="16"/>
        <v/>
      </c>
      <c r="BL25" s="29" t="str">
        <f t="shared" ca="1" si="16"/>
        <v/>
      </c>
      <c r="BM25" s="21"/>
    </row>
    <row r="26" spans="1:65" s="1" customFormat="1" ht="40.15" customHeight="1" x14ac:dyDescent="0.25">
      <c r="A26" s="9"/>
      <c r="B26" s="71" t="s">
        <v>53</v>
      </c>
      <c r="C26" s="67" t="s">
        <v>13</v>
      </c>
      <c r="D26" s="67"/>
      <c r="E26" s="68">
        <v>0</v>
      </c>
      <c r="F26" s="69">
        <f>F12+15</f>
        <v>44469</v>
      </c>
      <c r="G26" s="70">
        <v>4</v>
      </c>
      <c r="H26" s="103"/>
      <c r="I26" s="29" t="str">
        <f t="shared" ca="1" si="11"/>
        <v/>
      </c>
      <c r="J26" s="29" t="str">
        <f t="shared" ca="1" si="11"/>
        <v/>
      </c>
      <c r="K26" s="29" t="str">
        <f t="shared" ca="1" si="11"/>
        <v/>
      </c>
      <c r="L26" s="29" t="str">
        <f t="shared" ca="1" si="11"/>
        <v/>
      </c>
      <c r="M26" s="29" t="str">
        <f t="shared" ca="1" si="11"/>
        <v/>
      </c>
      <c r="N26" s="29" t="str">
        <f t="shared" ca="1" si="11"/>
        <v/>
      </c>
      <c r="O26" s="29" t="str">
        <f t="shared" ca="1" si="11"/>
        <v/>
      </c>
      <c r="P26" s="29" t="str">
        <f t="shared" ca="1" si="11"/>
        <v/>
      </c>
      <c r="Q26" s="29" t="str">
        <f t="shared" ca="1" si="11"/>
        <v/>
      </c>
      <c r="R26" s="29" t="str">
        <f t="shared" ca="1" si="11"/>
        <v/>
      </c>
      <c r="S26" s="29" t="str">
        <f t="shared" ca="1" si="12"/>
        <v/>
      </c>
      <c r="T26" s="29" t="str">
        <f t="shared" ca="1" si="12"/>
        <v/>
      </c>
      <c r="U26" s="29" t="str">
        <f t="shared" ca="1" si="12"/>
        <v/>
      </c>
      <c r="V26" s="29" t="str">
        <f t="shared" ca="1" si="12"/>
        <v/>
      </c>
      <c r="W26" s="29" t="str">
        <f t="shared" ca="1" si="12"/>
        <v/>
      </c>
      <c r="X26" s="29" t="str">
        <f t="shared" ca="1" si="12"/>
        <v/>
      </c>
      <c r="Y26" s="29" t="str">
        <f t="shared" ca="1" si="12"/>
        <v/>
      </c>
      <c r="Z26" s="29" t="str">
        <f t="shared" ca="1" si="12"/>
        <v/>
      </c>
      <c r="AA26" s="29" t="str">
        <f t="shared" ca="1" si="12"/>
        <v/>
      </c>
      <c r="AB26" s="29" t="str">
        <f t="shared" ca="1" si="12"/>
        <v/>
      </c>
      <c r="AC26" s="29" t="str">
        <f t="shared" ca="1" si="13"/>
        <v/>
      </c>
      <c r="AD26" s="29" t="str">
        <f t="shared" ca="1" si="13"/>
        <v/>
      </c>
      <c r="AE26" s="29" t="str">
        <f t="shared" ca="1" si="13"/>
        <v/>
      </c>
      <c r="AF26" s="29" t="str">
        <f t="shared" ca="1" si="13"/>
        <v/>
      </c>
      <c r="AG26" s="29" t="str">
        <f t="shared" ca="1" si="13"/>
        <v/>
      </c>
      <c r="AH26" s="29" t="str">
        <f t="shared" ca="1" si="13"/>
        <v/>
      </c>
      <c r="AI26" s="29" t="str">
        <f t="shared" ca="1" si="13"/>
        <v/>
      </c>
      <c r="AJ26" s="29" t="str">
        <f t="shared" ca="1" si="13"/>
        <v/>
      </c>
      <c r="AK26" s="29" t="str">
        <f t="shared" ca="1" si="13"/>
        <v/>
      </c>
      <c r="AL26" s="29" t="str">
        <f t="shared" ca="1" si="13"/>
        <v/>
      </c>
      <c r="AM26" s="29" t="str">
        <f t="shared" ca="1" si="14"/>
        <v/>
      </c>
      <c r="AN26" s="29" t="str">
        <f t="shared" ca="1" si="14"/>
        <v/>
      </c>
      <c r="AO26" s="29" t="str">
        <f t="shared" ca="1" si="14"/>
        <v/>
      </c>
      <c r="AP26" s="29" t="str">
        <f t="shared" ca="1" si="14"/>
        <v/>
      </c>
      <c r="AQ26" s="29" t="str">
        <f t="shared" ca="1" si="14"/>
        <v/>
      </c>
      <c r="AR26" s="29" t="str">
        <f t="shared" ca="1" si="14"/>
        <v/>
      </c>
      <c r="AS26" s="29" t="str">
        <f t="shared" ca="1" si="14"/>
        <v/>
      </c>
      <c r="AT26" s="29" t="str">
        <f t="shared" ca="1" si="14"/>
        <v/>
      </c>
      <c r="AU26" s="29" t="str">
        <f t="shared" ca="1" si="14"/>
        <v/>
      </c>
      <c r="AV26" s="29" t="str">
        <f t="shared" ca="1" si="14"/>
        <v/>
      </c>
      <c r="AW26" s="29" t="str">
        <f t="shared" ca="1" si="15"/>
        <v/>
      </c>
      <c r="AX26" s="29" t="str">
        <f t="shared" ca="1" si="15"/>
        <v/>
      </c>
      <c r="AY26" s="29" t="str">
        <f t="shared" ca="1" si="15"/>
        <v/>
      </c>
      <c r="AZ26" s="29" t="str">
        <f t="shared" ca="1" si="15"/>
        <v/>
      </c>
      <c r="BA26" s="29" t="str">
        <f t="shared" ca="1" si="15"/>
        <v/>
      </c>
      <c r="BB26" s="29" t="str">
        <f t="shared" ca="1" si="15"/>
        <v/>
      </c>
      <c r="BC26" s="29" t="str">
        <f t="shared" ca="1" si="15"/>
        <v/>
      </c>
      <c r="BD26" s="29" t="str">
        <f t="shared" ca="1" si="15"/>
        <v/>
      </c>
      <c r="BE26" s="29" t="str">
        <f t="shared" ca="1" si="15"/>
        <v/>
      </c>
      <c r="BF26" s="29" t="str">
        <f t="shared" ca="1" si="15"/>
        <v/>
      </c>
      <c r="BG26" s="29" t="str">
        <f t="shared" ca="1" si="16"/>
        <v/>
      </c>
      <c r="BH26" s="29" t="str">
        <f t="shared" ca="1" si="16"/>
        <v/>
      </c>
      <c r="BI26" s="29" t="str">
        <f t="shared" ca="1" si="16"/>
        <v/>
      </c>
      <c r="BJ26" s="29" t="str">
        <f t="shared" ca="1" si="16"/>
        <v/>
      </c>
      <c r="BK26" s="29" t="str">
        <f t="shared" ca="1" si="16"/>
        <v/>
      </c>
      <c r="BL26" s="29" t="str">
        <f t="shared" ca="1" si="16"/>
        <v/>
      </c>
      <c r="BM26" s="21"/>
    </row>
    <row r="27" spans="1:65" s="1" customFormat="1" ht="40.15" customHeight="1" x14ac:dyDescent="0.25">
      <c r="A27" s="9"/>
      <c r="B27" s="71" t="s">
        <v>54</v>
      </c>
      <c r="C27" s="67" t="s">
        <v>13</v>
      </c>
      <c r="D27" s="67"/>
      <c r="E27" s="68">
        <v>0</v>
      </c>
      <c r="F27" s="69">
        <f>F26+3</f>
        <v>44472</v>
      </c>
      <c r="G27" s="70">
        <v>14</v>
      </c>
      <c r="H27" s="103"/>
      <c r="I27" s="29" t="str">
        <f t="shared" ca="1" si="11"/>
        <v/>
      </c>
      <c r="J27" s="29" t="str">
        <f t="shared" ca="1" si="11"/>
        <v/>
      </c>
      <c r="K27" s="29" t="str">
        <f t="shared" ca="1" si="11"/>
        <v/>
      </c>
      <c r="L27" s="29" t="str">
        <f t="shared" ca="1" si="11"/>
        <v/>
      </c>
      <c r="M27" s="29" t="str">
        <f t="shared" ca="1" si="11"/>
        <v/>
      </c>
      <c r="N27" s="29" t="str">
        <f t="shared" ca="1" si="11"/>
        <v/>
      </c>
      <c r="O27" s="29" t="str">
        <f t="shared" ca="1" si="11"/>
        <v/>
      </c>
      <c r="P27" s="29" t="str">
        <f t="shared" ca="1" si="11"/>
        <v/>
      </c>
      <c r="Q27" s="29" t="str">
        <f t="shared" ca="1" si="11"/>
        <v/>
      </c>
      <c r="R27" s="29" t="str">
        <f t="shared" ca="1" si="11"/>
        <v/>
      </c>
      <c r="S27" s="29" t="str">
        <f t="shared" ca="1" si="12"/>
        <v/>
      </c>
      <c r="T27" s="29" t="str">
        <f t="shared" ca="1" si="12"/>
        <v/>
      </c>
      <c r="U27" s="29" t="str">
        <f t="shared" ca="1" si="12"/>
        <v/>
      </c>
      <c r="V27" s="29" t="str">
        <f t="shared" ca="1" si="12"/>
        <v/>
      </c>
      <c r="W27" s="29" t="str">
        <f t="shared" ca="1" si="12"/>
        <v/>
      </c>
      <c r="X27" s="29" t="str">
        <f t="shared" ca="1" si="12"/>
        <v/>
      </c>
      <c r="Y27" s="29" t="str">
        <f t="shared" ca="1" si="12"/>
        <v/>
      </c>
      <c r="Z27" s="29" t="str">
        <f t="shared" ca="1" si="12"/>
        <v/>
      </c>
      <c r="AA27" s="29" t="str">
        <f t="shared" ca="1" si="12"/>
        <v/>
      </c>
      <c r="AB27" s="29" t="str">
        <f t="shared" ca="1" si="12"/>
        <v/>
      </c>
      <c r="AC27" s="29" t="str">
        <f t="shared" ca="1" si="13"/>
        <v/>
      </c>
      <c r="AD27" s="29" t="str">
        <f t="shared" ca="1" si="13"/>
        <v/>
      </c>
      <c r="AE27" s="29" t="str">
        <f t="shared" ca="1" si="13"/>
        <v/>
      </c>
      <c r="AF27" s="29" t="str">
        <f t="shared" ca="1" si="13"/>
        <v/>
      </c>
      <c r="AG27" s="29" t="str">
        <f t="shared" ca="1" si="13"/>
        <v/>
      </c>
      <c r="AH27" s="29" t="str">
        <f t="shared" ca="1" si="13"/>
        <v/>
      </c>
      <c r="AI27" s="29" t="str">
        <f t="shared" ca="1" si="13"/>
        <v/>
      </c>
      <c r="AJ27" s="29" t="str">
        <f t="shared" ca="1" si="13"/>
        <v/>
      </c>
      <c r="AK27" s="29" t="str">
        <f t="shared" ca="1" si="13"/>
        <v/>
      </c>
      <c r="AL27" s="29" t="str">
        <f t="shared" ca="1" si="13"/>
        <v/>
      </c>
      <c r="AM27" s="29" t="str">
        <f t="shared" ca="1" si="14"/>
        <v/>
      </c>
      <c r="AN27" s="29" t="str">
        <f t="shared" ca="1" si="14"/>
        <v/>
      </c>
      <c r="AO27" s="29" t="str">
        <f t="shared" ca="1" si="14"/>
        <v/>
      </c>
      <c r="AP27" s="29" t="str">
        <f t="shared" ca="1" si="14"/>
        <v/>
      </c>
      <c r="AQ27" s="29" t="str">
        <f t="shared" ca="1" si="14"/>
        <v/>
      </c>
      <c r="AR27" s="29" t="str">
        <f t="shared" ca="1" si="14"/>
        <v/>
      </c>
      <c r="AS27" s="29" t="str">
        <f t="shared" ca="1" si="14"/>
        <v/>
      </c>
      <c r="AT27" s="29" t="str">
        <f t="shared" ca="1" si="14"/>
        <v/>
      </c>
      <c r="AU27" s="29" t="str">
        <f t="shared" ca="1" si="14"/>
        <v/>
      </c>
      <c r="AV27" s="29" t="str">
        <f t="shared" ca="1" si="14"/>
        <v/>
      </c>
      <c r="AW27" s="29" t="str">
        <f t="shared" ca="1" si="15"/>
        <v/>
      </c>
      <c r="AX27" s="29" t="str">
        <f t="shared" ca="1" si="15"/>
        <v/>
      </c>
      <c r="AY27" s="29" t="str">
        <f t="shared" ca="1" si="15"/>
        <v/>
      </c>
      <c r="AZ27" s="29" t="str">
        <f t="shared" ca="1" si="15"/>
        <v/>
      </c>
      <c r="BA27" s="29" t="str">
        <f t="shared" ca="1" si="15"/>
        <v/>
      </c>
      <c r="BB27" s="29" t="str">
        <f t="shared" ca="1" si="15"/>
        <v/>
      </c>
      <c r="BC27" s="29" t="str">
        <f t="shared" ca="1" si="15"/>
        <v/>
      </c>
      <c r="BD27" s="29" t="str">
        <f t="shared" ca="1" si="15"/>
        <v/>
      </c>
      <c r="BE27" s="29" t="str">
        <f t="shared" ca="1" si="15"/>
        <v/>
      </c>
      <c r="BF27" s="29" t="str">
        <f t="shared" ca="1" si="15"/>
        <v/>
      </c>
      <c r="BG27" s="29" t="str">
        <f t="shared" ca="1" si="16"/>
        <v/>
      </c>
      <c r="BH27" s="29" t="str">
        <f t="shared" ca="1" si="16"/>
        <v/>
      </c>
      <c r="BI27" s="29" t="str">
        <f t="shared" ca="1" si="16"/>
        <v/>
      </c>
      <c r="BJ27" s="29" t="str">
        <f t="shared" ca="1" si="16"/>
        <v/>
      </c>
      <c r="BK27" s="29" t="str">
        <f t="shared" ca="1" si="16"/>
        <v/>
      </c>
      <c r="BL27" s="29" t="str">
        <f t="shared" ca="1" si="16"/>
        <v/>
      </c>
      <c r="BM27" s="21"/>
    </row>
    <row r="28" spans="1:65" s="1" customFormat="1" ht="40.15" customHeight="1" x14ac:dyDescent="0.25">
      <c r="A28" s="9"/>
      <c r="B28" s="71" t="s">
        <v>55</v>
      </c>
      <c r="C28" s="67" t="s">
        <v>13</v>
      </c>
      <c r="D28" s="67"/>
      <c r="E28" s="68">
        <v>0</v>
      </c>
      <c r="F28" s="69">
        <f>F27+15</f>
        <v>44487</v>
      </c>
      <c r="G28" s="70">
        <v>6</v>
      </c>
      <c r="H28" s="103"/>
      <c r="I28" s="29" t="str">
        <f t="shared" ca="1" si="11"/>
        <v/>
      </c>
      <c r="J28" s="29" t="str">
        <f t="shared" ca="1" si="11"/>
        <v/>
      </c>
      <c r="K28" s="29" t="str">
        <f t="shared" ca="1" si="11"/>
        <v/>
      </c>
      <c r="L28" s="29" t="str">
        <f t="shared" ca="1" si="11"/>
        <v/>
      </c>
      <c r="M28" s="29" t="str">
        <f t="shared" ca="1" si="11"/>
        <v/>
      </c>
      <c r="N28" s="29" t="str">
        <f t="shared" ca="1" si="11"/>
        <v/>
      </c>
      <c r="O28" s="29" t="str">
        <f t="shared" ca="1" si="11"/>
        <v/>
      </c>
      <c r="P28" s="29" t="str">
        <f t="shared" ca="1" si="11"/>
        <v/>
      </c>
      <c r="Q28" s="29" t="str">
        <f t="shared" ca="1" si="11"/>
        <v/>
      </c>
      <c r="R28" s="29" t="str">
        <f t="shared" ca="1" si="11"/>
        <v/>
      </c>
      <c r="S28" s="29" t="str">
        <f t="shared" ca="1" si="12"/>
        <v/>
      </c>
      <c r="T28" s="29" t="str">
        <f t="shared" ca="1" si="12"/>
        <v/>
      </c>
      <c r="U28" s="29" t="str">
        <f t="shared" ca="1" si="12"/>
        <v/>
      </c>
      <c r="V28" s="29" t="str">
        <f t="shared" ca="1" si="12"/>
        <v/>
      </c>
      <c r="W28" s="29" t="str">
        <f t="shared" ca="1" si="12"/>
        <v/>
      </c>
      <c r="X28" s="29" t="str">
        <f t="shared" ca="1" si="12"/>
        <v/>
      </c>
      <c r="Y28" s="29" t="str">
        <f t="shared" ca="1" si="12"/>
        <v/>
      </c>
      <c r="Z28" s="29" t="str">
        <f t="shared" ca="1" si="12"/>
        <v/>
      </c>
      <c r="AA28" s="29" t="str">
        <f t="shared" ca="1" si="12"/>
        <v/>
      </c>
      <c r="AB28" s="29" t="str">
        <f t="shared" ca="1" si="12"/>
        <v/>
      </c>
      <c r="AC28" s="29" t="str">
        <f t="shared" ca="1" si="13"/>
        <v/>
      </c>
      <c r="AD28" s="29" t="str">
        <f t="shared" ca="1" si="13"/>
        <v/>
      </c>
      <c r="AE28" s="29" t="str">
        <f t="shared" ca="1" si="13"/>
        <v/>
      </c>
      <c r="AF28" s="29" t="str">
        <f t="shared" ca="1" si="13"/>
        <v/>
      </c>
      <c r="AG28" s="29" t="str">
        <f t="shared" ca="1" si="13"/>
        <v/>
      </c>
      <c r="AH28" s="29" t="str">
        <f t="shared" ca="1" si="13"/>
        <v/>
      </c>
      <c r="AI28" s="29" t="str">
        <f t="shared" ca="1" si="13"/>
        <v/>
      </c>
      <c r="AJ28" s="29" t="str">
        <f t="shared" ca="1" si="13"/>
        <v/>
      </c>
      <c r="AK28" s="29" t="str">
        <f t="shared" ca="1" si="13"/>
        <v/>
      </c>
      <c r="AL28" s="29" t="str">
        <f t="shared" ca="1" si="13"/>
        <v/>
      </c>
      <c r="AM28" s="29" t="str">
        <f t="shared" ca="1" si="14"/>
        <v/>
      </c>
      <c r="AN28" s="29" t="str">
        <f t="shared" ca="1" si="14"/>
        <v/>
      </c>
      <c r="AO28" s="29" t="str">
        <f t="shared" ca="1" si="14"/>
        <v/>
      </c>
      <c r="AP28" s="29" t="str">
        <f t="shared" ca="1" si="14"/>
        <v/>
      </c>
      <c r="AQ28" s="29" t="str">
        <f t="shared" ca="1" si="14"/>
        <v/>
      </c>
      <c r="AR28" s="29" t="str">
        <f t="shared" ca="1" si="14"/>
        <v/>
      </c>
      <c r="AS28" s="29" t="str">
        <f t="shared" ca="1" si="14"/>
        <v/>
      </c>
      <c r="AT28" s="29" t="str">
        <f t="shared" ca="1" si="14"/>
        <v/>
      </c>
      <c r="AU28" s="29" t="str">
        <f t="shared" ca="1" si="14"/>
        <v/>
      </c>
      <c r="AV28" s="29" t="str">
        <f t="shared" ca="1" si="14"/>
        <v/>
      </c>
      <c r="AW28" s="29" t="str">
        <f t="shared" ca="1" si="15"/>
        <v/>
      </c>
      <c r="AX28" s="29" t="str">
        <f t="shared" ca="1" si="15"/>
        <v/>
      </c>
      <c r="AY28" s="29" t="str">
        <f t="shared" ca="1" si="15"/>
        <v/>
      </c>
      <c r="AZ28" s="29" t="str">
        <f t="shared" ca="1" si="15"/>
        <v/>
      </c>
      <c r="BA28" s="29" t="str">
        <f t="shared" ca="1" si="15"/>
        <v/>
      </c>
      <c r="BB28" s="29" t="str">
        <f t="shared" ca="1" si="15"/>
        <v/>
      </c>
      <c r="BC28" s="29" t="str">
        <f t="shared" ca="1" si="15"/>
        <v/>
      </c>
      <c r="BD28" s="29" t="str">
        <f t="shared" ca="1" si="15"/>
        <v/>
      </c>
      <c r="BE28" s="29" t="str">
        <f t="shared" ca="1" si="15"/>
        <v/>
      </c>
      <c r="BF28" s="29" t="str">
        <f t="shared" ca="1" si="15"/>
        <v/>
      </c>
      <c r="BG28" s="29" t="str">
        <f t="shared" ca="1" si="16"/>
        <v/>
      </c>
      <c r="BH28" s="29" t="str">
        <f t="shared" ca="1" si="16"/>
        <v/>
      </c>
      <c r="BI28" s="29" t="str">
        <f t="shared" ca="1" si="16"/>
        <v/>
      </c>
      <c r="BJ28" s="29" t="str">
        <f t="shared" ca="1" si="16"/>
        <v/>
      </c>
      <c r="BK28" s="29" t="str">
        <f t="shared" ca="1" si="16"/>
        <v/>
      </c>
      <c r="BL28" s="29" t="str">
        <f t="shared" ca="1" si="16"/>
        <v/>
      </c>
      <c r="BM28" s="21"/>
    </row>
    <row r="29" spans="1:65" s="1" customFormat="1" ht="40.15" customHeight="1" x14ac:dyDescent="0.25">
      <c r="A29" s="9"/>
      <c r="B29" s="71" t="s">
        <v>56</v>
      </c>
      <c r="C29" s="67" t="s">
        <v>13</v>
      </c>
      <c r="D29" s="67"/>
      <c r="E29" s="68">
        <v>0</v>
      </c>
      <c r="F29" s="69">
        <f>F22+22</f>
        <v>44488</v>
      </c>
      <c r="G29" s="70">
        <v>3</v>
      </c>
      <c r="H29" s="103"/>
      <c r="I29" s="29" t="str">
        <f t="shared" ca="1" si="11"/>
        <v/>
      </c>
      <c r="J29" s="29" t="str">
        <f t="shared" ca="1" si="11"/>
        <v/>
      </c>
      <c r="K29" s="29" t="str">
        <f t="shared" ca="1" si="11"/>
        <v/>
      </c>
      <c r="L29" s="29" t="str">
        <f t="shared" ca="1" si="11"/>
        <v/>
      </c>
      <c r="M29" s="29" t="str">
        <f t="shared" ca="1" si="11"/>
        <v/>
      </c>
      <c r="N29" s="29" t="str">
        <f t="shared" ca="1" si="11"/>
        <v/>
      </c>
      <c r="O29" s="29" t="str">
        <f t="shared" ca="1" si="11"/>
        <v/>
      </c>
      <c r="P29" s="29" t="str">
        <f t="shared" ca="1" si="11"/>
        <v/>
      </c>
      <c r="Q29" s="29" t="str">
        <f t="shared" ca="1" si="11"/>
        <v/>
      </c>
      <c r="R29" s="29" t="str">
        <f t="shared" ca="1" si="11"/>
        <v/>
      </c>
      <c r="S29" s="29" t="str">
        <f t="shared" ca="1" si="12"/>
        <v/>
      </c>
      <c r="T29" s="29" t="str">
        <f t="shared" ca="1" si="12"/>
        <v/>
      </c>
      <c r="U29" s="29" t="str">
        <f t="shared" ca="1" si="12"/>
        <v/>
      </c>
      <c r="V29" s="29" t="str">
        <f t="shared" ca="1" si="12"/>
        <v/>
      </c>
      <c r="W29" s="29" t="str">
        <f t="shared" ca="1" si="12"/>
        <v/>
      </c>
      <c r="X29" s="29" t="str">
        <f t="shared" ca="1" si="12"/>
        <v/>
      </c>
      <c r="Y29" s="29" t="str">
        <f t="shared" ca="1" si="12"/>
        <v/>
      </c>
      <c r="Z29" s="29" t="str">
        <f t="shared" ca="1" si="12"/>
        <v/>
      </c>
      <c r="AA29" s="29" t="str">
        <f t="shared" ca="1" si="12"/>
        <v/>
      </c>
      <c r="AB29" s="29" t="str">
        <f t="shared" ca="1" si="12"/>
        <v/>
      </c>
      <c r="AC29" s="29" t="str">
        <f t="shared" ca="1" si="13"/>
        <v/>
      </c>
      <c r="AD29" s="29" t="str">
        <f t="shared" ca="1" si="13"/>
        <v/>
      </c>
      <c r="AE29" s="29" t="str">
        <f t="shared" ca="1" si="13"/>
        <v/>
      </c>
      <c r="AF29" s="29" t="str">
        <f t="shared" ca="1" si="13"/>
        <v/>
      </c>
      <c r="AG29" s="29" t="str">
        <f t="shared" ca="1" si="13"/>
        <v/>
      </c>
      <c r="AH29" s="29" t="str">
        <f t="shared" ca="1" si="13"/>
        <v/>
      </c>
      <c r="AI29" s="29" t="str">
        <f t="shared" ca="1" si="13"/>
        <v/>
      </c>
      <c r="AJ29" s="29" t="str">
        <f t="shared" ca="1" si="13"/>
        <v/>
      </c>
      <c r="AK29" s="29" t="str">
        <f t="shared" ca="1" si="13"/>
        <v/>
      </c>
      <c r="AL29" s="29" t="str">
        <f t="shared" ca="1" si="13"/>
        <v/>
      </c>
      <c r="AM29" s="29" t="str">
        <f t="shared" ca="1" si="14"/>
        <v/>
      </c>
      <c r="AN29" s="29" t="str">
        <f t="shared" ca="1" si="14"/>
        <v/>
      </c>
      <c r="AO29" s="29" t="str">
        <f t="shared" ca="1" si="14"/>
        <v/>
      </c>
      <c r="AP29" s="29" t="str">
        <f t="shared" ca="1" si="14"/>
        <v/>
      </c>
      <c r="AQ29" s="29" t="str">
        <f t="shared" ca="1" si="14"/>
        <v/>
      </c>
      <c r="AR29" s="29" t="str">
        <f t="shared" ca="1" si="14"/>
        <v/>
      </c>
      <c r="AS29" s="29" t="str">
        <f t="shared" ca="1" si="14"/>
        <v/>
      </c>
      <c r="AT29" s="29" t="str">
        <f t="shared" ca="1" si="14"/>
        <v/>
      </c>
      <c r="AU29" s="29" t="str">
        <f t="shared" ca="1" si="14"/>
        <v/>
      </c>
      <c r="AV29" s="29" t="str">
        <f t="shared" ca="1" si="14"/>
        <v/>
      </c>
      <c r="AW29" s="29" t="str">
        <f t="shared" ca="1" si="15"/>
        <v/>
      </c>
      <c r="AX29" s="29" t="str">
        <f t="shared" ca="1" si="15"/>
        <v/>
      </c>
      <c r="AY29" s="29" t="str">
        <f t="shared" ca="1" si="15"/>
        <v/>
      </c>
      <c r="AZ29" s="29" t="str">
        <f t="shared" ca="1" si="15"/>
        <v/>
      </c>
      <c r="BA29" s="29" t="str">
        <f t="shared" ca="1" si="15"/>
        <v/>
      </c>
      <c r="BB29" s="29" t="str">
        <f t="shared" ca="1" si="15"/>
        <v/>
      </c>
      <c r="BC29" s="29" t="str">
        <f t="shared" ca="1" si="15"/>
        <v/>
      </c>
      <c r="BD29" s="29" t="str">
        <f t="shared" ca="1" si="15"/>
        <v/>
      </c>
      <c r="BE29" s="29" t="str">
        <f t="shared" ca="1" si="15"/>
        <v/>
      </c>
      <c r="BF29" s="29" t="str">
        <f t="shared" ca="1" si="15"/>
        <v/>
      </c>
      <c r="BG29" s="29" t="str">
        <f t="shared" ca="1" si="16"/>
        <v/>
      </c>
      <c r="BH29" s="29" t="str">
        <f t="shared" ca="1" si="16"/>
        <v/>
      </c>
      <c r="BI29" s="29" t="str">
        <f t="shared" ca="1" si="16"/>
        <v/>
      </c>
      <c r="BJ29" s="29" t="str">
        <f t="shared" ca="1" si="16"/>
        <v/>
      </c>
      <c r="BK29" s="29" t="str">
        <f t="shared" ca="1" si="16"/>
        <v/>
      </c>
      <c r="BL29" s="29" t="str">
        <f t="shared" ca="1" si="16"/>
        <v/>
      </c>
      <c r="BM29" s="21"/>
    </row>
    <row r="30" spans="1:65" s="1" customFormat="1" ht="40.15" customHeight="1" x14ac:dyDescent="0.25">
      <c r="A30" s="9"/>
      <c r="B30" s="71" t="s">
        <v>57</v>
      </c>
      <c r="C30" s="67" t="s">
        <v>13</v>
      </c>
      <c r="D30" s="67"/>
      <c r="E30" s="68">
        <v>0</v>
      </c>
      <c r="F30" s="69">
        <f>F16</f>
        <v>44460</v>
      </c>
      <c r="G30" s="70">
        <v>19</v>
      </c>
      <c r="H30" s="103"/>
      <c r="I30" s="29" t="str">
        <f t="shared" ca="1" si="11"/>
        <v/>
      </c>
      <c r="J30" s="29" t="str">
        <f t="shared" ca="1" si="11"/>
        <v/>
      </c>
      <c r="K30" s="29" t="str">
        <f t="shared" ca="1" si="11"/>
        <v/>
      </c>
      <c r="L30" s="29" t="str">
        <f t="shared" ca="1" si="11"/>
        <v/>
      </c>
      <c r="M30" s="29" t="str">
        <f t="shared" ca="1" si="11"/>
        <v/>
      </c>
      <c r="N30" s="29" t="str">
        <f t="shared" ca="1" si="11"/>
        <v/>
      </c>
      <c r="O30" s="29" t="str">
        <f t="shared" ca="1" si="11"/>
        <v/>
      </c>
      <c r="P30" s="29" t="str">
        <f t="shared" ca="1" si="11"/>
        <v/>
      </c>
      <c r="Q30" s="29" t="str">
        <f t="shared" ca="1" si="11"/>
        <v/>
      </c>
      <c r="R30" s="29" t="str">
        <f t="shared" ca="1" si="11"/>
        <v/>
      </c>
      <c r="S30" s="29" t="str">
        <f t="shared" ca="1" si="12"/>
        <v/>
      </c>
      <c r="T30" s="29" t="str">
        <f t="shared" ca="1" si="12"/>
        <v/>
      </c>
      <c r="U30" s="29" t="str">
        <f t="shared" ca="1" si="12"/>
        <v/>
      </c>
      <c r="V30" s="29" t="str">
        <f t="shared" ca="1" si="12"/>
        <v/>
      </c>
      <c r="W30" s="29" t="str">
        <f t="shared" ca="1" si="12"/>
        <v/>
      </c>
      <c r="X30" s="29" t="str">
        <f t="shared" ca="1" si="12"/>
        <v/>
      </c>
      <c r="Y30" s="29" t="str">
        <f t="shared" ca="1" si="12"/>
        <v/>
      </c>
      <c r="Z30" s="29" t="str">
        <f t="shared" ca="1" si="12"/>
        <v/>
      </c>
      <c r="AA30" s="29" t="str">
        <f t="shared" ca="1" si="12"/>
        <v/>
      </c>
      <c r="AB30" s="29" t="str">
        <f t="shared" ca="1" si="12"/>
        <v/>
      </c>
      <c r="AC30" s="29" t="str">
        <f t="shared" ca="1" si="13"/>
        <v/>
      </c>
      <c r="AD30" s="29" t="str">
        <f t="shared" ca="1" si="13"/>
        <v/>
      </c>
      <c r="AE30" s="29" t="str">
        <f t="shared" ca="1" si="13"/>
        <v/>
      </c>
      <c r="AF30" s="29" t="str">
        <f t="shared" ca="1" si="13"/>
        <v/>
      </c>
      <c r="AG30" s="29" t="str">
        <f t="shared" ca="1" si="13"/>
        <v/>
      </c>
      <c r="AH30" s="29" t="str">
        <f t="shared" ca="1" si="13"/>
        <v/>
      </c>
      <c r="AI30" s="29" t="str">
        <f t="shared" ca="1" si="13"/>
        <v/>
      </c>
      <c r="AJ30" s="29" t="str">
        <f t="shared" ca="1" si="13"/>
        <v/>
      </c>
      <c r="AK30" s="29" t="str">
        <f t="shared" ca="1" si="13"/>
        <v/>
      </c>
      <c r="AL30" s="29" t="str">
        <f t="shared" ca="1" si="13"/>
        <v/>
      </c>
      <c r="AM30" s="29" t="str">
        <f t="shared" ca="1" si="14"/>
        <v/>
      </c>
      <c r="AN30" s="29" t="str">
        <f t="shared" ca="1" si="14"/>
        <v/>
      </c>
      <c r="AO30" s="29" t="str">
        <f t="shared" ca="1" si="14"/>
        <v/>
      </c>
      <c r="AP30" s="29" t="str">
        <f t="shared" ca="1" si="14"/>
        <v/>
      </c>
      <c r="AQ30" s="29" t="str">
        <f t="shared" ca="1" si="14"/>
        <v/>
      </c>
      <c r="AR30" s="29" t="str">
        <f t="shared" ca="1" si="14"/>
        <v/>
      </c>
      <c r="AS30" s="29" t="str">
        <f t="shared" ca="1" si="14"/>
        <v/>
      </c>
      <c r="AT30" s="29" t="str">
        <f t="shared" ca="1" si="14"/>
        <v/>
      </c>
      <c r="AU30" s="29" t="str">
        <f t="shared" ca="1" si="14"/>
        <v/>
      </c>
      <c r="AV30" s="29" t="str">
        <f t="shared" ca="1" si="14"/>
        <v/>
      </c>
      <c r="AW30" s="29" t="str">
        <f t="shared" ca="1" si="15"/>
        <v/>
      </c>
      <c r="AX30" s="29" t="str">
        <f t="shared" ca="1" si="15"/>
        <v/>
      </c>
      <c r="AY30" s="29" t="str">
        <f t="shared" ca="1" si="15"/>
        <v/>
      </c>
      <c r="AZ30" s="29" t="str">
        <f t="shared" ca="1" si="15"/>
        <v/>
      </c>
      <c r="BA30" s="29" t="str">
        <f t="shared" ca="1" si="15"/>
        <v/>
      </c>
      <c r="BB30" s="29" t="str">
        <f t="shared" ca="1" si="15"/>
        <v/>
      </c>
      <c r="BC30" s="29" t="str">
        <f t="shared" ca="1" si="15"/>
        <v/>
      </c>
      <c r="BD30" s="29" t="str">
        <f t="shared" ca="1" si="15"/>
        <v/>
      </c>
      <c r="BE30" s="29" t="str">
        <f t="shared" ca="1" si="15"/>
        <v/>
      </c>
      <c r="BF30" s="29" t="str">
        <f t="shared" ca="1" si="15"/>
        <v/>
      </c>
      <c r="BG30" s="29" t="str">
        <f t="shared" ca="1" si="16"/>
        <v/>
      </c>
      <c r="BH30" s="29" t="str">
        <f t="shared" ca="1" si="16"/>
        <v/>
      </c>
      <c r="BI30" s="29" t="str">
        <f t="shared" ca="1" si="16"/>
        <v/>
      </c>
      <c r="BJ30" s="29" t="str">
        <f t="shared" ca="1" si="16"/>
        <v/>
      </c>
      <c r="BK30" s="29" t="str">
        <f t="shared" ca="1" si="16"/>
        <v/>
      </c>
      <c r="BL30" s="29" t="str">
        <f t="shared" ca="1" si="16"/>
        <v/>
      </c>
      <c r="BM30" s="21"/>
    </row>
    <row r="31" spans="1:65" s="1" customFormat="1" ht="40.15" customHeight="1" x14ac:dyDescent="0.25">
      <c r="A31" s="9"/>
      <c r="B31" s="71" t="s">
        <v>58</v>
      </c>
      <c r="C31" s="67" t="s">
        <v>13</v>
      </c>
      <c r="D31" s="67"/>
      <c r="E31" s="68">
        <v>0</v>
      </c>
      <c r="F31" s="69">
        <f>F30+19</f>
        <v>44479</v>
      </c>
      <c r="G31" s="70">
        <v>2</v>
      </c>
      <c r="H31" s="103"/>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1"/>
    </row>
    <row r="32" spans="1:65" s="1" customFormat="1" ht="40.15" customHeight="1" x14ac:dyDescent="0.25">
      <c r="A32" s="9"/>
      <c r="B32" s="134" t="s">
        <v>59</v>
      </c>
      <c r="C32" s="67"/>
      <c r="D32" s="67"/>
      <c r="E32" s="68"/>
      <c r="F32" s="69"/>
      <c r="G32" s="70"/>
      <c r="H32" s="103"/>
      <c r="I32" s="29" t="str">
        <f t="shared" ref="I32:R37" ca="1" si="17">IF(AND($C32="Goal",I$7&gt;=$F32,I$7&lt;=$F32+$G32-1),2,IF(AND($C32="Milestone",I$7&gt;=$F32,I$7&lt;=$F32+$G32-1),1,""))</f>
        <v/>
      </c>
      <c r="J32" s="29" t="str">
        <f t="shared" ca="1" si="17"/>
        <v/>
      </c>
      <c r="K32" s="29" t="str">
        <f t="shared" ca="1" si="17"/>
        <v/>
      </c>
      <c r="L32" s="29" t="str">
        <f t="shared" ca="1" si="17"/>
        <v/>
      </c>
      <c r="M32" s="29" t="str">
        <f t="shared" ca="1" si="17"/>
        <v/>
      </c>
      <c r="N32" s="29" t="str">
        <f t="shared" ca="1" si="17"/>
        <v/>
      </c>
      <c r="O32" s="29" t="str">
        <f t="shared" ca="1" si="17"/>
        <v/>
      </c>
      <c r="P32" s="29" t="str">
        <f t="shared" ca="1" si="17"/>
        <v/>
      </c>
      <c r="Q32" s="29" t="str">
        <f t="shared" ca="1" si="17"/>
        <v/>
      </c>
      <c r="R32" s="29" t="str">
        <f t="shared" ca="1" si="17"/>
        <v/>
      </c>
      <c r="S32" s="29" t="str">
        <f t="shared" ref="S32:AB37" ca="1" si="18">IF(AND($C32="Goal",S$7&gt;=$F32,S$7&lt;=$F32+$G32-1),2,IF(AND($C32="Milestone",S$7&gt;=$F32,S$7&lt;=$F32+$G32-1),1,""))</f>
        <v/>
      </c>
      <c r="T32" s="29" t="str">
        <f t="shared" ca="1" si="18"/>
        <v/>
      </c>
      <c r="U32" s="29" t="str">
        <f t="shared" ca="1" si="18"/>
        <v/>
      </c>
      <c r="V32" s="29" t="str">
        <f t="shared" ca="1" si="18"/>
        <v/>
      </c>
      <c r="W32" s="29" t="str">
        <f t="shared" ca="1" si="18"/>
        <v/>
      </c>
      <c r="X32" s="29" t="str">
        <f t="shared" ca="1" si="18"/>
        <v/>
      </c>
      <c r="Y32" s="29" t="str">
        <f t="shared" ca="1" si="18"/>
        <v/>
      </c>
      <c r="Z32" s="29" t="str">
        <f t="shared" ca="1" si="18"/>
        <v/>
      </c>
      <c r="AA32" s="29" t="str">
        <f t="shared" ca="1" si="18"/>
        <v/>
      </c>
      <c r="AB32" s="29" t="str">
        <f t="shared" ca="1" si="18"/>
        <v/>
      </c>
      <c r="AC32" s="29" t="str">
        <f t="shared" ref="AC32:AL37" ca="1" si="19">IF(AND($C32="Goal",AC$7&gt;=$F32,AC$7&lt;=$F32+$G32-1),2,IF(AND($C32="Milestone",AC$7&gt;=$F32,AC$7&lt;=$F32+$G32-1),1,""))</f>
        <v/>
      </c>
      <c r="AD32" s="29" t="str">
        <f t="shared" ca="1" si="19"/>
        <v/>
      </c>
      <c r="AE32" s="29" t="str">
        <f t="shared" ca="1" si="19"/>
        <v/>
      </c>
      <c r="AF32" s="29" t="str">
        <f t="shared" ca="1" si="19"/>
        <v/>
      </c>
      <c r="AG32" s="29" t="str">
        <f t="shared" ca="1" si="19"/>
        <v/>
      </c>
      <c r="AH32" s="29" t="str">
        <f t="shared" ca="1" si="19"/>
        <v/>
      </c>
      <c r="AI32" s="29" t="str">
        <f t="shared" ca="1" si="19"/>
        <v/>
      </c>
      <c r="AJ32" s="29" t="str">
        <f t="shared" ca="1" si="19"/>
        <v/>
      </c>
      <c r="AK32" s="29" t="str">
        <f t="shared" ca="1" si="19"/>
        <v/>
      </c>
      <c r="AL32" s="29" t="str">
        <f t="shared" ca="1" si="19"/>
        <v/>
      </c>
      <c r="AM32" s="29" t="str">
        <f t="shared" ref="AM32:AV37" ca="1" si="20">IF(AND($C32="Goal",AM$7&gt;=$F32,AM$7&lt;=$F32+$G32-1),2,IF(AND($C32="Milestone",AM$7&gt;=$F32,AM$7&lt;=$F32+$G32-1),1,""))</f>
        <v/>
      </c>
      <c r="AN32" s="29" t="str">
        <f t="shared" ca="1" si="20"/>
        <v/>
      </c>
      <c r="AO32" s="29" t="str">
        <f t="shared" ca="1" si="20"/>
        <v/>
      </c>
      <c r="AP32" s="29" t="str">
        <f t="shared" ca="1" si="20"/>
        <v/>
      </c>
      <c r="AQ32" s="29" t="str">
        <f t="shared" ca="1" si="20"/>
        <v/>
      </c>
      <c r="AR32" s="29" t="str">
        <f t="shared" ca="1" si="20"/>
        <v/>
      </c>
      <c r="AS32" s="29" t="str">
        <f t="shared" ca="1" si="20"/>
        <v/>
      </c>
      <c r="AT32" s="29" t="str">
        <f t="shared" ca="1" si="20"/>
        <v/>
      </c>
      <c r="AU32" s="29" t="str">
        <f t="shared" ca="1" si="20"/>
        <v/>
      </c>
      <c r="AV32" s="29" t="str">
        <f t="shared" ca="1" si="20"/>
        <v/>
      </c>
      <c r="AW32" s="29" t="str">
        <f t="shared" ref="AW32:BF37" ca="1" si="21">IF(AND($C32="Goal",AW$7&gt;=$F32,AW$7&lt;=$F32+$G32-1),2,IF(AND($C32="Milestone",AW$7&gt;=$F32,AW$7&lt;=$F32+$G32-1),1,""))</f>
        <v/>
      </c>
      <c r="AX32" s="29" t="str">
        <f t="shared" ca="1" si="21"/>
        <v/>
      </c>
      <c r="AY32" s="29" t="str">
        <f t="shared" ca="1" si="21"/>
        <v/>
      </c>
      <c r="AZ32" s="29" t="str">
        <f t="shared" ca="1" si="21"/>
        <v/>
      </c>
      <c r="BA32" s="29" t="str">
        <f t="shared" ca="1" si="21"/>
        <v/>
      </c>
      <c r="BB32" s="29" t="str">
        <f t="shared" ca="1" si="21"/>
        <v/>
      </c>
      <c r="BC32" s="29" t="str">
        <f t="shared" ca="1" si="21"/>
        <v/>
      </c>
      <c r="BD32" s="29" t="str">
        <f t="shared" ca="1" si="21"/>
        <v/>
      </c>
      <c r="BE32" s="29" t="str">
        <f t="shared" ca="1" si="21"/>
        <v/>
      </c>
      <c r="BF32" s="29" t="str">
        <f t="shared" ca="1" si="21"/>
        <v/>
      </c>
      <c r="BG32" s="29" t="str">
        <f t="shared" ref="BG32:BL37" ca="1" si="22">IF(AND($C32="Goal",BG$7&gt;=$F32,BG$7&lt;=$F32+$G32-1),2,IF(AND($C32="Milestone",BG$7&gt;=$F32,BG$7&lt;=$F32+$G32-1),1,""))</f>
        <v/>
      </c>
      <c r="BH32" s="29" t="str">
        <f t="shared" ca="1" si="22"/>
        <v/>
      </c>
      <c r="BI32" s="29" t="str">
        <f t="shared" ca="1" si="22"/>
        <v/>
      </c>
      <c r="BJ32" s="29" t="str">
        <f t="shared" ca="1" si="22"/>
        <v/>
      </c>
      <c r="BK32" s="29" t="str">
        <f t="shared" ca="1" si="22"/>
        <v/>
      </c>
      <c r="BL32" s="29" t="str">
        <f t="shared" ca="1" si="22"/>
        <v/>
      </c>
      <c r="BM32" s="21"/>
    </row>
    <row r="33" spans="1:65" s="1" customFormat="1" ht="40.15" customHeight="1" x14ac:dyDescent="0.25">
      <c r="A33" s="9"/>
      <c r="B33" s="71" t="s">
        <v>60</v>
      </c>
      <c r="C33" s="67" t="s">
        <v>15</v>
      </c>
      <c r="D33" s="67"/>
      <c r="E33" s="68">
        <v>0</v>
      </c>
      <c r="F33" s="69">
        <f>F29+3</f>
        <v>44491</v>
      </c>
      <c r="G33" s="70">
        <v>15</v>
      </c>
      <c r="H33" s="103"/>
      <c r="I33" s="29" t="str">
        <f t="shared" ca="1" si="17"/>
        <v/>
      </c>
      <c r="J33" s="29" t="str">
        <f t="shared" ca="1" si="17"/>
        <v/>
      </c>
      <c r="K33" s="29" t="str">
        <f t="shared" ca="1" si="17"/>
        <v/>
      </c>
      <c r="L33" s="29" t="str">
        <f t="shared" ca="1" si="17"/>
        <v/>
      </c>
      <c r="M33" s="29" t="str">
        <f t="shared" ca="1" si="17"/>
        <v/>
      </c>
      <c r="N33" s="29" t="str">
        <f t="shared" ca="1" si="17"/>
        <v/>
      </c>
      <c r="O33" s="29" t="str">
        <f t="shared" ca="1" si="17"/>
        <v/>
      </c>
      <c r="P33" s="29" t="str">
        <f t="shared" ca="1" si="17"/>
        <v/>
      </c>
      <c r="Q33" s="29" t="str">
        <f t="shared" ca="1" si="17"/>
        <v/>
      </c>
      <c r="R33" s="29" t="str">
        <f t="shared" ca="1" si="17"/>
        <v/>
      </c>
      <c r="S33" s="29" t="str">
        <f t="shared" ca="1" si="18"/>
        <v/>
      </c>
      <c r="T33" s="29" t="str">
        <f t="shared" ca="1" si="18"/>
        <v/>
      </c>
      <c r="U33" s="29" t="str">
        <f t="shared" ca="1" si="18"/>
        <v/>
      </c>
      <c r="V33" s="29" t="str">
        <f t="shared" ca="1" si="18"/>
        <v/>
      </c>
      <c r="W33" s="29" t="str">
        <f t="shared" ca="1" si="18"/>
        <v/>
      </c>
      <c r="X33" s="29" t="str">
        <f t="shared" ca="1" si="18"/>
        <v/>
      </c>
      <c r="Y33" s="29" t="str">
        <f t="shared" ca="1" si="18"/>
        <v/>
      </c>
      <c r="Z33" s="29" t="str">
        <f t="shared" ca="1" si="18"/>
        <v/>
      </c>
      <c r="AA33" s="29" t="str">
        <f t="shared" ca="1" si="18"/>
        <v/>
      </c>
      <c r="AB33" s="29" t="str">
        <f t="shared" ca="1" si="18"/>
        <v/>
      </c>
      <c r="AC33" s="29" t="str">
        <f t="shared" ca="1" si="19"/>
        <v/>
      </c>
      <c r="AD33" s="29" t="str">
        <f t="shared" ca="1" si="19"/>
        <v/>
      </c>
      <c r="AE33" s="29" t="str">
        <f t="shared" ca="1" si="19"/>
        <v/>
      </c>
      <c r="AF33" s="29" t="str">
        <f t="shared" ca="1" si="19"/>
        <v/>
      </c>
      <c r="AG33" s="29" t="str">
        <f t="shared" ca="1" si="19"/>
        <v/>
      </c>
      <c r="AH33" s="29" t="str">
        <f t="shared" ca="1" si="19"/>
        <v/>
      </c>
      <c r="AI33" s="29" t="str">
        <f t="shared" ca="1" si="19"/>
        <v/>
      </c>
      <c r="AJ33" s="29" t="str">
        <f t="shared" ca="1" si="19"/>
        <v/>
      </c>
      <c r="AK33" s="29" t="str">
        <f t="shared" ca="1" si="19"/>
        <v/>
      </c>
      <c r="AL33" s="29" t="str">
        <f t="shared" ca="1" si="19"/>
        <v/>
      </c>
      <c r="AM33" s="29" t="str">
        <f t="shared" ca="1" si="20"/>
        <v/>
      </c>
      <c r="AN33" s="29" t="str">
        <f t="shared" ca="1" si="20"/>
        <v/>
      </c>
      <c r="AO33" s="29" t="str">
        <f t="shared" ca="1" si="20"/>
        <v/>
      </c>
      <c r="AP33" s="29" t="str">
        <f t="shared" ca="1" si="20"/>
        <v/>
      </c>
      <c r="AQ33" s="29" t="str">
        <f t="shared" ca="1" si="20"/>
        <v/>
      </c>
      <c r="AR33" s="29" t="str">
        <f t="shared" ca="1" si="20"/>
        <v/>
      </c>
      <c r="AS33" s="29" t="str">
        <f t="shared" ca="1" si="20"/>
        <v/>
      </c>
      <c r="AT33" s="29" t="str">
        <f t="shared" ca="1" si="20"/>
        <v/>
      </c>
      <c r="AU33" s="29" t="str">
        <f t="shared" ca="1" si="20"/>
        <v/>
      </c>
      <c r="AV33" s="29" t="str">
        <f t="shared" ca="1" si="20"/>
        <v/>
      </c>
      <c r="AW33" s="29" t="str">
        <f t="shared" ca="1" si="21"/>
        <v/>
      </c>
      <c r="AX33" s="29" t="str">
        <f t="shared" ca="1" si="21"/>
        <v/>
      </c>
      <c r="AY33" s="29" t="str">
        <f t="shared" ca="1" si="21"/>
        <v/>
      </c>
      <c r="AZ33" s="29" t="str">
        <f t="shared" ca="1" si="21"/>
        <v/>
      </c>
      <c r="BA33" s="29" t="str">
        <f t="shared" ca="1" si="21"/>
        <v/>
      </c>
      <c r="BB33" s="29" t="str">
        <f t="shared" ca="1" si="21"/>
        <v/>
      </c>
      <c r="BC33" s="29" t="str">
        <f t="shared" ca="1" si="21"/>
        <v/>
      </c>
      <c r="BD33" s="29" t="str">
        <f t="shared" ca="1" si="21"/>
        <v/>
      </c>
      <c r="BE33" s="29" t="str">
        <f t="shared" ca="1" si="21"/>
        <v/>
      </c>
      <c r="BF33" s="29" t="str">
        <f t="shared" ca="1" si="21"/>
        <v/>
      </c>
      <c r="BG33" s="29" t="str">
        <f t="shared" ca="1" si="22"/>
        <v/>
      </c>
      <c r="BH33" s="29" t="str">
        <f t="shared" ca="1" si="22"/>
        <v/>
      </c>
      <c r="BI33" s="29" t="str">
        <f t="shared" ca="1" si="22"/>
        <v/>
      </c>
      <c r="BJ33" s="29" t="str">
        <f t="shared" ca="1" si="22"/>
        <v/>
      </c>
      <c r="BK33" s="29" t="str">
        <f t="shared" ca="1" si="22"/>
        <v/>
      </c>
      <c r="BL33" s="29" t="str">
        <f t="shared" ca="1" si="22"/>
        <v/>
      </c>
      <c r="BM33" s="21"/>
    </row>
    <row r="34" spans="1:65" s="1" customFormat="1" ht="40.15" customHeight="1" x14ac:dyDescent="0.25">
      <c r="A34" s="9"/>
      <c r="B34" s="71" t="s">
        <v>61</v>
      </c>
      <c r="C34" s="67" t="s">
        <v>15</v>
      </c>
      <c r="D34" s="67"/>
      <c r="E34" s="68">
        <v>0</v>
      </c>
      <c r="F34" s="69">
        <f>F33+14</f>
        <v>44505</v>
      </c>
      <c r="G34" s="70">
        <v>5</v>
      </c>
      <c r="H34" s="103"/>
      <c r="I34" s="29" t="str">
        <f t="shared" ca="1" si="17"/>
        <v/>
      </c>
      <c r="J34" s="29" t="str">
        <f t="shared" ca="1" si="17"/>
        <v/>
      </c>
      <c r="K34" s="29" t="str">
        <f t="shared" ca="1" si="17"/>
        <v/>
      </c>
      <c r="L34" s="29" t="str">
        <f t="shared" ca="1" si="17"/>
        <v/>
      </c>
      <c r="M34" s="29" t="str">
        <f t="shared" ca="1" si="17"/>
        <v/>
      </c>
      <c r="N34" s="29" t="str">
        <f t="shared" ca="1" si="17"/>
        <v/>
      </c>
      <c r="O34" s="29" t="str">
        <f t="shared" ca="1" si="17"/>
        <v/>
      </c>
      <c r="P34" s="29" t="str">
        <f t="shared" ca="1" si="17"/>
        <v/>
      </c>
      <c r="Q34" s="29" t="str">
        <f t="shared" ca="1" si="17"/>
        <v/>
      </c>
      <c r="R34" s="29" t="str">
        <f t="shared" ca="1" si="17"/>
        <v/>
      </c>
      <c r="S34" s="29" t="str">
        <f t="shared" ca="1" si="18"/>
        <v/>
      </c>
      <c r="T34" s="29" t="str">
        <f t="shared" ca="1" si="18"/>
        <v/>
      </c>
      <c r="U34" s="29" t="str">
        <f t="shared" ca="1" si="18"/>
        <v/>
      </c>
      <c r="V34" s="29" t="str">
        <f t="shared" ca="1" si="18"/>
        <v/>
      </c>
      <c r="W34" s="29" t="str">
        <f t="shared" ca="1" si="18"/>
        <v/>
      </c>
      <c r="X34" s="29" t="str">
        <f t="shared" ca="1" si="18"/>
        <v/>
      </c>
      <c r="Y34" s="29" t="str">
        <f t="shared" ca="1" si="18"/>
        <v/>
      </c>
      <c r="Z34" s="29" t="str">
        <f t="shared" ca="1" si="18"/>
        <v/>
      </c>
      <c r="AA34" s="29" t="str">
        <f t="shared" ca="1" si="18"/>
        <v/>
      </c>
      <c r="AB34" s="29" t="str">
        <f t="shared" ca="1" si="18"/>
        <v/>
      </c>
      <c r="AC34" s="29" t="str">
        <f t="shared" ca="1" si="19"/>
        <v/>
      </c>
      <c r="AD34" s="29" t="str">
        <f t="shared" ca="1" si="19"/>
        <v/>
      </c>
      <c r="AE34" s="29" t="str">
        <f t="shared" ca="1" si="19"/>
        <v/>
      </c>
      <c r="AF34" s="29" t="str">
        <f t="shared" ca="1" si="19"/>
        <v/>
      </c>
      <c r="AG34" s="29" t="str">
        <f t="shared" ca="1" si="19"/>
        <v/>
      </c>
      <c r="AH34" s="29" t="str">
        <f t="shared" ca="1" si="19"/>
        <v/>
      </c>
      <c r="AI34" s="29" t="str">
        <f t="shared" ca="1" si="19"/>
        <v/>
      </c>
      <c r="AJ34" s="29" t="str">
        <f t="shared" ca="1" si="19"/>
        <v/>
      </c>
      <c r="AK34" s="29" t="str">
        <f t="shared" ca="1" si="19"/>
        <v/>
      </c>
      <c r="AL34" s="29" t="str">
        <f t="shared" ca="1" si="19"/>
        <v/>
      </c>
      <c r="AM34" s="29" t="str">
        <f t="shared" ca="1" si="20"/>
        <v/>
      </c>
      <c r="AN34" s="29" t="str">
        <f t="shared" ca="1" si="20"/>
        <v/>
      </c>
      <c r="AO34" s="29" t="str">
        <f t="shared" ca="1" si="20"/>
        <v/>
      </c>
      <c r="AP34" s="29" t="str">
        <f t="shared" ca="1" si="20"/>
        <v/>
      </c>
      <c r="AQ34" s="29" t="str">
        <f t="shared" ca="1" si="20"/>
        <v/>
      </c>
      <c r="AR34" s="29" t="str">
        <f t="shared" ca="1" si="20"/>
        <v/>
      </c>
      <c r="AS34" s="29" t="str">
        <f t="shared" ca="1" si="20"/>
        <v/>
      </c>
      <c r="AT34" s="29" t="str">
        <f t="shared" ca="1" si="20"/>
        <v/>
      </c>
      <c r="AU34" s="29" t="str">
        <f t="shared" ca="1" si="20"/>
        <v/>
      </c>
      <c r="AV34" s="29" t="str">
        <f t="shared" ca="1" si="20"/>
        <v/>
      </c>
      <c r="AW34" s="29" t="str">
        <f t="shared" ca="1" si="21"/>
        <v/>
      </c>
      <c r="AX34" s="29" t="str">
        <f t="shared" ca="1" si="21"/>
        <v/>
      </c>
      <c r="AY34" s="29" t="str">
        <f t="shared" ca="1" si="21"/>
        <v/>
      </c>
      <c r="AZ34" s="29" t="str">
        <f t="shared" ca="1" si="21"/>
        <v/>
      </c>
      <c r="BA34" s="29" t="str">
        <f t="shared" ca="1" si="21"/>
        <v/>
      </c>
      <c r="BB34" s="29" t="str">
        <f t="shared" ca="1" si="21"/>
        <v/>
      </c>
      <c r="BC34" s="29" t="str">
        <f t="shared" ca="1" si="21"/>
        <v/>
      </c>
      <c r="BD34" s="29" t="str">
        <f t="shared" ca="1" si="21"/>
        <v/>
      </c>
      <c r="BE34" s="29" t="str">
        <f t="shared" ca="1" si="21"/>
        <v/>
      </c>
      <c r="BF34" s="29" t="str">
        <f t="shared" ca="1" si="21"/>
        <v/>
      </c>
      <c r="BG34" s="29" t="str">
        <f t="shared" ca="1" si="22"/>
        <v/>
      </c>
      <c r="BH34" s="29" t="str">
        <f t="shared" ca="1" si="22"/>
        <v/>
      </c>
      <c r="BI34" s="29" t="str">
        <f t="shared" ca="1" si="22"/>
        <v/>
      </c>
      <c r="BJ34" s="29" t="str">
        <f t="shared" ca="1" si="22"/>
        <v/>
      </c>
      <c r="BK34" s="29" t="str">
        <f t="shared" ca="1" si="22"/>
        <v/>
      </c>
      <c r="BL34" s="29" t="str">
        <f t="shared" ca="1" si="22"/>
        <v/>
      </c>
      <c r="BM34" s="21"/>
    </row>
    <row r="35" spans="1:65" s="1" customFormat="1" ht="40.15" customHeight="1" x14ac:dyDescent="0.25">
      <c r="A35" s="9"/>
      <c r="B35" s="71" t="s">
        <v>62</v>
      </c>
      <c r="C35" s="67" t="s">
        <v>9</v>
      </c>
      <c r="D35" s="67"/>
      <c r="E35" s="68">
        <v>0</v>
      </c>
      <c r="F35" s="69">
        <f>F34+5</f>
        <v>44510</v>
      </c>
      <c r="G35" s="70">
        <v>2</v>
      </c>
      <c r="H35" s="103"/>
      <c r="I35" s="29" t="str">
        <f t="shared" ca="1" si="17"/>
        <v/>
      </c>
      <c r="J35" s="29" t="str">
        <f t="shared" ca="1" si="17"/>
        <v/>
      </c>
      <c r="K35" s="29" t="str">
        <f t="shared" ca="1" si="17"/>
        <v/>
      </c>
      <c r="L35" s="29" t="str">
        <f t="shared" ca="1" si="17"/>
        <v/>
      </c>
      <c r="M35" s="29" t="str">
        <f t="shared" ca="1" si="17"/>
        <v/>
      </c>
      <c r="N35" s="29" t="str">
        <f t="shared" ca="1" si="17"/>
        <v/>
      </c>
      <c r="O35" s="29" t="str">
        <f t="shared" ca="1" si="17"/>
        <v/>
      </c>
      <c r="P35" s="29">
        <f t="shared" ca="1" si="17"/>
        <v>1</v>
      </c>
      <c r="Q35" s="29">
        <f t="shared" ca="1" si="17"/>
        <v>1</v>
      </c>
      <c r="R35" s="29" t="str">
        <f t="shared" ca="1" si="17"/>
        <v/>
      </c>
      <c r="S35" s="29" t="str">
        <f t="shared" ca="1" si="18"/>
        <v/>
      </c>
      <c r="T35" s="29" t="str">
        <f t="shared" ca="1" si="18"/>
        <v/>
      </c>
      <c r="U35" s="29" t="str">
        <f t="shared" ca="1" si="18"/>
        <v/>
      </c>
      <c r="V35" s="29" t="str">
        <f t="shared" ca="1" si="18"/>
        <v/>
      </c>
      <c r="W35" s="29" t="str">
        <f t="shared" ca="1" si="18"/>
        <v/>
      </c>
      <c r="X35" s="29" t="str">
        <f t="shared" ca="1" si="18"/>
        <v/>
      </c>
      <c r="Y35" s="29" t="str">
        <f t="shared" ca="1" si="18"/>
        <v/>
      </c>
      <c r="Z35" s="29" t="str">
        <f t="shared" ca="1" si="18"/>
        <v/>
      </c>
      <c r="AA35" s="29" t="str">
        <f t="shared" ca="1" si="18"/>
        <v/>
      </c>
      <c r="AB35" s="29" t="str">
        <f t="shared" ca="1" si="18"/>
        <v/>
      </c>
      <c r="AC35" s="29" t="str">
        <f t="shared" ca="1" si="19"/>
        <v/>
      </c>
      <c r="AD35" s="29" t="str">
        <f t="shared" ca="1" si="19"/>
        <v/>
      </c>
      <c r="AE35" s="29" t="str">
        <f t="shared" ca="1" si="19"/>
        <v/>
      </c>
      <c r="AF35" s="29" t="str">
        <f t="shared" ca="1" si="19"/>
        <v/>
      </c>
      <c r="AG35" s="29" t="str">
        <f t="shared" ca="1" si="19"/>
        <v/>
      </c>
      <c r="AH35" s="29" t="str">
        <f t="shared" ca="1" si="19"/>
        <v/>
      </c>
      <c r="AI35" s="29" t="str">
        <f t="shared" ca="1" si="19"/>
        <v/>
      </c>
      <c r="AJ35" s="29" t="str">
        <f t="shared" ca="1" si="19"/>
        <v/>
      </c>
      <c r="AK35" s="29" t="str">
        <f t="shared" ca="1" si="19"/>
        <v/>
      </c>
      <c r="AL35" s="29" t="str">
        <f t="shared" ca="1" si="19"/>
        <v/>
      </c>
      <c r="AM35" s="29" t="str">
        <f t="shared" ca="1" si="20"/>
        <v/>
      </c>
      <c r="AN35" s="29" t="str">
        <f t="shared" ca="1" si="20"/>
        <v/>
      </c>
      <c r="AO35" s="29" t="str">
        <f t="shared" ca="1" si="20"/>
        <v/>
      </c>
      <c r="AP35" s="29" t="str">
        <f t="shared" ca="1" si="20"/>
        <v/>
      </c>
      <c r="AQ35" s="29" t="str">
        <f t="shared" ca="1" si="20"/>
        <v/>
      </c>
      <c r="AR35" s="29" t="str">
        <f t="shared" ca="1" si="20"/>
        <v/>
      </c>
      <c r="AS35" s="29" t="str">
        <f t="shared" ca="1" si="20"/>
        <v/>
      </c>
      <c r="AT35" s="29" t="str">
        <f t="shared" ca="1" si="20"/>
        <v/>
      </c>
      <c r="AU35" s="29" t="str">
        <f t="shared" ca="1" si="20"/>
        <v/>
      </c>
      <c r="AV35" s="29" t="str">
        <f t="shared" ca="1" si="20"/>
        <v/>
      </c>
      <c r="AW35" s="29" t="str">
        <f t="shared" ca="1" si="21"/>
        <v/>
      </c>
      <c r="AX35" s="29" t="str">
        <f t="shared" ca="1" si="21"/>
        <v/>
      </c>
      <c r="AY35" s="29" t="str">
        <f t="shared" ca="1" si="21"/>
        <v/>
      </c>
      <c r="AZ35" s="29" t="str">
        <f t="shared" ca="1" si="21"/>
        <v/>
      </c>
      <c r="BA35" s="29" t="str">
        <f t="shared" ca="1" si="21"/>
        <v/>
      </c>
      <c r="BB35" s="29" t="str">
        <f t="shared" ca="1" si="21"/>
        <v/>
      </c>
      <c r="BC35" s="29" t="str">
        <f t="shared" ca="1" si="21"/>
        <v/>
      </c>
      <c r="BD35" s="29" t="str">
        <f t="shared" ca="1" si="21"/>
        <v/>
      </c>
      <c r="BE35" s="29" t="str">
        <f t="shared" ca="1" si="21"/>
        <v/>
      </c>
      <c r="BF35" s="29" t="str">
        <f t="shared" ca="1" si="21"/>
        <v/>
      </c>
      <c r="BG35" s="29" t="str">
        <f t="shared" ca="1" si="22"/>
        <v/>
      </c>
      <c r="BH35" s="29" t="str">
        <f t="shared" ca="1" si="22"/>
        <v/>
      </c>
      <c r="BI35" s="29" t="str">
        <f t="shared" ca="1" si="22"/>
        <v/>
      </c>
      <c r="BJ35" s="29" t="str">
        <f t="shared" ca="1" si="22"/>
        <v/>
      </c>
      <c r="BK35" s="29" t="str">
        <f t="shared" ca="1" si="22"/>
        <v/>
      </c>
      <c r="BL35" s="29" t="str">
        <f t="shared" ca="1" si="22"/>
        <v/>
      </c>
      <c r="BM35" s="21"/>
    </row>
    <row r="36" spans="1:65" s="1" customFormat="1" ht="40.15" customHeight="1" x14ac:dyDescent="0.25">
      <c r="A36" s="9"/>
      <c r="B36" s="71" t="s">
        <v>63</v>
      </c>
      <c r="C36" s="67" t="s">
        <v>8</v>
      </c>
      <c r="D36" s="67"/>
      <c r="E36" s="68">
        <v>0</v>
      </c>
      <c r="F36" s="69">
        <f>F35 + 2</f>
        <v>44512</v>
      </c>
      <c r="G36" s="70">
        <v>2</v>
      </c>
      <c r="H36" s="103"/>
      <c r="I36" s="29" t="str">
        <f t="shared" ca="1" si="17"/>
        <v/>
      </c>
      <c r="J36" s="29" t="str">
        <f t="shared" ca="1" si="17"/>
        <v/>
      </c>
      <c r="K36" s="29" t="str">
        <f t="shared" ca="1" si="17"/>
        <v/>
      </c>
      <c r="L36" s="29" t="str">
        <f t="shared" ca="1" si="17"/>
        <v/>
      </c>
      <c r="M36" s="29" t="str">
        <f t="shared" ca="1" si="17"/>
        <v/>
      </c>
      <c r="N36" s="29" t="str">
        <f t="shared" ca="1" si="17"/>
        <v/>
      </c>
      <c r="O36" s="29" t="str">
        <f t="shared" ca="1" si="17"/>
        <v/>
      </c>
      <c r="P36" s="29" t="str">
        <f t="shared" ca="1" si="17"/>
        <v/>
      </c>
      <c r="Q36" s="29" t="str">
        <f t="shared" ca="1" si="17"/>
        <v/>
      </c>
      <c r="R36" s="29">
        <f t="shared" ca="1" si="17"/>
        <v>2</v>
      </c>
      <c r="S36" s="29">
        <f t="shared" ca="1" si="18"/>
        <v>2</v>
      </c>
      <c r="T36" s="29" t="str">
        <f t="shared" ca="1" si="18"/>
        <v/>
      </c>
      <c r="U36" s="29" t="str">
        <f t="shared" ca="1" si="18"/>
        <v/>
      </c>
      <c r="V36" s="29" t="str">
        <f t="shared" ca="1" si="18"/>
        <v/>
      </c>
      <c r="W36" s="29" t="str">
        <f t="shared" ca="1" si="18"/>
        <v/>
      </c>
      <c r="X36" s="29" t="str">
        <f t="shared" ca="1" si="18"/>
        <v/>
      </c>
      <c r="Y36" s="29" t="str">
        <f t="shared" ca="1" si="18"/>
        <v/>
      </c>
      <c r="Z36" s="29" t="str">
        <f t="shared" ca="1" si="18"/>
        <v/>
      </c>
      <c r="AA36" s="29" t="str">
        <f t="shared" ca="1" si="18"/>
        <v/>
      </c>
      <c r="AB36" s="29" t="str">
        <f t="shared" ca="1" si="18"/>
        <v/>
      </c>
      <c r="AC36" s="29" t="str">
        <f t="shared" ca="1" si="19"/>
        <v/>
      </c>
      <c r="AD36" s="29" t="str">
        <f t="shared" ca="1" si="19"/>
        <v/>
      </c>
      <c r="AE36" s="29" t="str">
        <f t="shared" ca="1" si="19"/>
        <v/>
      </c>
      <c r="AF36" s="29" t="str">
        <f t="shared" ca="1" si="19"/>
        <v/>
      </c>
      <c r="AG36" s="29" t="str">
        <f t="shared" ca="1" si="19"/>
        <v/>
      </c>
      <c r="AH36" s="29" t="str">
        <f t="shared" ca="1" si="19"/>
        <v/>
      </c>
      <c r="AI36" s="29" t="str">
        <f t="shared" ca="1" si="19"/>
        <v/>
      </c>
      <c r="AJ36" s="29" t="str">
        <f t="shared" ca="1" si="19"/>
        <v/>
      </c>
      <c r="AK36" s="29" t="str">
        <f t="shared" ca="1" si="19"/>
        <v/>
      </c>
      <c r="AL36" s="29" t="str">
        <f t="shared" ca="1" si="19"/>
        <v/>
      </c>
      <c r="AM36" s="29" t="str">
        <f t="shared" ca="1" si="20"/>
        <v/>
      </c>
      <c r="AN36" s="29" t="str">
        <f t="shared" ca="1" si="20"/>
        <v/>
      </c>
      <c r="AO36" s="29" t="str">
        <f t="shared" ca="1" si="20"/>
        <v/>
      </c>
      <c r="AP36" s="29" t="str">
        <f t="shared" ca="1" si="20"/>
        <v/>
      </c>
      <c r="AQ36" s="29" t="str">
        <f t="shared" ca="1" si="20"/>
        <v/>
      </c>
      <c r="AR36" s="29" t="str">
        <f t="shared" ca="1" si="20"/>
        <v/>
      </c>
      <c r="AS36" s="29" t="str">
        <f t="shared" ca="1" si="20"/>
        <v/>
      </c>
      <c r="AT36" s="29" t="str">
        <f t="shared" ca="1" si="20"/>
        <v/>
      </c>
      <c r="AU36" s="29" t="str">
        <f t="shared" ca="1" si="20"/>
        <v/>
      </c>
      <c r="AV36" s="29" t="str">
        <f t="shared" ca="1" si="20"/>
        <v/>
      </c>
      <c r="AW36" s="29" t="str">
        <f t="shared" ca="1" si="21"/>
        <v/>
      </c>
      <c r="AX36" s="29" t="str">
        <f t="shared" ca="1" si="21"/>
        <v/>
      </c>
      <c r="AY36" s="29" t="str">
        <f t="shared" ca="1" si="21"/>
        <v/>
      </c>
      <c r="AZ36" s="29" t="str">
        <f t="shared" ca="1" si="21"/>
        <v/>
      </c>
      <c r="BA36" s="29" t="str">
        <f t="shared" ca="1" si="21"/>
        <v/>
      </c>
      <c r="BB36" s="29" t="str">
        <f t="shared" ca="1" si="21"/>
        <v/>
      </c>
      <c r="BC36" s="29" t="str">
        <f t="shared" ca="1" si="21"/>
        <v/>
      </c>
      <c r="BD36" s="29" t="str">
        <f t="shared" ca="1" si="21"/>
        <v/>
      </c>
      <c r="BE36" s="29" t="str">
        <f t="shared" ca="1" si="21"/>
        <v/>
      </c>
      <c r="BF36" s="29" t="str">
        <f t="shared" ca="1" si="21"/>
        <v/>
      </c>
      <c r="BG36" s="29" t="str">
        <f t="shared" ca="1" si="22"/>
        <v/>
      </c>
      <c r="BH36" s="29" t="str">
        <f t="shared" ca="1" si="22"/>
        <v/>
      </c>
      <c r="BI36" s="29" t="str">
        <f t="shared" ca="1" si="22"/>
        <v/>
      </c>
      <c r="BJ36" s="29" t="str">
        <f t="shared" ca="1" si="22"/>
        <v/>
      </c>
      <c r="BK36" s="29" t="str">
        <f t="shared" ca="1" si="22"/>
        <v/>
      </c>
      <c r="BL36" s="29" t="str">
        <f t="shared" ca="1" si="22"/>
        <v/>
      </c>
      <c r="BM36" s="21"/>
    </row>
    <row r="37" spans="1:65" s="1" customFormat="1" ht="40.15" customHeight="1" x14ac:dyDescent="0.25">
      <c r="A37" s="9"/>
      <c r="B37" s="134" t="s">
        <v>64</v>
      </c>
      <c r="C37" s="67"/>
      <c r="D37" s="67"/>
      <c r="E37" s="68"/>
      <c r="F37" s="69"/>
      <c r="G37" s="70"/>
      <c r="H37" s="103"/>
      <c r="I37" s="29" t="str">
        <f t="shared" ca="1" si="17"/>
        <v/>
      </c>
      <c r="J37" s="29" t="str">
        <f t="shared" ca="1" si="17"/>
        <v/>
      </c>
      <c r="K37" s="29" t="str">
        <f t="shared" ca="1" si="17"/>
        <v/>
      </c>
      <c r="L37" s="29" t="str">
        <f t="shared" ca="1" si="17"/>
        <v/>
      </c>
      <c r="M37" s="29" t="str">
        <f t="shared" ca="1" si="17"/>
        <v/>
      </c>
      <c r="N37" s="29" t="str">
        <f t="shared" ca="1" si="17"/>
        <v/>
      </c>
      <c r="O37" s="29" t="str">
        <f t="shared" ca="1" si="17"/>
        <v/>
      </c>
      <c r="P37" s="29" t="str">
        <f t="shared" ca="1" si="17"/>
        <v/>
      </c>
      <c r="Q37" s="29" t="str">
        <f t="shared" ca="1" si="17"/>
        <v/>
      </c>
      <c r="R37" s="29" t="str">
        <f t="shared" ca="1" si="17"/>
        <v/>
      </c>
      <c r="S37" s="29" t="str">
        <f t="shared" ca="1" si="18"/>
        <v/>
      </c>
      <c r="T37" s="29" t="str">
        <f t="shared" ca="1" si="18"/>
        <v/>
      </c>
      <c r="U37" s="29" t="str">
        <f t="shared" ca="1" si="18"/>
        <v/>
      </c>
      <c r="V37" s="29" t="str">
        <f t="shared" ca="1" si="18"/>
        <v/>
      </c>
      <c r="W37" s="29" t="str">
        <f t="shared" ca="1" si="18"/>
        <v/>
      </c>
      <c r="X37" s="29" t="str">
        <f t="shared" ca="1" si="18"/>
        <v/>
      </c>
      <c r="Y37" s="29" t="str">
        <f t="shared" ca="1" si="18"/>
        <v/>
      </c>
      <c r="Z37" s="29" t="str">
        <f t="shared" ca="1" si="18"/>
        <v/>
      </c>
      <c r="AA37" s="29" t="str">
        <f t="shared" ca="1" si="18"/>
        <v/>
      </c>
      <c r="AB37" s="29" t="str">
        <f t="shared" ca="1" si="18"/>
        <v/>
      </c>
      <c r="AC37" s="29" t="str">
        <f t="shared" ca="1" si="19"/>
        <v/>
      </c>
      <c r="AD37" s="29" t="str">
        <f t="shared" ca="1" si="19"/>
        <v/>
      </c>
      <c r="AE37" s="29" t="str">
        <f t="shared" ca="1" si="19"/>
        <v/>
      </c>
      <c r="AF37" s="29" t="str">
        <f t="shared" ca="1" si="19"/>
        <v/>
      </c>
      <c r="AG37" s="29" t="str">
        <f t="shared" ca="1" si="19"/>
        <v/>
      </c>
      <c r="AH37" s="29" t="str">
        <f t="shared" ca="1" si="19"/>
        <v/>
      </c>
      <c r="AI37" s="29" t="str">
        <f t="shared" ca="1" si="19"/>
        <v/>
      </c>
      <c r="AJ37" s="29" t="str">
        <f t="shared" ca="1" si="19"/>
        <v/>
      </c>
      <c r="AK37" s="29" t="str">
        <f t="shared" ca="1" si="19"/>
        <v/>
      </c>
      <c r="AL37" s="29" t="str">
        <f t="shared" ca="1" si="19"/>
        <v/>
      </c>
      <c r="AM37" s="29" t="str">
        <f t="shared" ca="1" si="20"/>
        <v/>
      </c>
      <c r="AN37" s="29" t="str">
        <f t="shared" ca="1" si="20"/>
        <v/>
      </c>
      <c r="AO37" s="29" t="str">
        <f t="shared" ca="1" si="20"/>
        <v/>
      </c>
      <c r="AP37" s="29" t="str">
        <f t="shared" ca="1" si="20"/>
        <v/>
      </c>
      <c r="AQ37" s="29" t="str">
        <f t="shared" ca="1" si="20"/>
        <v/>
      </c>
      <c r="AR37" s="29" t="str">
        <f t="shared" ca="1" si="20"/>
        <v/>
      </c>
      <c r="AS37" s="29" t="str">
        <f t="shared" ca="1" si="20"/>
        <v/>
      </c>
      <c r="AT37" s="29" t="str">
        <f t="shared" ca="1" si="20"/>
        <v/>
      </c>
      <c r="AU37" s="29" t="str">
        <f t="shared" ca="1" si="20"/>
        <v/>
      </c>
      <c r="AV37" s="29" t="str">
        <f t="shared" ca="1" si="20"/>
        <v/>
      </c>
      <c r="AW37" s="29" t="str">
        <f t="shared" ca="1" si="21"/>
        <v/>
      </c>
      <c r="AX37" s="29" t="str">
        <f t="shared" ca="1" si="21"/>
        <v/>
      </c>
      <c r="AY37" s="29" t="str">
        <f t="shared" ca="1" si="21"/>
        <v/>
      </c>
      <c r="AZ37" s="29" t="str">
        <f t="shared" ca="1" si="21"/>
        <v/>
      </c>
      <c r="BA37" s="29" t="str">
        <f t="shared" ca="1" si="21"/>
        <v/>
      </c>
      <c r="BB37" s="29" t="str">
        <f t="shared" ca="1" si="21"/>
        <v/>
      </c>
      <c r="BC37" s="29" t="str">
        <f t="shared" ca="1" si="21"/>
        <v/>
      </c>
      <c r="BD37" s="29" t="str">
        <f t="shared" ca="1" si="21"/>
        <v/>
      </c>
      <c r="BE37" s="29" t="str">
        <f t="shared" ca="1" si="21"/>
        <v/>
      </c>
      <c r="BF37" s="29" t="str">
        <f t="shared" ca="1" si="21"/>
        <v/>
      </c>
      <c r="BG37" s="29" t="str">
        <f t="shared" ca="1" si="22"/>
        <v/>
      </c>
      <c r="BH37" s="29" t="str">
        <f t="shared" ca="1" si="22"/>
        <v/>
      </c>
      <c r="BI37" s="29" t="str">
        <f t="shared" ca="1" si="22"/>
        <v/>
      </c>
      <c r="BJ37" s="29" t="str">
        <f t="shared" ca="1" si="22"/>
        <v/>
      </c>
      <c r="BK37" s="29" t="str">
        <f t="shared" ca="1" si="22"/>
        <v/>
      </c>
      <c r="BL37" s="29" t="str">
        <f t="shared" ca="1" si="22"/>
        <v/>
      </c>
      <c r="BM37" s="21"/>
    </row>
    <row r="38" spans="1:65" s="1" customFormat="1" ht="40.15" customHeight="1" x14ac:dyDescent="0.25">
      <c r="A38" s="9"/>
      <c r="B38" s="71" t="s">
        <v>65</v>
      </c>
      <c r="C38" s="67" t="s">
        <v>8</v>
      </c>
      <c r="D38" s="67"/>
      <c r="E38" s="68">
        <v>0</v>
      </c>
      <c r="F38" s="69">
        <f>F36 +2</f>
        <v>44514</v>
      </c>
      <c r="G38" s="70">
        <v>2</v>
      </c>
      <c r="H38" s="103"/>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1"/>
    </row>
    <row r="39" spans="1:65" s="1" customFormat="1" ht="40.15" customHeight="1" x14ac:dyDescent="0.25">
      <c r="A39" s="9"/>
      <c r="B39" s="71" t="s">
        <v>66</v>
      </c>
      <c r="C39" s="67" t="s">
        <v>8</v>
      </c>
      <c r="D39" s="67"/>
      <c r="E39" s="68">
        <v>0</v>
      </c>
      <c r="F39" s="69">
        <f>F38 +2</f>
        <v>44516</v>
      </c>
      <c r="G39" s="70">
        <v>2</v>
      </c>
      <c r="H39" s="103"/>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1"/>
    </row>
    <row r="40" spans="1:65" s="1" customFormat="1" ht="40.15" customHeight="1" x14ac:dyDescent="0.25">
      <c r="A40" s="9"/>
      <c r="B40" s="71" t="s">
        <v>67</v>
      </c>
      <c r="C40" s="67" t="s">
        <v>8</v>
      </c>
      <c r="D40" s="67"/>
      <c r="E40" s="68">
        <v>0</v>
      </c>
      <c r="F40" s="69">
        <f xml:space="preserve"> F39 +2</f>
        <v>44518</v>
      </c>
      <c r="G40" s="70">
        <v>2</v>
      </c>
      <c r="H40" s="103"/>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1"/>
    </row>
    <row r="41" spans="1:65" s="1" customFormat="1" ht="40.15" customHeight="1" x14ac:dyDescent="0.25">
      <c r="A41" s="9"/>
      <c r="B41" s="71" t="s">
        <v>68</v>
      </c>
      <c r="C41" s="67" t="s">
        <v>8</v>
      </c>
      <c r="D41" s="67"/>
      <c r="E41" s="68">
        <v>0</v>
      </c>
      <c r="F41" s="69">
        <f>F40+2</f>
        <v>44520</v>
      </c>
      <c r="G41" s="70">
        <v>2</v>
      </c>
      <c r="H41" s="103"/>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1"/>
    </row>
    <row r="42" spans="1:65" s="1" customFormat="1" ht="40.15" customHeight="1" x14ac:dyDescent="0.25">
      <c r="A42" s="9"/>
      <c r="B42" s="71" t="s">
        <v>69</v>
      </c>
      <c r="C42" s="67" t="s">
        <v>8</v>
      </c>
      <c r="D42" s="67"/>
      <c r="E42" s="68">
        <v>0</v>
      </c>
      <c r="F42" s="69">
        <f>F41+2</f>
        <v>44522</v>
      </c>
      <c r="G42" s="70">
        <v>2</v>
      </c>
      <c r="H42" s="103"/>
      <c r="I42" s="29" t="str">
        <f t="shared" ref="I42:AN42" ca="1" si="23">IF(AND($C42="Goal",I$7&gt;=$F42,I$7&lt;=$F42+$G42-1),2,IF(AND($C42="Milestone",I$7&gt;=$F42,I$7&lt;=$F42+$G42-1),1,""))</f>
        <v/>
      </c>
      <c r="J42" s="29" t="str">
        <f t="shared" ca="1" si="23"/>
        <v/>
      </c>
      <c r="K42" s="29" t="str">
        <f t="shared" ca="1" si="23"/>
        <v/>
      </c>
      <c r="L42" s="29" t="str">
        <f t="shared" ca="1" si="23"/>
        <v/>
      </c>
      <c r="M42" s="29" t="str">
        <f t="shared" ca="1" si="23"/>
        <v/>
      </c>
      <c r="N42" s="29" t="str">
        <f t="shared" ca="1" si="23"/>
        <v/>
      </c>
      <c r="O42" s="29" t="str">
        <f t="shared" ca="1" si="23"/>
        <v/>
      </c>
      <c r="P42" s="29" t="str">
        <f t="shared" ca="1" si="23"/>
        <v/>
      </c>
      <c r="Q42" s="29" t="str">
        <f t="shared" ca="1" si="23"/>
        <v/>
      </c>
      <c r="R42" s="29" t="str">
        <f t="shared" ca="1" si="23"/>
        <v/>
      </c>
      <c r="S42" s="29" t="str">
        <f t="shared" ca="1" si="23"/>
        <v/>
      </c>
      <c r="T42" s="29" t="str">
        <f t="shared" ca="1" si="23"/>
        <v/>
      </c>
      <c r="U42" s="29" t="str">
        <f t="shared" ca="1" si="23"/>
        <v/>
      </c>
      <c r="V42" s="29" t="str">
        <f t="shared" ca="1" si="23"/>
        <v/>
      </c>
      <c r="W42" s="29" t="str">
        <f t="shared" ca="1" si="23"/>
        <v/>
      </c>
      <c r="X42" s="29" t="str">
        <f t="shared" ca="1" si="23"/>
        <v/>
      </c>
      <c r="Y42" s="29" t="str">
        <f t="shared" ca="1" si="23"/>
        <v/>
      </c>
      <c r="Z42" s="29" t="str">
        <f t="shared" ca="1" si="23"/>
        <v/>
      </c>
      <c r="AA42" s="29" t="str">
        <f t="shared" ca="1" si="23"/>
        <v/>
      </c>
      <c r="AB42" s="29">
        <f t="shared" ca="1" si="23"/>
        <v>2</v>
      </c>
      <c r="AC42" s="29">
        <f t="shared" ca="1" si="23"/>
        <v>2</v>
      </c>
      <c r="AD42" s="29" t="str">
        <f t="shared" ca="1" si="23"/>
        <v/>
      </c>
      <c r="AE42" s="29" t="str">
        <f t="shared" ca="1" si="23"/>
        <v/>
      </c>
      <c r="AF42" s="29" t="str">
        <f t="shared" ca="1" si="23"/>
        <v/>
      </c>
      <c r="AG42" s="29" t="str">
        <f t="shared" ca="1" si="23"/>
        <v/>
      </c>
      <c r="AH42" s="29" t="str">
        <f t="shared" ca="1" si="23"/>
        <v/>
      </c>
      <c r="AI42" s="29" t="str">
        <f t="shared" ca="1" si="23"/>
        <v/>
      </c>
      <c r="AJ42" s="29" t="str">
        <f t="shared" ca="1" si="23"/>
        <v/>
      </c>
      <c r="AK42" s="29" t="str">
        <f t="shared" ca="1" si="23"/>
        <v/>
      </c>
      <c r="AL42" s="29" t="str">
        <f t="shared" ca="1" si="23"/>
        <v/>
      </c>
      <c r="AM42" s="29" t="str">
        <f t="shared" ca="1" si="23"/>
        <v/>
      </c>
      <c r="AN42" s="29" t="str">
        <f t="shared" ca="1" si="23"/>
        <v/>
      </c>
      <c r="AO42" s="29" t="str">
        <f t="shared" ref="AO42:BL42" ca="1" si="24">IF(AND($C42="Goal",AO$7&gt;=$F42,AO$7&lt;=$F42+$G42-1),2,IF(AND($C42="Milestone",AO$7&gt;=$F42,AO$7&lt;=$F42+$G42-1),1,""))</f>
        <v/>
      </c>
      <c r="AP42" s="29" t="str">
        <f t="shared" ca="1" si="24"/>
        <v/>
      </c>
      <c r="AQ42" s="29" t="str">
        <f t="shared" ca="1" si="24"/>
        <v/>
      </c>
      <c r="AR42" s="29" t="str">
        <f t="shared" ca="1" si="24"/>
        <v/>
      </c>
      <c r="AS42" s="29" t="str">
        <f t="shared" ca="1" si="24"/>
        <v/>
      </c>
      <c r="AT42" s="29" t="str">
        <f t="shared" ca="1" si="24"/>
        <v/>
      </c>
      <c r="AU42" s="29" t="str">
        <f t="shared" ca="1" si="24"/>
        <v/>
      </c>
      <c r="AV42" s="29" t="str">
        <f t="shared" ca="1" si="24"/>
        <v/>
      </c>
      <c r="AW42" s="29" t="str">
        <f t="shared" ca="1" si="24"/>
        <v/>
      </c>
      <c r="AX42" s="29" t="str">
        <f t="shared" ca="1" si="24"/>
        <v/>
      </c>
      <c r="AY42" s="29" t="str">
        <f t="shared" ca="1" si="24"/>
        <v/>
      </c>
      <c r="AZ42" s="29" t="str">
        <f t="shared" ca="1" si="24"/>
        <v/>
      </c>
      <c r="BA42" s="29" t="str">
        <f t="shared" ca="1" si="24"/>
        <v/>
      </c>
      <c r="BB42" s="29" t="str">
        <f t="shared" ca="1" si="24"/>
        <v/>
      </c>
      <c r="BC42" s="29" t="str">
        <f t="shared" ca="1" si="24"/>
        <v/>
      </c>
      <c r="BD42" s="29" t="str">
        <f t="shared" ca="1" si="24"/>
        <v/>
      </c>
      <c r="BE42" s="29" t="str">
        <f t="shared" ca="1" si="24"/>
        <v/>
      </c>
      <c r="BF42" s="29" t="str">
        <f t="shared" ca="1" si="24"/>
        <v/>
      </c>
      <c r="BG42" s="29" t="str">
        <f t="shared" ca="1" si="24"/>
        <v/>
      </c>
      <c r="BH42" s="29" t="str">
        <f t="shared" ca="1" si="24"/>
        <v/>
      </c>
      <c r="BI42" s="29" t="str">
        <f t="shared" ca="1" si="24"/>
        <v/>
      </c>
      <c r="BJ42" s="29" t="str">
        <f t="shared" ca="1" si="24"/>
        <v/>
      </c>
      <c r="BK42" s="29" t="str">
        <f t="shared" ca="1" si="24"/>
        <v/>
      </c>
      <c r="BL42" s="29" t="str">
        <f t="shared" ca="1" si="24"/>
        <v/>
      </c>
      <c r="BM42" s="106"/>
    </row>
    <row r="43" spans="1:65" s="1" customFormat="1" ht="40.15" customHeight="1" x14ac:dyDescent="0.25">
      <c r="A43" s="10"/>
      <c r="B43" s="136" t="s">
        <v>20</v>
      </c>
      <c r="C43" s="100"/>
      <c r="D43" s="100"/>
      <c r="E43" s="84"/>
      <c r="F43" s="101"/>
      <c r="G43" s="102"/>
      <c r="H43" s="103"/>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97"/>
    </row>
    <row r="44" spans="1:65" ht="30" customHeight="1" x14ac:dyDescent="0.25">
      <c r="D44" s="4"/>
      <c r="G44" s="11"/>
      <c r="H44" s="3"/>
    </row>
    <row r="45" spans="1:65" ht="30" customHeight="1" x14ac:dyDescent="0.25">
      <c r="D45" s="5"/>
    </row>
  </sheetData>
  <mergeCells count="5">
    <mergeCell ref="X4:AA4"/>
    <mergeCell ref="O2:T2"/>
    <mergeCell ref="I4:L4"/>
    <mergeCell ref="N4:Q4"/>
    <mergeCell ref="S4:V4"/>
  </mergeCells>
  <conditionalFormatting sqref="E9:E43">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3">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42">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43:BL43">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3" xr:uid="{659FD5CB-B62B-4854-B8A9-29F1F70930AC}"/>
    <dataValidation allowBlank="1" showInputMessage="1" showErrorMessage="1" prompt="This is an empty row" sqref="A42"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64</xdr:col>
                    <xdr:colOff>9525</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E9:E43</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I10:BL42</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I43:BL43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70" zoomScaleNormal="7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4" t="s">
        <v>5</v>
      </c>
      <c r="C2" s="154"/>
      <c r="D2" s="154"/>
      <c r="E2" s="154"/>
      <c r="F2" s="154"/>
      <c r="G2" s="154"/>
      <c r="H2" s="154"/>
      <c r="I2" s="155"/>
      <c r="J2" s="155"/>
      <c r="K2" s="155"/>
      <c r="L2" s="155"/>
      <c r="M2" s="155"/>
      <c r="N2" s="155"/>
      <c r="O2" s="156"/>
      <c r="P2" s="157"/>
      <c r="Q2" s="157"/>
      <c r="R2" s="157"/>
      <c r="S2" s="157"/>
      <c r="T2" s="157"/>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8" t="s">
        <v>29</v>
      </c>
      <c r="Y4" s="148"/>
      <c r="Z4" s="148"/>
      <c r="AA4" s="148"/>
      <c r="AB4" s="35"/>
      <c r="AC4" s="153" t="s">
        <v>19</v>
      </c>
      <c r="AD4" s="153"/>
      <c r="AE4" s="153"/>
      <c r="AF4" s="153"/>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44503</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December</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44504</v>
      </c>
      <c r="J7" s="19">
        <f ca="1">I7+1</f>
        <v>44505</v>
      </c>
      <c r="K7" s="19">
        <f t="shared" ref="K7:AX7" ca="1" si="0">J7+1</f>
        <v>44506</v>
      </c>
      <c r="L7" s="19">
        <f t="shared" ca="1" si="0"/>
        <v>44507</v>
      </c>
      <c r="M7" s="19">
        <f t="shared" ca="1" si="0"/>
        <v>44508</v>
      </c>
      <c r="N7" s="19">
        <f t="shared" ca="1" si="0"/>
        <v>44509</v>
      </c>
      <c r="O7" s="72">
        <f t="shared" ca="1" si="0"/>
        <v>44510</v>
      </c>
      <c r="P7" s="19">
        <f ca="1">O7+1</f>
        <v>44511</v>
      </c>
      <c r="Q7" s="19">
        <f ca="1">P7+1</f>
        <v>44512</v>
      </c>
      <c r="R7" s="19">
        <f t="shared" ca="1" si="0"/>
        <v>44513</v>
      </c>
      <c r="S7" s="19">
        <f t="shared" ca="1" si="0"/>
        <v>44514</v>
      </c>
      <c r="T7" s="19">
        <f t="shared" ca="1" si="0"/>
        <v>44515</v>
      </c>
      <c r="U7" s="19">
        <f t="shared" ca="1" si="0"/>
        <v>44516</v>
      </c>
      <c r="V7" s="72">
        <f t="shared" ca="1" si="0"/>
        <v>44517</v>
      </c>
      <c r="W7" s="19">
        <f ca="1">V7+1</f>
        <v>44518</v>
      </c>
      <c r="X7" s="19">
        <f ca="1">W7+1</f>
        <v>44519</v>
      </c>
      <c r="Y7" s="19">
        <f t="shared" ca="1" si="0"/>
        <v>44520</v>
      </c>
      <c r="Z7" s="19">
        <f t="shared" ca="1" si="0"/>
        <v>44521</v>
      </c>
      <c r="AA7" s="19">
        <f t="shared" ca="1" si="0"/>
        <v>44522</v>
      </c>
      <c r="AB7" s="19">
        <f t="shared" ca="1" si="0"/>
        <v>44523</v>
      </c>
      <c r="AC7" s="72">
        <f t="shared" ca="1" si="0"/>
        <v>44524</v>
      </c>
      <c r="AD7" s="19">
        <f ca="1">AC7+1</f>
        <v>44525</v>
      </c>
      <c r="AE7" s="19">
        <f ca="1">AD7+1</f>
        <v>44526</v>
      </c>
      <c r="AF7" s="19">
        <f t="shared" ca="1" si="0"/>
        <v>44527</v>
      </c>
      <c r="AG7" s="19">
        <f t="shared" ca="1" si="0"/>
        <v>44528</v>
      </c>
      <c r="AH7" s="19">
        <f t="shared" ca="1" si="0"/>
        <v>44529</v>
      </c>
      <c r="AI7" s="19">
        <f t="shared" ca="1" si="0"/>
        <v>44530</v>
      </c>
      <c r="AJ7" s="72">
        <f t="shared" ca="1" si="0"/>
        <v>44531</v>
      </c>
      <c r="AK7" s="19">
        <f ca="1">AJ7+1</f>
        <v>44532</v>
      </c>
      <c r="AL7" s="19">
        <f ca="1">AK7+1</f>
        <v>44533</v>
      </c>
      <c r="AM7" s="19">
        <f t="shared" ca="1" si="0"/>
        <v>44534</v>
      </c>
      <c r="AN7" s="19">
        <f t="shared" ca="1" si="0"/>
        <v>44535</v>
      </c>
      <c r="AO7" s="19">
        <f t="shared" ca="1" si="0"/>
        <v>44536</v>
      </c>
      <c r="AP7" s="19">
        <f t="shared" ca="1" si="0"/>
        <v>44537</v>
      </c>
      <c r="AQ7" s="72">
        <f t="shared" ca="1" si="0"/>
        <v>44538</v>
      </c>
      <c r="AR7" s="19">
        <f ca="1">AQ7+1</f>
        <v>44539</v>
      </c>
      <c r="AS7" s="19">
        <f ca="1">AR7+1</f>
        <v>44540</v>
      </c>
      <c r="AT7" s="19">
        <f t="shared" ca="1" si="0"/>
        <v>44541</v>
      </c>
      <c r="AU7" s="19">
        <f t="shared" ca="1" si="0"/>
        <v>44542</v>
      </c>
      <c r="AV7" s="19">
        <f t="shared" ca="1" si="0"/>
        <v>44543</v>
      </c>
      <c r="AW7" s="19">
        <f t="shared" ca="1" si="0"/>
        <v>44544</v>
      </c>
      <c r="AX7" s="72">
        <f t="shared" ca="1" si="0"/>
        <v>44545</v>
      </c>
      <c r="AY7" s="19">
        <f ca="1">AX7+1</f>
        <v>44546</v>
      </c>
      <c r="AZ7" s="19">
        <f ca="1">AY7+1</f>
        <v>44547</v>
      </c>
      <c r="BA7" s="19">
        <f t="shared" ref="BA7:BE7" ca="1" si="1">AZ7+1</f>
        <v>44548</v>
      </c>
      <c r="BB7" s="19">
        <f t="shared" ca="1" si="1"/>
        <v>44549</v>
      </c>
      <c r="BC7" s="19">
        <f t="shared" ca="1" si="1"/>
        <v>44550</v>
      </c>
      <c r="BD7" s="19">
        <f t="shared" ca="1" si="1"/>
        <v>44551</v>
      </c>
      <c r="BE7" s="72">
        <f t="shared" ca="1" si="1"/>
        <v>44552</v>
      </c>
      <c r="BF7" s="19">
        <f ca="1">BE7+1</f>
        <v>44553</v>
      </c>
      <c r="BG7" s="19">
        <f ca="1">BF7+1</f>
        <v>44554</v>
      </c>
      <c r="BH7" s="19">
        <f t="shared" ref="BH7:BL7" ca="1" si="2">BG7+1</f>
        <v>44555</v>
      </c>
      <c r="BI7" s="19">
        <f t="shared" ca="1" si="2"/>
        <v>44556</v>
      </c>
      <c r="BJ7" s="19">
        <f t="shared" ca="1" si="2"/>
        <v>44557</v>
      </c>
      <c r="BK7" s="19">
        <f t="shared" ca="1" si="2"/>
        <v>44558</v>
      </c>
      <c r="BL7" s="20">
        <f t="shared" ca="1" si="2"/>
        <v>44559</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44503</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44508</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44500</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44523</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44509</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44509</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44511</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44516</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44518</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44519</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44518</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44521</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44536</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44540</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44509</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44543</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44557</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44599</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8" t="s">
        <v>5</v>
      </c>
      <c r="C2" s="158"/>
      <c r="D2" s="158"/>
      <c r="E2" s="158"/>
      <c r="F2" s="158"/>
      <c r="G2" s="158"/>
      <c r="H2" s="158"/>
      <c r="I2" s="159"/>
      <c r="J2" s="159"/>
      <c r="K2" s="159"/>
      <c r="L2" s="159"/>
      <c r="M2" s="159"/>
      <c r="N2" s="159"/>
      <c r="O2" s="160"/>
      <c r="P2" s="160"/>
      <c r="Q2" s="160"/>
      <c r="R2" s="160"/>
      <c r="S2" s="160"/>
      <c r="T2" s="160"/>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8" t="s">
        <v>29</v>
      </c>
      <c r="Y4" s="148"/>
      <c r="Z4" s="148"/>
      <c r="AA4" s="148"/>
      <c r="AB4" s="99"/>
      <c r="AC4" s="153" t="s">
        <v>19</v>
      </c>
      <c r="AD4" s="153"/>
      <c r="AE4" s="153"/>
      <c r="AF4" s="153"/>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44503</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December</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44508</v>
      </c>
      <c r="J7" s="117">
        <f ca="1">I7+1</f>
        <v>44509</v>
      </c>
      <c r="K7" s="117">
        <f t="shared" ref="K7:AX7" ca="1" si="0">J7+1</f>
        <v>44510</v>
      </c>
      <c r="L7" s="117">
        <f t="shared" ca="1" si="0"/>
        <v>44511</v>
      </c>
      <c r="M7" s="117">
        <f t="shared" ca="1" si="0"/>
        <v>44512</v>
      </c>
      <c r="N7" s="117">
        <f t="shared" ca="1" si="0"/>
        <v>44513</v>
      </c>
      <c r="O7" s="118">
        <f t="shared" ca="1" si="0"/>
        <v>44514</v>
      </c>
      <c r="P7" s="117">
        <f ca="1">O7+1</f>
        <v>44515</v>
      </c>
      <c r="Q7" s="117">
        <f ca="1">P7+1</f>
        <v>44516</v>
      </c>
      <c r="R7" s="117">
        <f t="shared" ca="1" si="0"/>
        <v>44517</v>
      </c>
      <c r="S7" s="117">
        <f t="shared" ca="1" si="0"/>
        <v>44518</v>
      </c>
      <c r="T7" s="117">
        <f t="shared" ca="1" si="0"/>
        <v>44519</v>
      </c>
      <c r="U7" s="117">
        <f t="shared" ca="1" si="0"/>
        <v>44520</v>
      </c>
      <c r="V7" s="118">
        <f t="shared" ca="1" si="0"/>
        <v>44521</v>
      </c>
      <c r="W7" s="117">
        <f ca="1">V7+1</f>
        <v>44522</v>
      </c>
      <c r="X7" s="117">
        <f ca="1">W7+1</f>
        <v>44523</v>
      </c>
      <c r="Y7" s="117">
        <f t="shared" ca="1" si="0"/>
        <v>44524</v>
      </c>
      <c r="Z7" s="117">
        <f t="shared" ca="1" si="0"/>
        <v>44525</v>
      </c>
      <c r="AA7" s="117">
        <f t="shared" ca="1" si="0"/>
        <v>44526</v>
      </c>
      <c r="AB7" s="117">
        <f t="shared" ca="1" si="0"/>
        <v>44527</v>
      </c>
      <c r="AC7" s="118">
        <f t="shared" ca="1" si="0"/>
        <v>44528</v>
      </c>
      <c r="AD7" s="117">
        <f ca="1">AC7+1</f>
        <v>44529</v>
      </c>
      <c r="AE7" s="117">
        <f ca="1">AD7+1</f>
        <v>44530</v>
      </c>
      <c r="AF7" s="117">
        <f t="shared" ca="1" si="0"/>
        <v>44531</v>
      </c>
      <c r="AG7" s="117">
        <f t="shared" ca="1" si="0"/>
        <v>44532</v>
      </c>
      <c r="AH7" s="117">
        <f t="shared" ca="1" si="0"/>
        <v>44533</v>
      </c>
      <c r="AI7" s="117">
        <f t="shared" ca="1" si="0"/>
        <v>44534</v>
      </c>
      <c r="AJ7" s="118">
        <f t="shared" ca="1" si="0"/>
        <v>44535</v>
      </c>
      <c r="AK7" s="117">
        <f ca="1">AJ7+1</f>
        <v>44536</v>
      </c>
      <c r="AL7" s="117">
        <f ca="1">AK7+1</f>
        <v>44537</v>
      </c>
      <c r="AM7" s="117">
        <f t="shared" ca="1" si="0"/>
        <v>44538</v>
      </c>
      <c r="AN7" s="117">
        <f t="shared" ca="1" si="0"/>
        <v>44539</v>
      </c>
      <c r="AO7" s="117">
        <f t="shared" ca="1" si="0"/>
        <v>44540</v>
      </c>
      <c r="AP7" s="117">
        <f t="shared" ca="1" si="0"/>
        <v>44541</v>
      </c>
      <c r="AQ7" s="118">
        <f t="shared" ca="1" si="0"/>
        <v>44542</v>
      </c>
      <c r="AR7" s="117">
        <f ca="1">AQ7+1</f>
        <v>44543</v>
      </c>
      <c r="AS7" s="117">
        <f ca="1">AR7+1</f>
        <v>44544</v>
      </c>
      <c r="AT7" s="117">
        <f t="shared" ca="1" si="0"/>
        <v>44545</v>
      </c>
      <c r="AU7" s="117">
        <f t="shared" ca="1" si="0"/>
        <v>44546</v>
      </c>
      <c r="AV7" s="117">
        <f t="shared" ca="1" si="0"/>
        <v>44547</v>
      </c>
      <c r="AW7" s="117">
        <f t="shared" ca="1" si="0"/>
        <v>44548</v>
      </c>
      <c r="AX7" s="118">
        <f t="shared" ca="1" si="0"/>
        <v>44549</v>
      </c>
      <c r="AY7" s="117">
        <f ca="1">AX7+1</f>
        <v>44550</v>
      </c>
      <c r="AZ7" s="117">
        <f ca="1">AY7+1</f>
        <v>44551</v>
      </c>
      <c r="BA7" s="117">
        <f t="shared" ref="BA7:BE7" ca="1" si="1">AZ7+1</f>
        <v>44552</v>
      </c>
      <c r="BB7" s="117">
        <f t="shared" ca="1" si="1"/>
        <v>44553</v>
      </c>
      <c r="BC7" s="117">
        <f t="shared" ca="1" si="1"/>
        <v>44554</v>
      </c>
      <c r="BD7" s="117">
        <f t="shared" ca="1" si="1"/>
        <v>44555</v>
      </c>
      <c r="BE7" s="118">
        <f t="shared" ca="1" si="1"/>
        <v>44556</v>
      </c>
      <c r="BF7" s="117">
        <f ca="1">BE7+1</f>
        <v>44557</v>
      </c>
      <c r="BG7" s="117">
        <f ca="1">BF7+1</f>
        <v>44558</v>
      </c>
      <c r="BH7" s="117">
        <f t="shared" ref="BH7:BL7" ca="1" si="2">BG7+1</f>
        <v>44559</v>
      </c>
      <c r="BI7" s="117">
        <f t="shared" ca="1" si="2"/>
        <v>44560</v>
      </c>
      <c r="BJ7" s="117">
        <f t="shared" ca="1" si="2"/>
        <v>44561</v>
      </c>
      <c r="BK7" s="117">
        <f t="shared" ca="1" si="2"/>
        <v>44562</v>
      </c>
      <c r="BL7" s="118">
        <f t="shared" ca="1" si="2"/>
        <v>44563</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44503</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44508</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44500</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44523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44509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44509</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44511</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44516</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44518</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44519</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44518</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44521</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44536</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44540</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44509</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44543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44557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44599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2021-11-03T17:50:56Z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