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eve/classes/comp122/format-encodings/slide_presentations/.hidden/"/>
    </mc:Choice>
  </mc:AlternateContent>
  <xr:revisionPtr revIDLastSave="0" documentId="13_ncr:1_{F5E02B47-BC21-7B43-B13E-9DE9682132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bs(Real) to Binary" sheetId="1" r:id="rId1"/>
    <sheet name="Binary to Float" sheetId="2" r:id="rId2"/>
    <sheet name="Forma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3" l="1"/>
  <c r="B9" i="3"/>
  <c r="C9" i="3" s="1"/>
  <c r="H8" i="3"/>
  <c r="B8" i="3"/>
  <c r="C8" i="3" s="1"/>
  <c r="H7" i="3"/>
  <c r="C7" i="3"/>
  <c r="B7" i="3"/>
  <c r="H6" i="3"/>
  <c r="C6" i="3"/>
  <c r="B6" i="3"/>
  <c r="H5" i="3"/>
  <c r="B5" i="3"/>
  <c r="C5" i="3" s="1"/>
  <c r="H4" i="3"/>
  <c r="B4" i="3"/>
  <c r="C4" i="3" s="1"/>
  <c r="C33" i="2"/>
  <c r="G33" i="2" s="1"/>
  <c r="C32" i="2"/>
  <c r="G32" i="2" s="1"/>
  <c r="C31" i="2"/>
  <c r="G31" i="2" s="1"/>
  <c r="C30" i="2"/>
  <c r="C29" i="2"/>
  <c r="C28" i="2"/>
  <c r="E25" i="2"/>
  <c r="E24" i="2"/>
  <c r="E23" i="2"/>
  <c r="E22" i="2"/>
  <c r="E21" i="2"/>
  <c r="E20" i="2"/>
  <c r="K16" i="2"/>
  <c r="J16" i="2" s="1"/>
  <c r="F16" i="2"/>
  <c r="D16" i="2"/>
  <c r="K15" i="2"/>
  <c r="J15" i="2"/>
  <c r="F15" i="2"/>
  <c r="D15" i="2"/>
  <c r="K14" i="2"/>
  <c r="J14" i="2"/>
  <c r="F14" i="2"/>
  <c r="D14" i="2"/>
  <c r="K13" i="2"/>
  <c r="J13" i="2" s="1"/>
  <c r="F13" i="2"/>
  <c r="D13" i="2"/>
  <c r="K12" i="2"/>
  <c r="J12" i="2" s="1"/>
  <c r="F12" i="2"/>
  <c r="D12" i="2"/>
  <c r="K11" i="2"/>
  <c r="J11" i="2"/>
  <c r="F11" i="2"/>
  <c r="D11" i="2"/>
  <c r="D8" i="2"/>
  <c r="M7" i="2"/>
  <c r="D7" i="2"/>
  <c r="M5" i="2"/>
  <c r="M6" i="2" s="1"/>
  <c r="K6" i="2" s="1"/>
  <c r="K5" i="2"/>
  <c r="M4" i="2"/>
  <c r="K4" i="2"/>
  <c r="B1" i="2"/>
  <c r="D6" i="2" s="1"/>
  <c r="F6" i="2" s="1"/>
  <c r="M44" i="1"/>
  <c r="L6" i="1" s="1"/>
  <c r="H7" i="2" s="1"/>
  <c r="M3" i="2" s="1"/>
  <c r="K3" i="2" s="1"/>
  <c r="E44" i="1"/>
  <c r="E45" i="1" s="1"/>
  <c r="E6" i="1" s="1"/>
  <c r="G7" i="2" s="1"/>
  <c r="M2" i="2" s="1"/>
  <c r="M42" i="1"/>
  <c r="E42" i="1"/>
  <c r="T9" i="1"/>
  <c r="E9" i="1"/>
  <c r="W5" i="1"/>
  <c r="V5" i="1"/>
  <c r="X5" i="1" s="1"/>
  <c r="F5" i="1"/>
  <c r="E43" i="1" a="1"/>
  <c r="E43" i="1" l="1"/>
  <c r="K2" i="2"/>
  <c r="J2" i="2" s="1"/>
  <c r="C24" i="2"/>
  <c r="C21" i="2"/>
  <c r="C20" i="2"/>
  <c r="C23" i="2"/>
  <c r="C25" i="2"/>
  <c r="C22" i="2"/>
  <c r="C9" i="1"/>
  <c r="G5" i="1"/>
  <c r="G6" i="2" s="1"/>
  <c r="Y5" i="1"/>
  <c r="Z5" i="1" l="1"/>
  <c r="AA5" i="1" s="1"/>
  <c r="L5" i="1" s="1"/>
  <c r="C15" i="2"/>
  <c r="E15" i="2" s="1"/>
  <c r="D24" i="2" s="1"/>
  <c r="C11" i="2"/>
  <c r="E11" i="2" s="1"/>
  <c r="D20" i="2" s="1"/>
  <c r="C13" i="2"/>
  <c r="E13" i="2" s="1"/>
  <c r="D22" i="2" s="1"/>
  <c r="C16" i="2"/>
  <c r="E16" i="2" s="1"/>
  <c r="D25" i="2" s="1"/>
  <c r="C12" i="2"/>
  <c r="E12" i="2" s="1"/>
  <c r="D21" i="2" s="1"/>
  <c r="C14" i="2"/>
  <c r="E14" i="2" s="1"/>
  <c r="D23" i="2" s="1"/>
  <c r="I9" i="1"/>
  <c r="G9" i="1"/>
  <c r="H6" i="2" l="1"/>
  <c r="R9" i="1"/>
  <c r="P9" i="1" s="1"/>
  <c r="I10" i="1"/>
  <c r="G10" i="1"/>
  <c r="G11" i="1" l="1"/>
  <c r="I11" i="1"/>
  <c r="O9" i="1"/>
  <c r="P10" i="1" s="1"/>
  <c r="M9" i="1"/>
  <c r="O10" i="1" l="1"/>
  <c r="P11" i="1" s="1"/>
  <c r="M10" i="1"/>
  <c r="I12" i="1"/>
  <c r="G12" i="1"/>
  <c r="G13" i="1" l="1"/>
  <c r="I13" i="1"/>
  <c r="M11" i="1"/>
  <c r="O11" i="1"/>
  <c r="P12" i="1" s="1"/>
  <c r="O12" i="1" l="1"/>
  <c r="P13" i="1" s="1"/>
  <c r="M12" i="1"/>
  <c r="I14" i="1"/>
  <c r="G14" i="1"/>
  <c r="I15" i="1" l="1"/>
  <c r="G15" i="1"/>
  <c r="O13" i="1"/>
  <c r="P14" i="1" s="1"/>
  <c r="M13" i="1"/>
  <c r="I16" i="1" l="1"/>
  <c r="G16" i="1"/>
  <c r="O14" i="1"/>
  <c r="P15" i="1" s="1"/>
  <c r="M14" i="1"/>
  <c r="O15" i="1" l="1"/>
  <c r="P16" i="1" s="1"/>
  <c r="M15" i="1"/>
  <c r="G17" i="1"/>
  <c r="I17" i="1"/>
  <c r="I18" i="1" l="1"/>
  <c r="G18" i="1"/>
  <c r="O16" i="1"/>
  <c r="P17" i="1" s="1"/>
  <c r="M16" i="1"/>
  <c r="O17" i="1" l="1"/>
  <c r="P18" i="1" s="1"/>
  <c r="M17" i="1"/>
  <c r="G19" i="1"/>
  <c r="I19" i="1"/>
  <c r="I20" i="1" l="1"/>
  <c r="G20" i="1"/>
  <c r="O18" i="1"/>
  <c r="P19" i="1" s="1"/>
  <c r="M18" i="1"/>
  <c r="M19" i="1" l="1"/>
  <c r="O19" i="1"/>
  <c r="P20" i="1" s="1"/>
  <c r="G21" i="1"/>
  <c r="I21" i="1"/>
  <c r="I22" i="1" l="1"/>
  <c r="G22" i="1"/>
  <c r="O20" i="1"/>
  <c r="P21" i="1" s="1"/>
  <c r="M20" i="1"/>
  <c r="O21" i="1" l="1"/>
  <c r="P22" i="1" s="1"/>
  <c r="M21" i="1"/>
  <c r="I23" i="1"/>
  <c r="G23" i="1"/>
  <c r="I24" i="1" l="1"/>
  <c r="G24" i="1"/>
  <c r="O22" i="1"/>
  <c r="P23" i="1" s="1"/>
  <c r="M22" i="1"/>
  <c r="O23" i="1" l="1"/>
  <c r="P24" i="1" s="1"/>
  <c r="M23" i="1"/>
  <c r="G25" i="1"/>
  <c r="I25" i="1"/>
  <c r="I26" i="1" l="1"/>
  <c r="G26" i="1"/>
  <c r="O24" i="1"/>
  <c r="P25" i="1" s="1"/>
  <c r="M24" i="1"/>
  <c r="M25" i="1" l="1"/>
  <c r="O25" i="1"/>
  <c r="P26" i="1" s="1"/>
  <c r="G27" i="1"/>
  <c r="I27" i="1"/>
  <c r="I28" i="1" l="1"/>
  <c r="G28" i="1"/>
  <c r="M26" i="1"/>
  <c r="O26" i="1"/>
  <c r="P27" i="1" s="1"/>
  <c r="M27" i="1" l="1"/>
  <c r="O27" i="1"/>
  <c r="P28" i="1" s="1"/>
  <c r="G29" i="1"/>
  <c r="I29" i="1"/>
  <c r="I30" i="1" l="1"/>
  <c r="G30" i="1"/>
  <c r="O28" i="1"/>
  <c r="P29" i="1" s="1"/>
  <c r="M28" i="1"/>
  <c r="O29" i="1" l="1"/>
  <c r="P30" i="1" s="1"/>
  <c r="M29" i="1"/>
  <c r="I31" i="1"/>
  <c r="G31" i="1"/>
  <c r="I32" i="1" l="1"/>
  <c r="G32" i="1"/>
  <c r="O30" i="1"/>
  <c r="P31" i="1" s="1"/>
  <c r="M30" i="1"/>
  <c r="M31" i="1" l="1"/>
  <c r="O31" i="1"/>
  <c r="P32" i="1" s="1"/>
  <c r="G33" i="1"/>
  <c r="I33" i="1"/>
  <c r="I34" i="1" l="1"/>
  <c r="G34" i="1"/>
  <c r="O32" i="1"/>
  <c r="P33" i="1" s="1"/>
  <c r="M32" i="1"/>
  <c r="M33" i="1" l="1"/>
  <c r="O33" i="1"/>
  <c r="P34" i="1" s="1"/>
  <c r="G35" i="1"/>
  <c r="I35" i="1"/>
  <c r="G36" i="1" l="1"/>
  <c r="I36" i="1"/>
  <c r="O34" i="1"/>
  <c r="P35" i="1" s="1"/>
  <c r="M34" i="1"/>
  <c r="M35" i="1" l="1"/>
  <c r="O35" i="1"/>
  <c r="P36" i="1" s="1"/>
  <c r="G37" i="1"/>
  <c r="I37" i="1"/>
  <c r="I38" i="1" l="1"/>
  <c r="G38" i="1"/>
  <c r="M36" i="1"/>
  <c r="O36" i="1"/>
  <c r="P37" i="1" s="1"/>
  <c r="O37" i="1" l="1"/>
  <c r="P38" i="1" s="1"/>
  <c r="M37" i="1"/>
  <c r="G39" i="1"/>
  <c r="I39" i="1"/>
  <c r="I40" i="1" l="1"/>
  <c r="G40" i="1"/>
  <c r="O38" i="1"/>
  <c r="P39" i="1" s="1"/>
  <c r="M38" i="1"/>
  <c r="O39" i="1" l="1"/>
  <c r="P40" i="1" s="1"/>
  <c r="M39" i="1"/>
  <c r="O40" i="1" l="1"/>
  <c r="M40" i="1"/>
</calcChain>
</file>

<file path=xl/sharedStrings.xml><?xml version="1.0" encoding="utf-8"?>
<sst xmlns="http://schemas.openxmlformats.org/spreadsheetml/2006/main" count="203" uniqueCount="92">
  <si>
    <t>Enter Decimal Number:</t>
  </si>
  <si>
    <t>Whole Part</t>
  </si>
  <si>
    <t>Fractional Part</t>
  </si>
  <si>
    <t>Input Number</t>
  </si>
  <si>
    <t>Sign</t>
  </si>
  <si>
    <t>WholePart</t>
  </si>
  <si>
    <t>Fractional Number</t>
  </si>
  <si>
    <t>Multipler</t>
  </si>
  <si>
    <t>Decimal</t>
  </si>
  <si>
    <t>.</t>
  </si>
  <si>
    <t>Base</t>
  </si>
  <si>
    <t>Dividend</t>
  </si>
  <si>
    <t>Divisor</t>
  </si>
  <si>
    <t>Q</t>
  </si>
  <si>
    <t>R</t>
  </si>
  <si>
    <t>V</t>
  </si>
  <si>
    <t>P</t>
  </si>
  <si>
    <t>Multiplicant</t>
  </si>
  <si>
    <t>/</t>
  </si>
  <si>
    <t>=</t>
  </si>
  <si>
    <t>,</t>
  </si>
  <si>
    <t>*</t>
  </si>
  <si>
    <t xml:space="preserve">Q= Quotient    </t>
  </si>
  <si>
    <t>V= Overflow</t>
  </si>
  <si>
    <t>R= Remainder</t>
  </si>
  <si>
    <t>P= Product</t>
  </si>
  <si>
    <t>Dividend / Divisor = (Quotient, Remainder)</t>
  </si>
  <si>
    <t>Multiplier * Multiplicant = (Overflow, Product)</t>
  </si>
  <si>
    <t>join of bits</t>
  </si>
  <si>
    <t>reverse of bits</t>
  </si>
  <si>
    <t>remove leading zeros</t>
  </si>
  <si>
    <t>remove trailing zeros</t>
  </si>
  <si>
    <t>ensure not a empty string</t>
  </si>
  <si>
    <t>Original Number:</t>
  </si>
  <si>
    <t>Expon</t>
  </si>
  <si>
    <t>Length</t>
  </si>
  <si>
    <t>Value: Whole+Frac.</t>
  </si>
  <si>
    <t>Fraction Part</t>
  </si>
  <si>
    <t>Normalized Value</t>
  </si>
  <si>
    <t>Decimal Number</t>
  </si>
  <si>
    <t>Mantissa</t>
  </si>
  <si>
    <t>Binary Number</t>
  </si>
  <si>
    <t>Scientific Notation</t>
  </si>
  <si>
    <t>Bias</t>
  </si>
  <si>
    <t>Expon+Bias</t>
  </si>
  <si>
    <t>Largest Value</t>
  </si>
  <si>
    <t>bits for: exponent</t>
  </si>
  <si>
    <t>significand</t>
  </si>
  <si>
    <t>c122-8</t>
  </si>
  <si>
    <t>binary16</t>
  </si>
  <si>
    <t>binary32</t>
  </si>
  <si>
    <t>binary64</t>
  </si>
  <si>
    <t>binary128</t>
  </si>
  <si>
    <t>binary256</t>
  </si>
  <si>
    <t>Expon (with bias)</t>
  </si>
  <si>
    <t>Mantisa</t>
  </si>
  <si>
    <t>c122-f8</t>
  </si>
  <si>
    <t>Binary format</t>
  </si>
  <si>
    <t>IEEE-754 Formats (plus c122-f8)</t>
  </si>
  <si>
    <t>bits</t>
  </si>
  <si>
    <t>bytes</t>
  </si>
  <si>
    <t>sign</t>
  </si>
  <si>
    <t>exponent</t>
  </si>
  <si>
    <t>bias</t>
  </si>
  <si>
    <t>Common Names</t>
  </si>
  <si>
    <t>quarter</t>
  </si>
  <si>
    <t># This format was made up by the Prof for demostration purposes</t>
  </si>
  <si>
    <t>half</t>
  </si>
  <si>
    <t>float</t>
  </si>
  <si>
    <t>single</t>
  </si>
  <si>
    <t>double</t>
  </si>
  <si>
    <t>double double</t>
  </si>
  <si>
    <t>quad</t>
  </si>
  <si>
    <t>octuple</t>
  </si>
  <si>
    <t>Special Numbers</t>
  </si>
  <si>
    <t xml:space="preserve">  Positive Number</t>
  </si>
  <si>
    <t>0</t>
  </si>
  <si>
    <t>00000</t>
  </si>
  <si>
    <t>0000000000</t>
  </si>
  <si>
    <t xml:space="preserve">  Negative Number</t>
  </si>
  <si>
    <t>1</t>
  </si>
  <si>
    <t xml:space="preserve">  Positive Infinity</t>
  </si>
  <si>
    <t>111111</t>
  </si>
  <si>
    <t xml:space="preserve">  Negative Infinity</t>
  </si>
  <si>
    <t xml:space="preserve">  Subnormal</t>
  </si>
  <si>
    <t>x</t>
  </si>
  <si>
    <t>xxxxxxxxxx</t>
  </si>
  <si>
    <t xml:space="preserve">  Error (NaN)</t>
  </si>
  <si>
    <t xml:space="preserve">  Positive Number &gt; 1</t>
  </si>
  <si>
    <t>&gt;= 01111</t>
  </si>
  <si>
    <t>&lt;  01111</t>
  </si>
  <si>
    <t>Update this from the version on google.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</si>
</sst>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>
    <font>
      <sz val="10"/>
      <color rgb="FF000000"/>
      <name val="Arial"/>
    </font>
    <font>
      <sz val="10"/>
      <color theme="1"/>
      <name val="Arial"/>
    </font>
    <font>
      <sz val="10"/>
      <color rgb="FF333333"/>
      <name val="Arial"/>
    </font>
    <font>
      <sz val="10"/>
      <color theme="1"/>
      <name val="Monospace"/>
    </font>
    <font>
      <sz val="11"/>
      <color rgb="FF222222"/>
      <name val="Arial"/>
    </font>
    <font>
      <sz val="10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164" fontId="1" fillId="2" borderId="0" xfId="0" applyNumberFormat="1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0" xfId="0" quotePrefix="1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" fontId="1" fillId="3" borderId="0" xfId="0" applyNumberFormat="1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1" fontId="1" fillId="4" borderId="0" xfId="0" applyNumberFormat="1" applyFont="1" applyFill="1" applyAlignment="1">
      <alignment horizontal="right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1" fontId="1" fillId="5" borderId="0" xfId="0" applyNumberFormat="1" applyFont="1" applyFill="1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1" fontId="1" fillId="6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3" xfId="0" applyFont="1" applyBorder="1" applyAlignment="1">
      <alignment horizontal="right"/>
    </xf>
    <xf numFmtId="0" fontId="4" fillId="7" borderId="15" xfId="0" applyFont="1" applyFill="1" applyBorder="1" applyAlignment="1">
      <alignment horizontal="right"/>
    </xf>
    <xf numFmtId="0" fontId="1" fillId="0" borderId="16" xfId="0" applyFont="1" applyBorder="1"/>
    <xf numFmtId="0" fontId="4" fillId="7" borderId="0" xfId="0" applyFont="1" applyFill="1" applyAlignment="1">
      <alignment horizontal="right"/>
    </xf>
    <xf numFmtId="0" fontId="6" fillId="0" borderId="16" xfId="0" applyFont="1" applyBorder="1"/>
    <xf numFmtId="0" fontId="1" fillId="0" borderId="12" xfId="0" applyFont="1" applyBorder="1"/>
    <xf numFmtId="0" fontId="1" fillId="0" borderId="16" xfId="0" quotePrefix="1" applyFont="1" applyBorder="1"/>
    <xf numFmtId="0" fontId="1" fillId="0" borderId="10" xfId="0" applyFont="1" applyBorder="1"/>
    <xf numFmtId="0" fontId="1" fillId="0" borderId="12" xfId="0" quotePrefix="1" applyFont="1" applyBorder="1" applyAlignment="1">
      <alignment horizontal="right"/>
    </xf>
    <xf numFmtId="0" fontId="1" fillId="0" borderId="15" xfId="0" quotePrefix="1" applyFont="1" applyBorder="1" applyAlignment="1">
      <alignment horizontal="right"/>
    </xf>
    <xf numFmtId="0" fontId="1" fillId="0" borderId="17" xfId="0" quotePrefix="1" applyFont="1" applyBorder="1" applyAlignment="1">
      <alignment horizontal="right"/>
    </xf>
    <xf numFmtId="0" fontId="1" fillId="0" borderId="18" xfId="0" quotePrefix="1" applyFont="1" applyBorder="1" applyAlignment="1">
      <alignment horizontal="right"/>
    </xf>
    <xf numFmtId="0" fontId="1" fillId="0" borderId="19" xfId="0" quotePrefix="1" applyFont="1" applyBorder="1" applyAlignment="1">
      <alignment horizontal="right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left"/>
    </xf>
    <xf numFmtId="0" fontId="5" fillId="0" borderId="3" xfId="0" applyFont="1" applyBorder="1"/>
    <xf numFmtId="0" fontId="1" fillId="0" borderId="8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5" fillId="0" borderId="12" xfId="0" applyFont="1" applyBorder="1"/>
  </cellXfs>
  <cellStyles count="1">
    <cellStyle name="Normal" xfId="0" builtinId="0"/>
  </cellStyles>
  <dxfs count="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6"/>
  <sheetViews>
    <sheetView tabSelected="1" workbookViewId="0"/>
  </sheetViews>
  <sheetFormatPr baseColWidth="10" defaultColWidth="14.5" defaultRowHeight="15.75" customHeight="1"/>
  <cols>
    <col min="2" max="2" width="5.83203125" customWidth="1"/>
    <col min="3" max="3" width="17.5" customWidth="1"/>
    <col min="4" max="4" width="2.1640625" customWidth="1"/>
    <col min="5" max="5" width="8.5" customWidth="1"/>
    <col min="6" max="6" width="3" customWidth="1"/>
    <col min="7" max="7" width="14.5" customWidth="1"/>
    <col min="8" max="8" width="3.1640625" customWidth="1"/>
    <col min="9" max="9" width="3" customWidth="1"/>
    <col min="10" max="10" width="5.33203125" customWidth="1"/>
    <col min="11" max="11" width="1.6640625" customWidth="1"/>
    <col min="12" max="12" width="4.5" customWidth="1"/>
    <col min="13" max="13" width="3.5" customWidth="1"/>
    <col min="14" max="14" width="3.1640625" customWidth="1"/>
    <col min="15" max="15" width="10.33203125" customWidth="1"/>
    <col min="16" max="16" width="12.5" hidden="1" customWidth="1"/>
    <col min="17" max="17" width="3.1640625" customWidth="1"/>
    <col min="18" max="18" width="15.1640625" customWidth="1"/>
    <col min="19" max="19" width="2.5" customWidth="1"/>
    <col min="20" max="20" width="4.5" customWidth="1"/>
    <col min="21" max="27" width="14.5" hidden="1"/>
  </cols>
  <sheetData>
    <row r="1" spans="1:28" ht="15.75" customHeight="1">
      <c r="A1" t="s">
        <v>91</v>
      </c>
    </row>
    <row r="3" spans="1:28" ht="13">
      <c r="A3" s="1" t="s">
        <v>0</v>
      </c>
      <c r="C3" s="2">
        <v>12.34</v>
      </c>
      <c r="J3" s="3"/>
      <c r="K3" s="3"/>
      <c r="L3" s="4"/>
      <c r="N3" s="4"/>
      <c r="O3" s="4"/>
      <c r="P3" s="5"/>
      <c r="V3" s="1"/>
      <c r="W3" s="1"/>
      <c r="X3" s="1"/>
      <c r="Y3" s="1"/>
      <c r="Z3" s="4"/>
      <c r="AA3" s="4"/>
      <c r="AB3" s="6"/>
    </row>
    <row r="4" spans="1:28" ht="13">
      <c r="J4" s="3" t="s">
        <v>1</v>
      </c>
      <c r="K4" s="3"/>
      <c r="L4" s="4" t="s">
        <v>2</v>
      </c>
      <c r="N4" s="4"/>
      <c r="O4" s="4"/>
      <c r="P4" s="5"/>
      <c r="V4" s="1" t="s">
        <v>3</v>
      </c>
      <c r="W4" s="1" t="s">
        <v>4</v>
      </c>
      <c r="X4" s="1" t="s">
        <v>5</v>
      </c>
      <c r="Y4" s="1" t="s">
        <v>6</v>
      </c>
      <c r="Z4" s="4" t="s">
        <v>7</v>
      </c>
      <c r="AA4" s="4" t="s">
        <v>2</v>
      </c>
      <c r="AB4" s="6"/>
    </row>
    <row r="5" spans="1:28" ht="13">
      <c r="B5" s="3"/>
      <c r="C5" s="3" t="s">
        <v>8</v>
      </c>
      <c r="F5" s="6" t="str">
        <f>IF(C3&gt;=0,"+","-")</f>
        <v>+</v>
      </c>
      <c r="G5" s="58">
        <f>X5</f>
        <v>12</v>
      </c>
      <c r="H5" s="59"/>
      <c r="I5" s="59"/>
      <c r="J5" s="59"/>
      <c r="K5" s="1" t="s">
        <v>9</v>
      </c>
      <c r="L5" s="60">
        <f>AA5</f>
        <v>33.999999999999986</v>
      </c>
      <c r="M5" s="59"/>
      <c r="N5" s="59"/>
      <c r="O5" s="59"/>
      <c r="P5" s="59"/>
      <c r="Q5" s="59"/>
      <c r="R5" s="59"/>
      <c r="V5" s="1">
        <f>ABS(C3)</f>
        <v>12.34</v>
      </c>
      <c r="W5" s="1">
        <f>IF(C3&gt;=0,0,1)</f>
        <v>0</v>
      </c>
      <c r="X5" s="1">
        <f>ABS(FLOOR(V5,1))</f>
        <v>12</v>
      </c>
      <c r="Y5" s="1">
        <f>ABS(V5-X5)</f>
        <v>0.33999999999999986</v>
      </c>
      <c r="Z5" s="4">
        <f>10^(LEN(Y5)-2)</f>
        <v>100</v>
      </c>
      <c r="AA5" s="1">
        <f>Y5*Z5</f>
        <v>33.999999999999986</v>
      </c>
    </row>
    <row r="6" spans="1:28" ht="13">
      <c r="B6" s="3"/>
      <c r="C6" s="3" t="s">
        <v>10</v>
      </c>
      <c r="D6" s="1">
        <v>8</v>
      </c>
      <c r="E6" s="61" t="str">
        <f ca="1">E45</f>
        <v>1100</v>
      </c>
      <c r="F6" s="59"/>
      <c r="G6" s="59"/>
      <c r="H6" s="59"/>
      <c r="I6" s="59"/>
      <c r="J6" s="59"/>
      <c r="K6" s="1" t="s">
        <v>9</v>
      </c>
      <c r="L6" s="60" t="str">
        <f ca="1">M44</f>
        <v>0101011100001010001111010111</v>
      </c>
      <c r="M6" s="59"/>
      <c r="N6" s="59"/>
      <c r="O6" s="59"/>
      <c r="P6" s="59"/>
      <c r="Q6" s="59"/>
      <c r="R6" s="59"/>
    </row>
    <row r="7" spans="1:28" ht="13">
      <c r="I7" s="4"/>
      <c r="O7" s="5"/>
      <c r="P7" s="5"/>
    </row>
    <row r="8" spans="1:28" ht="13">
      <c r="A8" s="1"/>
      <c r="B8" s="1"/>
      <c r="C8" s="3" t="s">
        <v>11</v>
      </c>
      <c r="D8" s="1"/>
      <c r="E8" s="1" t="s">
        <v>12</v>
      </c>
      <c r="F8" s="1"/>
      <c r="G8" s="7" t="s">
        <v>13</v>
      </c>
      <c r="H8" s="8"/>
      <c r="I8" s="9" t="s">
        <v>14</v>
      </c>
      <c r="M8" s="7" t="s">
        <v>15</v>
      </c>
      <c r="N8" s="8"/>
      <c r="O8" s="10" t="s">
        <v>16</v>
      </c>
      <c r="P8" s="5"/>
      <c r="R8" s="1" t="s">
        <v>7</v>
      </c>
      <c r="T8" s="1" t="s">
        <v>17</v>
      </c>
    </row>
    <row r="9" spans="1:28" ht="13">
      <c r="A9" s="1"/>
      <c r="B9" s="1"/>
      <c r="C9" s="1">
        <f>X5</f>
        <v>12</v>
      </c>
      <c r="D9" s="1" t="s">
        <v>18</v>
      </c>
      <c r="E9" s="1">
        <f>D6</f>
        <v>8</v>
      </c>
      <c r="F9" s="11" t="s">
        <v>19</v>
      </c>
      <c r="G9" s="12">
        <f>INT(C9/E9)</f>
        <v>1</v>
      </c>
      <c r="H9" s="12" t="s">
        <v>20</v>
      </c>
      <c r="I9" s="13">
        <f>MOD(C9,E9)</f>
        <v>4</v>
      </c>
      <c r="M9" s="12">
        <f t="shared" ref="M9:M40" si="0">IF(P9&gt;=$Z$5,1,0)</f>
        <v>1</v>
      </c>
      <c r="N9" s="12" t="s">
        <v>20</v>
      </c>
      <c r="O9" s="14">
        <f t="shared" ref="O9:O40" si="1">IF(P9&gt;=$Z$5,P9-$Z$5,P9)</f>
        <v>171.99999999999989</v>
      </c>
      <c r="P9" s="5">
        <f>R9*$T$9</f>
        <v>271.99999999999989</v>
      </c>
      <c r="Q9" s="11" t="s">
        <v>19</v>
      </c>
      <c r="R9" s="1">
        <f>L5</f>
        <v>33.999999999999986</v>
      </c>
      <c r="S9" s="1" t="s">
        <v>21</v>
      </c>
      <c r="T9" s="1">
        <f>D6</f>
        <v>8</v>
      </c>
    </row>
    <row r="10" spans="1:28" ht="13">
      <c r="G10" s="12">
        <f t="shared" ref="G10:G40" si="2">INT(G9/$E$9)</f>
        <v>0</v>
      </c>
      <c r="H10" s="12" t="s">
        <v>20</v>
      </c>
      <c r="I10" s="13">
        <f t="shared" ref="I10:I40" si="3">MOD(G9,$E$9)</f>
        <v>1</v>
      </c>
      <c r="M10" s="12">
        <f t="shared" si="0"/>
        <v>1</v>
      </c>
      <c r="N10" s="12" t="s">
        <v>20</v>
      </c>
      <c r="O10" s="14">
        <f t="shared" si="1"/>
        <v>1275.9999999999991</v>
      </c>
      <c r="P10" s="5">
        <f t="shared" ref="P10:P40" si="4">O9*$T$9</f>
        <v>1375.9999999999991</v>
      </c>
    </row>
    <row r="11" spans="1:28" ht="13">
      <c r="A11" s="1"/>
      <c r="E11" s="3" t="s">
        <v>22</v>
      </c>
      <c r="G11" s="12">
        <f t="shared" si="2"/>
        <v>0</v>
      </c>
      <c r="H11" s="12" t="s">
        <v>20</v>
      </c>
      <c r="I11" s="13">
        <f t="shared" si="3"/>
        <v>0</v>
      </c>
      <c r="M11" s="12">
        <f t="shared" si="0"/>
        <v>1</v>
      </c>
      <c r="N11" s="12" t="s">
        <v>20</v>
      </c>
      <c r="O11" s="14">
        <f t="shared" si="1"/>
        <v>10107.999999999993</v>
      </c>
      <c r="P11" s="5">
        <f t="shared" si="4"/>
        <v>10207.999999999993</v>
      </c>
      <c r="R11" s="1" t="s">
        <v>23</v>
      </c>
    </row>
    <row r="12" spans="1:28" ht="13">
      <c r="A12" s="1"/>
      <c r="E12" s="3" t="s">
        <v>24</v>
      </c>
      <c r="G12" s="12">
        <f t="shared" si="2"/>
        <v>0</v>
      </c>
      <c r="H12" s="12" t="s">
        <v>20</v>
      </c>
      <c r="I12" s="13">
        <f t="shared" si="3"/>
        <v>0</v>
      </c>
      <c r="M12" s="12">
        <f t="shared" si="0"/>
        <v>1</v>
      </c>
      <c r="N12" s="12" t="s">
        <v>20</v>
      </c>
      <c r="O12" s="14">
        <f t="shared" si="1"/>
        <v>80763.999999999942</v>
      </c>
      <c r="P12" s="5">
        <f t="shared" si="4"/>
        <v>80863.999999999942</v>
      </c>
      <c r="R12" s="1" t="s">
        <v>25</v>
      </c>
    </row>
    <row r="13" spans="1:28" ht="13">
      <c r="E13" s="3"/>
      <c r="G13" s="12">
        <f t="shared" si="2"/>
        <v>0</v>
      </c>
      <c r="H13" s="12" t="s">
        <v>20</v>
      </c>
      <c r="I13" s="13">
        <f t="shared" si="3"/>
        <v>0</v>
      </c>
      <c r="M13" s="12">
        <f t="shared" si="0"/>
        <v>1</v>
      </c>
      <c r="N13" s="12" t="s">
        <v>20</v>
      </c>
      <c r="O13" s="14">
        <f t="shared" si="1"/>
        <v>646011.99999999953</v>
      </c>
      <c r="P13" s="5">
        <f t="shared" si="4"/>
        <v>646111.99999999953</v>
      </c>
    </row>
    <row r="14" spans="1:28" ht="13">
      <c r="E14" s="3" t="s">
        <v>26</v>
      </c>
      <c r="G14" s="12">
        <f t="shared" si="2"/>
        <v>0</v>
      </c>
      <c r="H14" s="12" t="s">
        <v>20</v>
      </c>
      <c r="I14" s="13">
        <f t="shared" si="3"/>
        <v>0</v>
      </c>
      <c r="M14" s="12">
        <f t="shared" si="0"/>
        <v>1</v>
      </c>
      <c r="N14" s="12" t="s">
        <v>20</v>
      </c>
      <c r="O14" s="14">
        <f t="shared" si="1"/>
        <v>5167995.9999999963</v>
      </c>
      <c r="P14" s="5">
        <f t="shared" si="4"/>
        <v>5168095.9999999963</v>
      </c>
      <c r="R14" s="1" t="s">
        <v>27</v>
      </c>
    </row>
    <row r="15" spans="1:28" ht="13">
      <c r="G15" s="12">
        <f t="shared" si="2"/>
        <v>0</v>
      </c>
      <c r="H15" s="12" t="s">
        <v>20</v>
      </c>
      <c r="I15" s="13">
        <f t="shared" si="3"/>
        <v>0</v>
      </c>
      <c r="M15" s="12">
        <f t="shared" si="0"/>
        <v>1</v>
      </c>
      <c r="N15" s="12" t="s">
        <v>20</v>
      </c>
      <c r="O15" s="14">
        <f t="shared" si="1"/>
        <v>41343867.99999997</v>
      </c>
      <c r="P15" s="5">
        <f t="shared" si="4"/>
        <v>41343967.99999997</v>
      </c>
    </row>
    <row r="16" spans="1:28" ht="13">
      <c r="G16" s="12">
        <f t="shared" si="2"/>
        <v>0</v>
      </c>
      <c r="H16" s="12" t="s">
        <v>20</v>
      </c>
      <c r="I16" s="13">
        <f t="shared" si="3"/>
        <v>0</v>
      </c>
      <c r="M16" s="12">
        <f t="shared" si="0"/>
        <v>1</v>
      </c>
      <c r="N16" s="12" t="s">
        <v>20</v>
      </c>
      <c r="O16" s="14">
        <f t="shared" si="1"/>
        <v>330750843.99999976</v>
      </c>
      <c r="P16" s="5">
        <f t="shared" si="4"/>
        <v>330750943.99999976</v>
      </c>
    </row>
    <row r="17" spans="7:16" ht="13">
      <c r="G17" s="15">
        <f t="shared" si="2"/>
        <v>0</v>
      </c>
      <c r="H17" s="15" t="s">
        <v>20</v>
      </c>
      <c r="I17" s="16">
        <f t="shared" si="3"/>
        <v>0</v>
      </c>
      <c r="M17" s="15">
        <f t="shared" si="0"/>
        <v>1</v>
      </c>
      <c r="N17" s="15" t="s">
        <v>20</v>
      </c>
      <c r="O17" s="17">
        <f t="shared" si="1"/>
        <v>2646006651.9999981</v>
      </c>
      <c r="P17" s="5">
        <f t="shared" si="4"/>
        <v>2646006751.9999981</v>
      </c>
    </row>
    <row r="18" spans="7:16" ht="13">
      <c r="G18" s="15">
        <f t="shared" si="2"/>
        <v>0</v>
      </c>
      <c r="H18" s="15" t="s">
        <v>20</v>
      </c>
      <c r="I18" s="16">
        <f t="shared" si="3"/>
        <v>0</v>
      </c>
      <c r="M18" s="15">
        <f t="shared" si="0"/>
        <v>1</v>
      </c>
      <c r="N18" s="15" t="s">
        <v>20</v>
      </c>
      <c r="O18" s="17">
        <f t="shared" si="1"/>
        <v>21168053115.999985</v>
      </c>
      <c r="P18" s="5">
        <f t="shared" si="4"/>
        <v>21168053215.999985</v>
      </c>
    </row>
    <row r="19" spans="7:16" ht="13">
      <c r="G19" s="15">
        <f t="shared" si="2"/>
        <v>0</v>
      </c>
      <c r="H19" s="15" t="s">
        <v>20</v>
      </c>
      <c r="I19" s="16">
        <f t="shared" si="3"/>
        <v>0</v>
      </c>
      <c r="M19" s="15">
        <f t="shared" si="0"/>
        <v>1</v>
      </c>
      <c r="N19" s="15" t="s">
        <v>20</v>
      </c>
      <c r="O19" s="17">
        <f t="shared" si="1"/>
        <v>169344424827.99988</v>
      </c>
      <c r="P19" s="5">
        <f t="shared" si="4"/>
        <v>169344424927.99988</v>
      </c>
    </row>
    <row r="20" spans="7:16" ht="13">
      <c r="G20" s="15">
        <f t="shared" si="2"/>
        <v>0</v>
      </c>
      <c r="H20" s="15" t="s">
        <v>20</v>
      </c>
      <c r="I20" s="16">
        <f t="shared" si="3"/>
        <v>0</v>
      </c>
      <c r="M20" s="15">
        <f t="shared" si="0"/>
        <v>1</v>
      </c>
      <c r="N20" s="15" t="s">
        <v>20</v>
      </c>
      <c r="O20" s="17">
        <f t="shared" si="1"/>
        <v>1354755398523.999</v>
      </c>
      <c r="P20" s="5">
        <f t="shared" si="4"/>
        <v>1354755398623.999</v>
      </c>
    </row>
    <row r="21" spans="7:16" ht="13">
      <c r="G21" s="15">
        <f t="shared" si="2"/>
        <v>0</v>
      </c>
      <c r="H21" s="15" t="s">
        <v>20</v>
      </c>
      <c r="I21" s="16">
        <f t="shared" si="3"/>
        <v>0</v>
      </c>
      <c r="M21" s="15">
        <f t="shared" si="0"/>
        <v>1</v>
      </c>
      <c r="N21" s="15" t="s">
        <v>20</v>
      </c>
      <c r="O21" s="17">
        <f t="shared" si="1"/>
        <v>10838043188091.992</v>
      </c>
      <c r="P21" s="5">
        <f t="shared" si="4"/>
        <v>10838043188191.992</v>
      </c>
    </row>
    <row r="22" spans="7:16" ht="13">
      <c r="G22" s="15">
        <f t="shared" si="2"/>
        <v>0</v>
      </c>
      <c r="H22" s="15" t="s">
        <v>20</v>
      </c>
      <c r="I22" s="16">
        <f t="shared" si="3"/>
        <v>0</v>
      </c>
      <c r="M22" s="15">
        <f t="shared" si="0"/>
        <v>1</v>
      </c>
      <c r="N22" s="15" t="s">
        <v>20</v>
      </c>
      <c r="O22" s="17">
        <f t="shared" si="1"/>
        <v>86704345504635.938</v>
      </c>
      <c r="P22" s="5">
        <f t="shared" si="4"/>
        <v>86704345504735.938</v>
      </c>
    </row>
    <row r="23" spans="7:16" ht="13">
      <c r="G23" s="15">
        <f t="shared" si="2"/>
        <v>0</v>
      </c>
      <c r="H23" s="15" t="s">
        <v>20</v>
      </c>
      <c r="I23" s="16">
        <f t="shared" si="3"/>
        <v>0</v>
      </c>
      <c r="M23" s="15">
        <f t="shared" si="0"/>
        <v>1</v>
      </c>
      <c r="N23" s="15" t="s">
        <v>20</v>
      </c>
      <c r="O23" s="17">
        <f t="shared" si="1"/>
        <v>693634764036987.5</v>
      </c>
      <c r="P23" s="5">
        <f t="shared" si="4"/>
        <v>693634764037087.5</v>
      </c>
    </row>
    <row r="24" spans="7:16" ht="13">
      <c r="G24" s="15">
        <f t="shared" si="2"/>
        <v>0</v>
      </c>
      <c r="H24" s="15" t="s">
        <v>20</v>
      </c>
      <c r="I24" s="16">
        <f t="shared" si="3"/>
        <v>0</v>
      </c>
      <c r="M24" s="15">
        <f t="shared" si="0"/>
        <v>1</v>
      </c>
      <c r="N24" s="15" t="s">
        <v>20</v>
      </c>
      <c r="O24" s="17">
        <f t="shared" si="1"/>
        <v>5549078112295800</v>
      </c>
      <c r="P24" s="5">
        <f t="shared" si="4"/>
        <v>5549078112295900</v>
      </c>
    </row>
    <row r="25" spans="7:16" ht="13">
      <c r="G25" s="18">
        <f t="shared" si="2"/>
        <v>0</v>
      </c>
      <c r="H25" s="18" t="s">
        <v>20</v>
      </c>
      <c r="I25" s="19">
        <f t="shared" si="3"/>
        <v>0</v>
      </c>
      <c r="M25" s="18">
        <f t="shared" si="0"/>
        <v>1</v>
      </c>
      <c r="N25" s="18" t="s">
        <v>20</v>
      </c>
      <c r="O25" s="20">
        <f t="shared" si="1"/>
        <v>4.4392624898366304E+16</v>
      </c>
      <c r="P25" s="5">
        <f t="shared" si="4"/>
        <v>4.43926248983664E+16</v>
      </c>
    </row>
    <row r="26" spans="7:16" ht="13">
      <c r="G26" s="18">
        <f t="shared" si="2"/>
        <v>0</v>
      </c>
      <c r="H26" s="18" t="s">
        <v>20</v>
      </c>
      <c r="I26" s="19">
        <f t="shared" si="3"/>
        <v>0</v>
      </c>
      <c r="M26" s="18">
        <f t="shared" si="0"/>
        <v>1</v>
      </c>
      <c r="N26" s="18" t="s">
        <v>20</v>
      </c>
      <c r="O26" s="20">
        <f t="shared" si="1"/>
        <v>3.551409991869303E+17</v>
      </c>
      <c r="P26" s="5">
        <f t="shared" si="4"/>
        <v>3.5514099918693043E+17</v>
      </c>
    </row>
    <row r="27" spans="7:16" ht="13">
      <c r="G27" s="18">
        <f t="shared" si="2"/>
        <v>0</v>
      </c>
      <c r="H27" s="18" t="s">
        <v>20</v>
      </c>
      <c r="I27" s="19">
        <f t="shared" si="3"/>
        <v>0</v>
      </c>
      <c r="M27" s="18">
        <f t="shared" si="0"/>
        <v>1</v>
      </c>
      <c r="N27" s="18" t="s">
        <v>20</v>
      </c>
      <c r="O27" s="20">
        <f t="shared" si="1"/>
        <v>2.8411279934954424E+18</v>
      </c>
      <c r="P27" s="5">
        <f t="shared" si="4"/>
        <v>2.8411279934954424E+18</v>
      </c>
    </row>
    <row r="28" spans="7:16" ht="13">
      <c r="G28" s="18">
        <f t="shared" si="2"/>
        <v>0</v>
      </c>
      <c r="H28" s="18" t="s">
        <v>20</v>
      </c>
      <c r="I28" s="19">
        <f t="shared" si="3"/>
        <v>0</v>
      </c>
      <c r="M28" s="18">
        <f t="shared" si="0"/>
        <v>1</v>
      </c>
      <c r="N28" s="18" t="s">
        <v>20</v>
      </c>
      <c r="O28" s="20">
        <f t="shared" si="1"/>
        <v>2.2729023947963539E+19</v>
      </c>
      <c r="P28" s="5">
        <f t="shared" si="4"/>
        <v>2.2729023947963539E+19</v>
      </c>
    </row>
    <row r="29" spans="7:16" ht="13">
      <c r="G29" s="18">
        <f t="shared" si="2"/>
        <v>0</v>
      </c>
      <c r="H29" s="18" t="s">
        <v>20</v>
      </c>
      <c r="I29" s="19">
        <f t="shared" si="3"/>
        <v>0</v>
      </c>
      <c r="M29" s="18">
        <f t="shared" si="0"/>
        <v>1</v>
      </c>
      <c r="N29" s="18" t="s">
        <v>20</v>
      </c>
      <c r="O29" s="20">
        <f t="shared" si="1"/>
        <v>1.8183219158370832E+20</v>
      </c>
      <c r="P29" s="5">
        <f t="shared" si="4"/>
        <v>1.8183219158370832E+20</v>
      </c>
    </row>
    <row r="30" spans="7:16" ht="13">
      <c r="G30" s="18">
        <f t="shared" si="2"/>
        <v>0</v>
      </c>
      <c r="H30" s="18" t="s">
        <v>20</v>
      </c>
      <c r="I30" s="19">
        <f t="shared" si="3"/>
        <v>0</v>
      </c>
      <c r="M30" s="18">
        <f t="shared" si="0"/>
        <v>1</v>
      </c>
      <c r="N30" s="18" t="s">
        <v>20</v>
      </c>
      <c r="O30" s="20">
        <f t="shared" si="1"/>
        <v>1.4546575326696665E+21</v>
      </c>
      <c r="P30" s="5">
        <f t="shared" si="4"/>
        <v>1.4546575326696665E+21</v>
      </c>
    </row>
    <row r="31" spans="7:16" ht="13">
      <c r="G31" s="18">
        <f t="shared" si="2"/>
        <v>0</v>
      </c>
      <c r="H31" s="18" t="s">
        <v>20</v>
      </c>
      <c r="I31" s="19">
        <f t="shared" si="3"/>
        <v>0</v>
      </c>
      <c r="M31" s="18">
        <f t="shared" si="0"/>
        <v>1</v>
      </c>
      <c r="N31" s="18" t="s">
        <v>20</v>
      </c>
      <c r="O31" s="20">
        <f t="shared" si="1"/>
        <v>1.1637260261357332E+22</v>
      </c>
      <c r="P31" s="5">
        <f t="shared" si="4"/>
        <v>1.1637260261357332E+22</v>
      </c>
    </row>
    <row r="32" spans="7:16" ht="13">
      <c r="G32" s="18">
        <f t="shared" si="2"/>
        <v>0</v>
      </c>
      <c r="H32" s="18" t="s">
        <v>20</v>
      </c>
      <c r="I32" s="19">
        <f t="shared" si="3"/>
        <v>0</v>
      </c>
      <c r="M32" s="18">
        <f t="shared" si="0"/>
        <v>1</v>
      </c>
      <c r="N32" s="18" t="s">
        <v>20</v>
      </c>
      <c r="O32" s="20">
        <f t="shared" si="1"/>
        <v>9.3098082090858658E+22</v>
      </c>
      <c r="P32" s="5">
        <f t="shared" si="4"/>
        <v>9.3098082090858658E+22</v>
      </c>
    </row>
    <row r="33" spans="1:21" ht="13">
      <c r="G33" s="21">
        <f t="shared" si="2"/>
        <v>0</v>
      </c>
      <c r="H33" s="21" t="s">
        <v>20</v>
      </c>
      <c r="I33" s="22">
        <f t="shared" si="3"/>
        <v>0</v>
      </c>
      <c r="M33" s="21">
        <f t="shared" si="0"/>
        <v>1</v>
      </c>
      <c r="N33" s="21" t="s">
        <v>20</v>
      </c>
      <c r="O33" s="23">
        <f t="shared" si="1"/>
        <v>7.4478465672686926E+23</v>
      </c>
      <c r="P33" s="5">
        <f t="shared" si="4"/>
        <v>7.4478465672686926E+23</v>
      </c>
    </row>
    <row r="34" spans="1:21" ht="13">
      <c r="G34" s="21">
        <f t="shared" si="2"/>
        <v>0</v>
      </c>
      <c r="H34" s="21" t="s">
        <v>20</v>
      </c>
      <c r="I34" s="22">
        <f t="shared" si="3"/>
        <v>0</v>
      </c>
      <c r="M34" s="21">
        <f t="shared" si="0"/>
        <v>1</v>
      </c>
      <c r="N34" s="21" t="s">
        <v>20</v>
      </c>
      <c r="O34" s="23">
        <f t="shared" si="1"/>
        <v>5.9582772538149541E+24</v>
      </c>
      <c r="P34" s="5">
        <f t="shared" si="4"/>
        <v>5.9582772538149541E+24</v>
      </c>
    </row>
    <row r="35" spans="1:21" ht="13">
      <c r="G35" s="21">
        <f t="shared" si="2"/>
        <v>0</v>
      </c>
      <c r="H35" s="21" t="s">
        <v>20</v>
      </c>
      <c r="I35" s="22">
        <f t="shared" si="3"/>
        <v>0</v>
      </c>
      <c r="M35" s="21">
        <f t="shared" si="0"/>
        <v>1</v>
      </c>
      <c r="N35" s="21" t="s">
        <v>20</v>
      </c>
      <c r="O35" s="23">
        <f t="shared" si="1"/>
        <v>4.7666218030519633E+25</v>
      </c>
      <c r="P35" s="5">
        <f t="shared" si="4"/>
        <v>4.7666218030519633E+25</v>
      </c>
    </row>
    <row r="36" spans="1:21" ht="13">
      <c r="G36" s="21">
        <f t="shared" si="2"/>
        <v>0</v>
      </c>
      <c r="H36" s="21" t="s">
        <v>20</v>
      </c>
      <c r="I36" s="22">
        <f t="shared" si="3"/>
        <v>0</v>
      </c>
      <c r="M36" s="21">
        <f t="shared" si="0"/>
        <v>1</v>
      </c>
      <c r="N36" s="21" t="s">
        <v>20</v>
      </c>
      <c r="O36" s="23">
        <f t="shared" si="1"/>
        <v>3.8132974424415706E+26</v>
      </c>
      <c r="P36" s="5">
        <f t="shared" si="4"/>
        <v>3.8132974424415706E+26</v>
      </c>
    </row>
    <row r="37" spans="1:21" ht="13">
      <c r="G37" s="21">
        <f t="shared" si="2"/>
        <v>0</v>
      </c>
      <c r="H37" s="21" t="s">
        <v>20</v>
      </c>
      <c r="I37" s="22">
        <f t="shared" si="3"/>
        <v>0</v>
      </c>
      <c r="M37" s="21">
        <f t="shared" si="0"/>
        <v>1</v>
      </c>
      <c r="N37" s="21" t="s">
        <v>20</v>
      </c>
      <c r="O37" s="23">
        <f t="shared" si="1"/>
        <v>3.0506379539532565E+27</v>
      </c>
      <c r="P37" s="5">
        <f t="shared" si="4"/>
        <v>3.0506379539532565E+27</v>
      </c>
    </row>
    <row r="38" spans="1:21" ht="13">
      <c r="G38" s="21">
        <f t="shared" si="2"/>
        <v>0</v>
      </c>
      <c r="H38" s="21" t="s">
        <v>20</v>
      </c>
      <c r="I38" s="22">
        <f t="shared" si="3"/>
        <v>0</v>
      </c>
      <c r="M38" s="21">
        <f t="shared" si="0"/>
        <v>1</v>
      </c>
      <c r="N38" s="21" t="s">
        <v>20</v>
      </c>
      <c r="O38" s="23">
        <f t="shared" si="1"/>
        <v>2.4405103631626052E+28</v>
      </c>
      <c r="P38" s="5">
        <f t="shared" si="4"/>
        <v>2.4405103631626052E+28</v>
      </c>
    </row>
    <row r="39" spans="1:21" ht="13">
      <c r="G39" s="21">
        <f t="shared" si="2"/>
        <v>0</v>
      </c>
      <c r="H39" s="21" t="s">
        <v>20</v>
      </c>
      <c r="I39" s="22">
        <f t="shared" si="3"/>
        <v>0</v>
      </c>
      <c r="M39" s="21">
        <f t="shared" si="0"/>
        <v>1</v>
      </c>
      <c r="N39" s="21" t="s">
        <v>20</v>
      </c>
      <c r="O39" s="23">
        <f t="shared" si="1"/>
        <v>1.9524082905300842E+29</v>
      </c>
      <c r="P39" s="5">
        <f t="shared" si="4"/>
        <v>1.9524082905300842E+29</v>
      </c>
    </row>
    <row r="40" spans="1:21" ht="13">
      <c r="G40" s="21">
        <f t="shared" si="2"/>
        <v>0</v>
      </c>
      <c r="H40" s="21" t="s">
        <v>20</v>
      </c>
      <c r="I40" s="22">
        <f t="shared" si="3"/>
        <v>0</v>
      </c>
      <c r="M40" s="21">
        <f t="shared" si="0"/>
        <v>1</v>
      </c>
      <c r="N40" s="21" t="s">
        <v>20</v>
      </c>
      <c r="O40" s="23">
        <f t="shared" si="1"/>
        <v>1.5619266324240673E+30</v>
      </c>
      <c r="P40" s="5">
        <f t="shared" si="4"/>
        <v>1.5619266324240673E+30</v>
      </c>
    </row>
    <row r="41" spans="1:21" ht="13">
      <c r="I41" s="4"/>
      <c r="O41" s="5"/>
      <c r="P41" s="5"/>
    </row>
    <row r="42" spans="1:21" ht="13" hidden="1">
      <c r="A42" s="1" t="s">
        <v>28</v>
      </c>
      <c r="E42" s="61" t="e">
        <f ca="1">_xludf.textjoin("", TRUE, $I$9:$I$40)</f>
        <v>#NAME?</v>
      </c>
      <c r="F42" s="59"/>
      <c r="G42" s="59"/>
      <c r="H42" s="59"/>
      <c r="I42" s="59"/>
      <c r="M42" s="1" t="e">
        <f ca="1">_xludf.textjoin("", TRUE, $M$9:$M$40)</f>
        <v>#NAME?</v>
      </c>
      <c r="O42" s="5"/>
      <c r="P42" s="5"/>
      <c r="U42" s="1" t="s">
        <v>28</v>
      </c>
    </row>
    <row r="43" spans="1:21" ht="13" hidden="1">
      <c r="A43" s="1" t="s">
        <v>29</v>
      </c>
      <c r="E43" s="62" t="str">
        <f t="array" aca="1" ref="E43" ca="1">IFERROR(PROPER(CONCATENATE(MID(E42,LEN(E42)-ROW(INDIRECT("1:"&amp;LEN(E42)))+1,1))),"")</f>
        <v/>
      </c>
      <c r="F43" s="59"/>
      <c r="G43" s="59"/>
      <c r="H43" s="59"/>
      <c r="I43" s="59"/>
      <c r="M43" s="24"/>
      <c r="O43" s="5"/>
      <c r="P43" s="5"/>
      <c r="U43" s="1"/>
    </row>
    <row r="44" spans="1:21" ht="13" hidden="1">
      <c r="A44" s="1" t="s">
        <v>30</v>
      </c>
      <c r="E44" s="61" t="str">
        <f ca="1">IFERROR(__xludf.DUMMYFUNCTION("regexreplace(E41,""^0*"", """")"),"1100")</f>
        <v>1100</v>
      </c>
      <c r="F44" s="59"/>
      <c r="G44" s="59"/>
      <c r="H44" s="59"/>
      <c r="I44" s="59"/>
      <c r="M44" s="4" t="str">
        <f ca="1">IFERROR(__xludf.DUMMYFUNCTION("regexreplace(M40,""0*$"", """")"),"0101011100001010001111010111")</f>
        <v>0101011100001010001111010111</v>
      </c>
      <c r="O44" s="5"/>
      <c r="P44" s="5"/>
      <c r="U44" s="1" t="s">
        <v>31</v>
      </c>
    </row>
    <row r="45" spans="1:21" ht="13" hidden="1">
      <c r="A45" s="1" t="s">
        <v>32</v>
      </c>
      <c r="E45" s="61" t="str">
        <f ca="1">IF(E44 = "", 0, E44)</f>
        <v>1100</v>
      </c>
      <c r="F45" s="59"/>
      <c r="G45" s="59"/>
      <c r="H45" s="59"/>
      <c r="I45" s="59"/>
      <c r="M45" s="24"/>
      <c r="O45" s="5"/>
      <c r="P45" s="5"/>
    </row>
    <row r="46" spans="1:21" ht="13">
      <c r="O46" s="5"/>
      <c r="P46" s="5"/>
    </row>
    <row r="47" spans="1:21" ht="13">
      <c r="O47" s="5"/>
      <c r="P47" s="5"/>
    </row>
    <row r="48" spans="1:21" ht="13">
      <c r="I48" s="4"/>
      <c r="O48" s="5"/>
      <c r="P48" s="5"/>
    </row>
    <row r="49" spans="9:16" ht="13">
      <c r="I49" s="4"/>
      <c r="O49" s="5"/>
      <c r="P49" s="5"/>
    </row>
    <row r="50" spans="9:16" ht="13">
      <c r="I50" s="4"/>
      <c r="O50" s="5"/>
      <c r="P50" s="5"/>
    </row>
    <row r="51" spans="9:16" ht="13">
      <c r="I51" s="4"/>
      <c r="O51" s="5"/>
      <c r="P51" s="5"/>
    </row>
    <row r="52" spans="9:16" ht="13">
      <c r="I52" s="4"/>
      <c r="O52" s="5"/>
      <c r="P52" s="5"/>
    </row>
    <row r="53" spans="9:16" ht="13">
      <c r="I53" s="4"/>
      <c r="O53" s="5"/>
      <c r="P53" s="5"/>
    </row>
    <row r="54" spans="9:16" ht="13">
      <c r="I54" s="4"/>
      <c r="O54" s="5"/>
      <c r="P54" s="5"/>
    </row>
    <row r="55" spans="9:16" ht="13">
      <c r="I55" s="4"/>
      <c r="O55" s="5"/>
      <c r="P55" s="5"/>
    </row>
    <row r="56" spans="9:16" ht="13">
      <c r="I56" s="4"/>
      <c r="O56" s="5"/>
      <c r="P56" s="5"/>
    </row>
    <row r="57" spans="9:16" ht="13">
      <c r="I57" s="4"/>
      <c r="O57" s="5"/>
      <c r="P57" s="5"/>
    </row>
    <row r="58" spans="9:16" ht="13">
      <c r="I58" s="4"/>
      <c r="O58" s="5"/>
      <c r="P58" s="5"/>
    </row>
    <row r="59" spans="9:16" ht="13">
      <c r="I59" s="4"/>
      <c r="O59" s="5"/>
      <c r="P59" s="5"/>
    </row>
    <row r="60" spans="9:16" ht="13">
      <c r="I60" s="4"/>
      <c r="O60" s="5"/>
      <c r="P60" s="5"/>
    </row>
    <row r="61" spans="9:16" ht="13">
      <c r="I61" s="4"/>
      <c r="O61" s="5"/>
      <c r="P61" s="5"/>
    </row>
    <row r="62" spans="9:16" ht="13">
      <c r="I62" s="4"/>
      <c r="O62" s="5"/>
      <c r="P62" s="5"/>
    </row>
    <row r="63" spans="9:16" ht="13">
      <c r="I63" s="4"/>
      <c r="O63" s="5"/>
      <c r="P63" s="5"/>
    </row>
    <row r="64" spans="9:16" ht="13">
      <c r="I64" s="4"/>
      <c r="O64" s="5"/>
      <c r="P64" s="5"/>
    </row>
    <row r="65" spans="9:16" ht="13">
      <c r="I65" s="4"/>
      <c r="O65" s="5"/>
      <c r="P65" s="5"/>
    </row>
    <row r="66" spans="9:16" ht="13">
      <c r="I66" s="4"/>
      <c r="O66" s="5"/>
      <c r="P66" s="5"/>
    </row>
    <row r="67" spans="9:16" ht="13">
      <c r="I67" s="4"/>
      <c r="O67" s="5"/>
      <c r="P67" s="5"/>
    </row>
    <row r="68" spans="9:16" ht="13">
      <c r="I68" s="4"/>
      <c r="O68" s="5"/>
      <c r="P68" s="5"/>
    </row>
    <row r="69" spans="9:16" ht="13">
      <c r="I69" s="4"/>
      <c r="O69" s="5"/>
      <c r="P69" s="5"/>
    </row>
    <row r="70" spans="9:16" ht="13">
      <c r="I70" s="4"/>
      <c r="O70" s="5"/>
      <c r="P70" s="5"/>
    </row>
    <row r="71" spans="9:16" ht="13">
      <c r="I71" s="4"/>
      <c r="O71" s="5"/>
      <c r="P71" s="5"/>
    </row>
    <row r="72" spans="9:16" ht="13">
      <c r="I72" s="4"/>
      <c r="O72" s="5"/>
      <c r="P72" s="5"/>
    </row>
    <row r="73" spans="9:16" ht="13">
      <c r="I73" s="4"/>
      <c r="O73" s="5"/>
      <c r="P73" s="5"/>
    </row>
    <row r="74" spans="9:16" ht="13">
      <c r="I74" s="4"/>
      <c r="O74" s="5"/>
      <c r="P74" s="5"/>
    </row>
    <row r="75" spans="9:16" ht="13">
      <c r="I75" s="4"/>
      <c r="O75" s="5"/>
      <c r="P75" s="5"/>
    </row>
    <row r="76" spans="9:16" ht="13">
      <c r="I76" s="4"/>
      <c r="O76" s="5"/>
      <c r="P76" s="5"/>
    </row>
    <row r="77" spans="9:16" ht="13">
      <c r="I77" s="4"/>
      <c r="O77" s="5"/>
      <c r="P77" s="5"/>
    </row>
    <row r="78" spans="9:16" ht="13">
      <c r="I78" s="4"/>
      <c r="O78" s="5"/>
      <c r="P78" s="5"/>
    </row>
    <row r="79" spans="9:16" ht="13">
      <c r="I79" s="4"/>
      <c r="O79" s="5"/>
      <c r="P79" s="5"/>
    </row>
    <row r="80" spans="9:16" ht="13">
      <c r="I80" s="4"/>
      <c r="O80" s="5"/>
      <c r="P80" s="5"/>
    </row>
    <row r="81" spans="9:16" ht="13">
      <c r="I81" s="4"/>
      <c r="O81" s="5"/>
      <c r="P81" s="5"/>
    </row>
    <row r="82" spans="9:16" ht="13">
      <c r="I82" s="4"/>
      <c r="O82" s="5"/>
      <c r="P82" s="5"/>
    </row>
    <row r="83" spans="9:16" ht="13">
      <c r="I83" s="4"/>
      <c r="O83" s="5"/>
      <c r="P83" s="5"/>
    </row>
    <row r="84" spans="9:16" ht="13">
      <c r="I84" s="4"/>
      <c r="O84" s="5"/>
      <c r="P84" s="5"/>
    </row>
    <row r="85" spans="9:16" ht="13">
      <c r="I85" s="4"/>
      <c r="O85" s="5"/>
      <c r="P85" s="5"/>
    </row>
    <row r="86" spans="9:16" ht="13">
      <c r="I86" s="4"/>
      <c r="O86" s="5"/>
      <c r="P86" s="5"/>
    </row>
    <row r="87" spans="9:16" ht="13">
      <c r="I87" s="4"/>
      <c r="O87" s="5"/>
      <c r="P87" s="5"/>
    </row>
    <row r="88" spans="9:16" ht="13">
      <c r="I88" s="4"/>
      <c r="O88" s="5"/>
      <c r="P88" s="5"/>
    </row>
    <row r="89" spans="9:16" ht="13">
      <c r="I89" s="4"/>
      <c r="O89" s="5"/>
      <c r="P89" s="5"/>
    </row>
    <row r="90" spans="9:16" ht="13">
      <c r="I90" s="4"/>
      <c r="O90" s="5"/>
      <c r="P90" s="5"/>
    </row>
    <row r="91" spans="9:16" ht="13">
      <c r="I91" s="4"/>
      <c r="O91" s="5"/>
      <c r="P91" s="5"/>
    </row>
    <row r="92" spans="9:16" ht="13">
      <c r="I92" s="4"/>
      <c r="O92" s="5"/>
      <c r="P92" s="5"/>
    </row>
    <row r="93" spans="9:16" ht="13">
      <c r="I93" s="4"/>
      <c r="O93" s="5"/>
      <c r="P93" s="5"/>
    </row>
    <row r="94" spans="9:16" ht="13">
      <c r="I94" s="4"/>
      <c r="O94" s="5"/>
      <c r="P94" s="5"/>
    </row>
    <row r="95" spans="9:16" ht="13">
      <c r="I95" s="4"/>
      <c r="O95" s="5"/>
      <c r="P95" s="5"/>
    </row>
    <row r="96" spans="9:16" ht="13">
      <c r="I96" s="4"/>
      <c r="O96" s="5"/>
      <c r="P96" s="5"/>
    </row>
    <row r="97" spans="9:16" ht="13">
      <c r="I97" s="4"/>
      <c r="O97" s="5"/>
      <c r="P97" s="5"/>
    </row>
    <row r="98" spans="9:16" ht="13">
      <c r="I98" s="4"/>
      <c r="O98" s="5"/>
      <c r="P98" s="5"/>
    </row>
    <row r="99" spans="9:16" ht="13">
      <c r="I99" s="4"/>
      <c r="O99" s="5"/>
      <c r="P99" s="5"/>
    </row>
    <row r="100" spans="9:16" ht="13">
      <c r="I100" s="4"/>
      <c r="O100" s="5"/>
      <c r="P100" s="5"/>
    </row>
    <row r="101" spans="9:16" ht="13">
      <c r="I101" s="4"/>
      <c r="O101" s="5"/>
      <c r="P101" s="5"/>
    </row>
    <row r="102" spans="9:16" ht="13">
      <c r="I102" s="4"/>
      <c r="O102" s="5"/>
      <c r="P102" s="5"/>
    </row>
    <row r="103" spans="9:16" ht="13">
      <c r="I103" s="4"/>
      <c r="O103" s="5"/>
      <c r="P103" s="5"/>
    </row>
    <row r="104" spans="9:16" ht="13">
      <c r="I104" s="4"/>
      <c r="O104" s="5"/>
      <c r="P104" s="5"/>
    </row>
    <row r="105" spans="9:16" ht="13">
      <c r="I105" s="4"/>
      <c r="O105" s="5"/>
      <c r="P105" s="5"/>
    </row>
    <row r="106" spans="9:16" ht="13">
      <c r="I106" s="4"/>
      <c r="O106" s="5"/>
      <c r="P106" s="5"/>
    </row>
    <row r="107" spans="9:16" ht="13">
      <c r="I107" s="4"/>
      <c r="O107" s="5"/>
      <c r="P107" s="5"/>
    </row>
    <row r="108" spans="9:16" ht="13">
      <c r="I108" s="4"/>
      <c r="O108" s="5"/>
      <c r="P108" s="5"/>
    </row>
    <row r="109" spans="9:16" ht="13">
      <c r="I109" s="4"/>
      <c r="O109" s="5"/>
      <c r="P109" s="5"/>
    </row>
    <row r="110" spans="9:16" ht="13">
      <c r="I110" s="4"/>
      <c r="O110" s="5"/>
      <c r="P110" s="5"/>
    </row>
    <row r="111" spans="9:16" ht="13">
      <c r="I111" s="4"/>
      <c r="O111" s="5"/>
      <c r="P111" s="5"/>
    </row>
    <row r="112" spans="9:16" ht="13">
      <c r="I112" s="4"/>
      <c r="O112" s="5"/>
      <c r="P112" s="5"/>
    </row>
    <row r="113" spans="9:16" ht="13">
      <c r="I113" s="4"/>
      <c r="O113" s="5"/>
      <c r="P113" s="5"/>
    </row>
    <row r="114" spans="9:16" ht="13">
      <c r="I114" s="4"/>
      <c r="O114" s="5"/>
      <c r="P114" s="5"/>
    </row>
    <row r="115" spans="9:16" ht="13">
      <c r="I115" s="4"/>
      <c r="O115" s="5"/>
      <c r="P115" s="5"/>
    </row>
    <row r="116" spans="9:16" ht="13">
      <c r="I116" s="4"/>
      <c r="O116" s="5"/>
      <c r="P116" s="5"/>
    </row>
    <row r="117" spans="9:16" ht="13">
      <c r="I117" s="4"/>
      <c r="O117" s="5"/>
      <c r="P117" s="5"/>
    </row>
    <row r="118" spans="9:16" ht="13">
      <c r="I118" s="4"/>
      <c r="O118" s="5"/>
      <c r="P118" s="5"/>
    </row>
    <row r="119" spans="9:16" ht="13">
      <c r="I119" s="4"/>
      <c r="O119" s="5"/>
      <c r="P119" s="5"/>
    </row>
    <row r="120" spans="9:16" ht="13">
      <c r="I120" s="4"/>
      <c r="O120" s="5"/>
      <c r="P120" s="5"/>
    </row>
    <row r="121" spans="9:16" ht="13">
      <c r="I121" s="4"/>
      <c r="O121" s="5"/>
      <c r="P121" s="5"/>
    </row>
    <row r="122" spans="9:16" ht="13">
      <c r="I122" s="4"/>
      <c r="O122" s="5"/>
      <c r="P122" s="5"/>
    </row>
    <row r="123" spans="9:16" ht="13">
      <c r="I123" s="4"/>
      <c r="O123" s="5"/>
      <c r="P123" s="5"/>
    </row>
    <row r="124" spans="9:16" ht="13">
      <c r="I124" s="4"/>
      <c r="O124" s="5"/>
      <c r="P124" s="5"/>
    </row>
    <row r="125" spans="9:16" ht="13">
      <c r="I125" s="4"/>
      <c r="O125" s="5"/>
      <c r="P125" s="5"/>
    </row>
    <row r="126" spans="9:16" ht="13">
      <c r="I126" s="4"/>
      <c r="O126" s="5"/>
      <c r="P126" s="5"/>
    </row>
    <row r="127" spans="9:16" ht="13">
      <c r="I127" s="4"/>
      <c r="O127" s="5"/>
      <c r="P127" s="5"/>
    </row>
    <row r="128" spans="9:16" ht="13">
      <c r="I128" s="4"/>
      <c r="O128" s="5"/>
      <c r="P128" s="5"/>
    </row>
    <row r="129" spans="9:16" ht="13">
      <c r="I129" s="4"/>
      <c r="O129" s="5"/>
      <c r="P129" s="5"/>
    </row>
    <row r="130" spans="9:16" ht="13">
      <c r="I130" s="4"/>
      <c r="O130" s="5"/>
      <c r="P130" s="5"/>
    </row>
    <row r="131" spans="9:16" ht="13">
      <c r="I131" s="4"/>
      <c r="O131" s="5"/>
      <c r="P131" s="5"/>
    </row>
    <row r="132" spans="9:16" ht="13">
      <c r="I132" s="4"/>
      <c r="O132" s="5"/>
      <c r="P132" s="5"/>
    </row>
    <row r="133" spans="9:16" ht="13">
      <c r="I133" s="4"/>
      <c r="O133" s="5"/>
      <c r="P133" s="5"/>
    </row>
    <row r="134" spans="9:16" ht="13">
      <c r="I134" s="4"/>
      <c r="O134" s="5"/>
      <c r="P134" s="5"/>
    </row>
    <row r="135" spans="9:16" ht="13">
      <c r="I135" s="4"/>
      <c r="O135" s="5"/>
      <c r="P135" s="5"/>
    </row>
    <row r="136" spans="9:16" ht="13">
      <c r="I136" s="4"/>
      <c r="O136" s="5"/>
      <c r="P136" s="5"/>
    </row>
    <row r="137" spans="9:16" ht="13">
      <c r="I137" s="4"/>
      <c r="O137" s="5"/>
      <c r="P137" s="5"/>
    </row>
    <row r="138" spans="9:16" ht="13">
      <c r="I138" s="4"/>
      <c r="O138" s="5"/>
      <c r="P138" s="5"/>
    </row>
    <row r="139" spans="9:16" ht="13">
      <c r="I139" s="4"/>
      <c r="O139" s="5"/>
      <c r="P139" s="5"/>
    </row>
    <row r="140" spans="9:16" ht="13">
      <c r="I140" s="4"/>
      <c r="O140" s="5"/>
      <c r="P140" s="5"/>
    </row>
    <row r="141" spans="9:16" ht="13">
      <c r="I141" s="4"/>
      <c r="O141" s="5"/>
      <c r="P141" s="5"/>
    </row>
    <row r="142" spans="9:16" ht="13">
      <c r="I142" s="4"/>
      <c r="O142" s="5"/>
      <c r="P142" s="5"/>
    </row>
    <row r="143" spans="9:16" ht="13">
      <c r="I143" s="4"/>
      <c r="O143" s="5"/>
      <c r="P143" s="5"/>
    </row>
    <row r="144" spans="9:16" ht="13">
      <c r="I144" s="4"/>
      <c r="O144" s="5"/>
      <c r="P144" s="5"/>
    </row>
    <row r="145" spans="9:16" ht="13">
      <c r="I145" s="4"/>
      <c r="O145" s="5"/>
      <c r="P145" s="5"/>
    </row>
    <row r="146" spans="9:16" ht="13">
      <c r="I146" s="4"/>
      <c r="O146" s="5"/>
      <c r="P146" s="5"/>
    </row>
    <row r="147" spans="9:16" ht="13">
      <c r="I147" s="4"/>
      <c r="O147" s="5"/>
      <c r="P147" s="5"/>
    </row>
    <row r="148" spans="9:16" ht="13">
      <c r="I148" s="4"/>
      <c r="O148" s="5"/>
      <c r="P148" s="5"/>
    </row>
    <row r="149" spans="9:16" ht="13">
      <c r="I149" s="4"/>
      <c r="O149" s="5"/>
      <c r="P149" s="5"/>
    </row>
    <row r="150" spans="9:16" ht="13">
      <c r="I150" s="4"/>
      <c r="O150" s="5"/>
      <c r="P150" s="5"/>
    </row>
    <row r="151" spans="9:16" ht="13">
      <c r="I151" s="4"/>
      <c r="O151" s="5"/>
      <c r="P151" s="5"/>
    </row>
    <row r="152" spans="9:16" ht="13">
      <c r="I152" s="4"/>
      <c r="O152" s="5"/>
      <c r="P152" s="5"/>
    </row>
    <row r="153" spans="9:16" ht="13">
      <c r="I153" s="4"/>
      <c r="O153" s="5"/>
      <c r="P153" s="5"/>
    </row>
    <row r="154" spans="9:16" ht="13">
      <c r="I154" s="4"/>
      <c r="O154" s="5"/>
      <c r="P154" s="5"/>
    </row>
    <row r="155" spans="9:16" ht="13">
      <c r="I155" s="4"/>
      <c r="O155" s="5"/>
      <c r="P155" s="5"/>
    </row>
    <row r="156" spans="9:16" ht="13">
      <c r="I156" s="4"/>
      <c r="O156" s="5"/>
      <c r="P156" s="5"/>
    </row>
    <row r="157" spans="9:16" ht="13">
      <c r="I157" s="4"/>
      <c r="O157" s="5"/>
      <c r="P157" s="5"/>
    </row>
    <row r="158" spans="9:16" ht="13">
      <c r="I158" s="4"/>
      <c r="O158" s="5"/>
      <c r="P158" s="5"/>
    </row>
    <row r="159" spans="9:16" ht="13">
      <c r="I159" s="4"/>
      <c r="O159" s="5"/>
      <c r="P159" s="5"/>
    </row>
    <row r="160" spans="9:16" ht="13">
      <c r="I160" s="4"/>
      <c r="O160" s="5"/>
      <c r="P160" s="5"/>
    </row>
    <row r="161" spans="9:16" ht="13">
      <c r="I161" s="4"/>
      <c r="O161" s="5"/>
      <c r="P161" s="5"/>
    </row>
    <row r="162" spans="9:16" ht="13">
      <c r="I162" s="4"/>
      <c r="O162" s="5"/>
      <c r="P162" s="5"/>
    </row>
    <row r="163" spans="9:16" ht="13">
      <c r="I163" s="4"/>
      <c r="O163" s="5"/>
      <c r="P163" s="5"/>
    </row>
    <row r="164" spans="9:16" ht="13">
      <c r="I164" s="4"/>
      <c r="O164" s="5"/>
      <c r="P164" s="5"/>
    </row>
    <row r="165" spans="9:16" ht="13">
      <c r="I165" s="4"/>
      <c r="O165" s="5"/>
      <c r="P165" s="5"/>
    </row>
    <row r="166" spans="9:16" ht="13">
      <c r="I166" s="4"/>
      <c r="O166" s="5"/>
      <c r="P166" s="5"/>
    </row>
    <row r="167" spans="9:16" ht="13">
      <c r="I167" s="4"/>
      <c r="O167" s="5"/>
      <c r="P167" s="5"/>
    </row>
    <row r="168" spans="9:16" ht="13">
      <c r="I168" s="4"/>
      <c r="O168" s="5"/>
      <c r="P168" s="5"/>
    </row>
    <row r="169" spans="9:16" ht="13">
      <c r="I169" s="4"/>
      <c r="O169" s="5"/>
      <c r="P169" s="5"/>
    </row>
    <row r="170" spans="9:16" ht="13">
      <c r="I170" s="4"/>
      <c r="O170" s="5"/>
      <c r="P170" s="5"/>
    </row>
    <row r="171" spans="9:16" ht="13">
      <c r="I171" s="4"/>
      <c r="O171" s="5"/>
      <c r="P171" s="5"/>
    </row>
    <row r="172" spans="9:16" ht="13">
      <c r="I172" s="4"/>
      <c r="O172" s="5"/>
      <c r="P172" s="5"/>
    </row>
    <row r="173" spans="9:16" ht="13">
      <c r="I173" s="4"/>
      <c r="O173" s="5"/>
      <c r="P173" s="5"/>
    </row>
    <row r="174" spans="9:16" ht="13">
      <c r="I174" s="4"/>
      <c r="O174" s="5"/>
      <c r="P174" s="5"/>
    </row>
    <row r="175" spans="9:16" ht="13">
      <c r="I175" s="4"/>
      <c r="O175" s="5"/>
      <c r="P175" s="5"/>
    </row>
    <row r="176" spans="9:16" ht="13">
      <c r="I176" s="4"/>
      <c r="O176" s="5"/>
      <c r="P176" s="5"/>
    </row>
    <row r="177" spans="9:16" ht="13">
      <c r="I177" s="4"/>
      <c r="O177" s="5"/>
      <c r="P177" s="5"/>
    </row>
    <row r="178" spans="9:16" ht="13">
      <c r="I178" s="4"/>
      <c r="O178" s="5"/>
      <c r="P178" s="5"/>
    </row>
    <row r="179" spans="9:16" ht="13">
      <c r="I179" s="4"/>
      <c r="O179" s="5"/>
      <c r="P179" s="5"/>
    </row>
    <row r="180" spans="9:16" ht="13">
      <c r="I180" s="4"/>
      <c r="O180" s="5"/>
      <c r="P180" s="5"/>
    </row>
    <row r="181" spans="9:16" ht="13">
      <c r="I181" s="4"/>
      <c r="O181" s="5"/>
      <c r="P181" s="5"/>
    </row>
    <row r="182" spans="9:16" ht="13">
      <c r="I182" s="4"/>
      <c r="O182" s="5"/>
      <c r="P182" s="5"/>
    </row>
    <row r="183" spans="9:16" ht="13">
      <c r="I183" s="4"/>
      <c r="O183" s="5"/>
      <c r="P183" s="5"/>
    </row>
    <row r="184" spans="9:16" ht="13">
      <c r="I184" s="4"/>
      <c r="O184" s="5"/>
      <c r="P184" s="5"/>
    </row>
    <row r="185" spans="9:16" ht="13">
      <c r="I185" s="4"/>
      <c r="O185" s="5"/>
      <c r="P185" s="5"/>
    </row>
    <row r="186" spans="9:16" ht="13">
      <c r="I186" s="4"/>
      <c r="O186" s="5"/>
      <c r="P186" s="5"/>
    </row>
    <row r="187" spans="9:16" ht="13">
      <c r="I187" s="4"/>
      <c r="O187" s="5"/>
      <c r="P187" s="5"/>
    </row>
    <row r="188" spans="9:16" ht="13">
      <c r="I188" s="4"/>
      <c r="O188" s="5"/>
      <c r="P188" s="5"/>
    </row>
    <row r="189" spans="9:16" ht="13">
      <c r="I189" s="4"/>
      <c r="O189" s="5"/>
      <c r="P189" s="5"/>
    </row>
    <row r="190" spans="9:16" ht="13">
      <c r="I190" s="4"/>
      <c r="O190" s="5"/>
      <c r="P190" s="5"/>
    </row>
    <row r="191" spans="9:16" ht="13">
      <c r="I191" s="4"/>
      <c r="O191" s="5"/>
      <c r="P191" s="5"/>
    </row>
    <row r="192" spans="9:16" ht="13">
      <c r="I192" s="4"/>
      <c r="O192" s="5"/>
      <c r="P192" s="5"/>
    </row>
    <row r="193" spans="9:16" ht="13">
      <c r="I193" s="4"/>
      <c r="O193" s="5"/>
      <c r="P193" s="5"/>
    </row>
    <row r="194" spans="9:16" ht="13">
      <c r="I194" s="4"/>
      <c r="O194" s="5"/>
      <c r="P194" s="5"/>
    </row>
    <row r="195" spans="9:16" ht="13">
      <c r="I195" s="4"/>
      <c r="O195" s="5"/>
      <c r="P195" s="5"/>
    </row>
    <row r="196" spans="9:16" ht="13">
      <c r="I196" s="4"/>
      <c r="O196" s="5"/>
      <c r="P196" s="5"/>
    </row>
    <row r="197" spans="9:16" ht="13">
      <c r="I197" s="4"/>
      <c r="O197" s="5"/>
      <c r="P197" s="5"/>
    </row>
    <row r="198" spans="9:16" ht="13">
      <c r="I198" s="4"/>
      <c r="O198" s="5"/>
      <c r="P198" s="5"/>
    </row>
    <row r="199" spans="9:16" ht="13">
      <c r="I199" s="4"/>
      <c r="O199" s="5"/>
      <c r="P199" s="5"/>
    </row>
    <row r="200" spans="9:16" ht="13">
      <c r="I200" s="4"/>
      <c r="O200" s="5"/>
      <c r="P200" s="5"/>
    </row>
    <row r="201" spans="9:16" ht="13">
      <c r="I201" s="4"/>
      <c r="O201" s="5"/>
      <c r="P201" s="5"/>
    </row>
    <row r="202" spans="9:16" ht="13">
      <c r="I202" s="4"/>
      <c r="O202" s="5"/>
      <c r="P202" s="5"/>
    </row>
    <row r="203" spans="9:16" ht="13">
      <c r="I203" s="4"/>
      <c r="O203" s="5"/>
      <c r="P203" s="5"/>
    </row>
    <row r="204" spans="9:16" ht="13">
      <c r="I204" s="4"/>
      <c r="O204" s="5"/>
      <c r="P204" s="5"/>
    </row>
    <row r="205" spans="9:16" ht="13">
      <c r="I205" s="4"/>
      <c r="O205" s="5"/>
      <c r="P205" s="5"/>
    </row>
    <row r="206" spans="9:16" ht="13">
      <c r="I206" s="4"/>
      <c r="O206" s="5"/>
      <c r="P206" s="5"/>
    </row>
    <row r="207" spans="9:16" ht="13">
      <c r="I207" s="4"/>
      <c r="O207" s="5"/>
      <c r="P207" s="5"/>
    </row>
    <row r="208" spans="9:16" ht="13">
      <c r="I208" s="4"/>
      <c r="O208" s="5"/>
      <c r="P208" s="5"/>
    </row>
    <row r="209" spans="9:16" ht="13">
      <c r="I209" s="4"/>
      <c r="O209" s="5"/>
      <c r="P209" s="5"/>
    </row>
    <row r="210" spans="9:16" ht="13">
      <c r="I210" s="4"/>
      <c r="O210" s="5"/>
      <c r="P210" s="5"/>
    </row>
    <row r="211" spans="9:16" ht="13">
      <c r="I211" s="4"/>
      <c r="O211" s="5"/>
      <c r="P211" s="5"/>
    </row>
    <row r="212" spans="9:16" ht="13">
      <c r="I212" s="4"/>
      <c r="O212" s="5"/>
      <c r="P212" s="5"/>
    </row>
    <row r="213" spans="9:16" ht="13">
      <c r="I213" s="4"/>
      <c r="O213" s="5"/>
      <c r="P213" s="5"/>
    </row>
    <row r="214" spans="9:16" ht="13">
      <c r="I214" s="4"/>
      <c r="O214" s="5"/>
      <c r="P214" s="5"/>
    </row>
    <row r="215" spans="9:16" ht="13">
      <c r="I215" s="4"/>
      <c r="O215" s="5"/>
      <c r="P215" s="5"/>
    </row>
    <row r="216" spans="9:16" ht="13">
      <c r="I216" s="4"/>
      <c r="O216" s="5"/>
      <c r="P216" s="5"/>
    </row>
    <row r="217" spans="9:16" ht="13">
      <c r="I217" s="4"/>
      <c r="O217" s="5"/>
      <c r="P217" s="5"/>
    </row>
    <row r="218" spans="9:16" ht="13">
      <c r="I218" s="4"/>
      <c r="O218" s="5"/>
      <c r="P218" s="5"/>
    </row>
    <row r="219" spans="9:16" ht="13">
      <c r="I219" s="4"/>
      <c r="O219" s="5"/>
      <c r="P219" s="5"/>
    </row>
    <row r="220" spans="9:16" ht="13">
      <c r="I220" s="4"/>
      <c r="O220" s="5"/>
      <c r="P220" s="5"/>
    </row>
    <row r="221" spans="9:16" ht="13">
      <c r="I221" s="4"/>
      <c r="O221" s="5"/>
      <c r="P221" s="5"/>
    </row>
    <row r="222" spans="9:16" ht="13">
      <c r="I222" s="4"/>
      <c r="O222" s="5"/>
      <c r="P222" s="5"/>
    </row>
    <row r="223" spans="9:16" ht="13">
      <c r="I223" s="4"/>
      <c r="O223" s="5"/>
      <c r="P223" s="5"/>
    </row>
    <row r="224" spans="9:16" ht="13">
      <c r="I224" s="4"/>
      <c r="O224" s="5"/>
      <c r="P224" s="5"/>
    </row>
    <row r="225" spans="9:16" ht="13">
      <c r="I225" s="4"/>
      <c r="O225" s="5"/>
      <c r="P225" s="5"/>
    </row>
    <row r="226" spans="9:16" ht="13">
      <c r="I226" s="4"/>
      <c r="O226" s="5"/>
      <c r="P226" s="5"/>
    </row>
    <row r="227" spans="9:16" ht="13">
      <c r="I227" s="4"/>
      <c r="O227" s="5"/>
      <c r="P227" s="5"/>
    </row>
    <row r="228" spans="9:16" ht="13">
      <c r="I228" s="4"/>
      <c r="O228" s="5"/>
      <c r="P228" s="5"/>
    </row>
    <row r="229" spans="9:16" ht="13">
      <c r="I229" s="4"/>
      <c r="O229" s="5"/>
      <c r="P229" s="5"/>
    </row>
    <row r="230" spans="9:16" ht="13">
      <c r="I230" s="4"/>
      <c r="O230" s="5"/>
      <c r="P230" s="5"/>
    </row>
    <row r="231" spans="9:16" ht="13">
      <c r="I231" s="4"/>
      <c r="O231" s="5"/>
      <c r="P231" s="5"/>
    </row>
    <row r="232" spans="9:16" ht="13">
      <c r="I232" s="4"/>
      <c r="O232" s="5"/>
      <c r="P232" s="5"/>
    </row>
    <row r="233" spans="9:16" ht="13">
      <c r="I233" s="4"/>
      <c r="O233" s="5"/>
      <c r="P233" s="5"/>
    </row>
    <row r="234" spans="9:16" ht="13">
      <c r="I234" s="4"/>
      <c r="O234" s="5"/>
      <c r="P234" s="5"/>
    </row>
    <row r="235" spans="9:16" ht="13">
      <c r="I235" s="4"/>
      <c r="O235" s="5"/>
      <c r="P235" s="5"/>
    </row>
    <row r="236" spans="9:16" ht="13">
      <c r="I236" s="4"/>
      <c r="O236" s="5"/>
      <c r="P236" s="5"/>
    </row>
    <row r="237" spans="9:16" ht="13">
      <c r="I237" s="4"/>
      <c r="O237" s="5"/>
      <c r="P237" s="5"/>
    </row>
    <row r="238" spans="9:16" ht="13">
      <c r="I238" s="4"/>
      <c r="O238" s="5"/>
      <c r="P238" s="5"/>
    </row>
    <row r="239" spans="9:16" ht="13">
      <c r="I239" s="4"/>
      <c r="O239" s="5"/>
      <c r="P239" s="5"/>
    </row>
    <row r="240" spans="9:16" ht="13">
      <c r="I240" s="4"/>
      <c r="O240" s="5"/>
      <c r="P240" s="5"/>
    </row>
    <row r="241" spans="9:16" ht="13">
      <c r="I241" s="4"/>
      <c r="O241" s="5"/>
      <c r="P241" s="5"/>
    </row>
    <row r="242" spans="9:16" ht="13">
      <c r="I242" s="4"/>
      <c r="O242" s="5"/>
      <c r="P242" s="5"/>
    </row>
    <row r="243" spans="9:16" ht="13">
      <c r="I243" s="4"/>
      <c r="O243" s="5"/>
      <c r="P243" s="5"/>
    </row>
    <row r="244" spans="9:16" ht="13">
      <c r="I244" s="4"/>
      <c r="O244" s="5"/>
      <c r="P244" s="5"/>
    </row>
    <row r="245" spans="9:16" ht="13">
      <c r="I245" s="4"/>
      <c r="O245" s="5"/>
      <c r="P245" s="5"/>
    </row>
    <row r="246" spans="9:16" ht="13">
      <c r="I246" s="4"/>
      <c r="O246" s="5"/>
      <c r="P246" s="5"/>
    </row>
    <row r="247" spans="9:16" ht="13">
      <c r="I247" s="4"/>
      <c r="O247" s="5"/>
      <c r="P247" s="5"/>
    </row>
    <row r="248" spans="9:16" ht="13">
      <c r="I248" s="4"/>
      <c r="O248" s="5"/>
      <c r="P248" s="5"/>
    </row>
    <row r="249" spans="9:16" ht="13">
      <c r="I249" s="4"/>
      <c r="O249" s="5"/>
      <c r="P249" s="5"/>
    </row>
    <row r="250" spans="9:16" ht="13">
      <c r="I250" s="4"/>
      <c r="O250" s="5"/>
      <c r="P250" s="5"/>
    </row>
    <row r="251" spans="9:16" ht="13">
      <c r="I251" s="4"/>
      <c r="O251" s="5"/>
      <c r="P251" s="5"/>
    </row>
    <row r="252" spans="9:16" ht="13">
      <c r="I252" s="4"/>
      <c r="O252" s="5"/>
      <c r="P252" s="5"/>
    </row>
    <row r="253" spans="9:16" ht="13">
      <c r="I253" s="4"/>
      <c r="O253" s="5"/>
      <c r="P253" s="5"/>
    </row>
    <row r="254" spans="9:16" ht="13">
      <c r="I254" s="4"/>
      <c r="O254" s="5"/>
      <c r="P254" s="5"/>
    </row>
    <row r="255" spans="9:16" ht="13">
      <c r="I255" s="4"/>
      <c r="O255" s="5"/>
      <c r="P255" s="5"/>
    </row>
    <row r="256" spans="9:16" ht="13">
      <c r="I256" s="4"/>
      <c r="O256" s="5"/>
      <c r="P256" s="5"/>
    </row>
    <row r="257" spans="9:16" ht="13">
      <c r="I257" s="4"/>
      <c r="O257" s="5"/>
      <c r="P257" s="5"/>
    </row>
    <row r="258" spans="9:16" ht="13">
      <c r="I258" s="4"/>
      <c r="O258" s="5"/>
      <c r="P258" s="5"/>
    </row>
    <row r="259" spans="9:16" ht="13">
      <c r="I259" s="4"/>
      <c r="O259" s="5"/>
      <c r="P259" s="5"/>
    </row>
    <row r="260" spans="9:16" ht="13">
      <c r="I260" s="4"/>
      <c r="O260" s="5"/>
      <c r="P260" s="5"/>
    </row>
    <row r="261" spans="9:16" ht="13">
      <c r="I261" s="4"/>
      <c r="O261" s="5"/>
      <c r="P261" s="5"/>
    </row>
    <row r="262" spans="9:16" ht="13">
      <c r="I262" s="4"/>
      <c r="O262" s="5"/>
      <c r="P262" s="5"/>
    </row>
    <row r="263" spans="9:16" ht="13">
      <c r="I263" s="4"/>
      <c r="O263" s="5"/>
      <c r="P263" s="5"/>
    </row>
    <row r="264" spans="9:16" ht="13">
      <c r="I264" s="4"/>
      <c r="O264" s="5"/>
      <c r="P264" s="5"/>
    </row>
    <row r="265" spans="9:16" ht="13">
      <c r="I265" s="4"/>
      <c r="O265" s="5"/>
      <c r="P265" s="5"/>
    </row>
    <row r="266" spans="9:16" ht="13">
      <c r="I266" s="4"/>
      <c r="O266" s="5"/>
      <c r="P266" s="5"/>
    </row>
    <row r="267" spans="9:16" ht="13">
      <c r="I267" s="4"/>
      <c r="O267" s="5"/>
      <c r="P267" s="5"/>
    </row>
    <row r="268" spans="9:16" ht="13">
      <c r="I268" s="4"/>
      <c r="O268" s="5"/>
      <c r="P268" s="5"/>
    </row>
    <row r="269" spans="9:16" ht="13">
      <c r="I269" s="4"/>
      <c r="O269" s="5"/>
      <c r="P269" s="5"/>
    </row>
    <row r="270" spans="9:16" ht="13">
      <c r="I270" s="4"/>
      <c r="O270" s="5"/>
      <c r="P270" s="5"/>
    </row>
    <row r="271" spans="9:16" ht="13">
      <c r="I271" s="4"/>
      <c r="O271" s="5"/>
      <c r="P271" s="5"/>
    </row>
    <row r="272" spans="9:16" ht="13">
      <c r="I272" s="4"/>
      <c r="O272" s="5"/>
      <c r="P272" s="5"/>
    </row>
    <row r="273" spans="9:16" ht="13">
      <c r="I273" s="4"/>
      <c r="O273" s="5"/>
      <c r="P273" s="5"/>
    </row>
    <row r="274" spans="9:16" ht="13">
      <c r="I274" s="4"/>
      <c r="O274" s="5"/>
      <c r="P274" s="5"/>
    </row>
    <row r="275" spans="9:16" ht="13">
      <c r="I275" s="4"/>
      <c r="O275" s="5"/>
      <c r="P275" s="5"/>
    </row>
    <row r="276" spans="9:16" ht="13">
      <c r="I276" s="4"/>
      <c r="O276" s="5"/>
      <c r="P276" s="5"/>
    </row>
    <row r="277" spans="9:16" ht="13">
      <c r="I277" s="4"/>
      <c r="O277" s="5"/>
      <c r="P277" s="5"/>
    </row>
    <row r="278" spans="9:16" ht="13">
      <c r="I278" s="4"/>
      <c r="O278" s="5"/>
      <c r="P278" s="5"/>
    </row>
    <row r="279" spans="9:16" ht="13">
      <c r="I279" s="4"/>
      <c r="O279" s="5"/>
      <c r="P279" s="5"/>
    </row>
    <row r="280" spans="9:16" ht="13">
      <c r="I280" s="4"/>
      <c r="O280" s="5"/>
      <c r="P280" s="5"/>
    </row>
    <row r="281" spans="9:16" ht="13">
      <c r="I281" s="4"/>
      <c r="O281" s="5"/>
      <c r="P281" s="5"/>
    </row>
    <row r="282" spans="9:16" ht="13">
      <c r="I282" s="4"/>
      <c r="O282" s="5"/>
      <c r="P282" s="5"/>
    </row>
    <row r="283" spans="9:16" ht="13">
      <c r="I283" s="4"/>
      <c r="O283" s="5"/>
      <c r="P283" s="5"/>
    </row>
    <row r="284" spans="9:16" ht="13">
      <c r="I284" s="4"/>
      <c r="O284" s="5"/>
      <c r="P284" s="5"/>
    </row>
    <row r="285" spans="9:16" ht="13">
      <c r="I285" s="4"/>
      <c r="O285" s="5"/>
      <c r="P285" s="5"/>
    </row>
    <row r="286" spans="9:16" ht="13">
      <c r="I286" s="4"/>
      <c r="O286" s="5"/>
      <c r="P286" s="5"/>
    </row>
    <row r="287" spans="9:16" ht="13">
      <c r="I287" s="4"/>
      <c r="O287" s="5"/>
      <c r="P287" s="5"/>
    </row>
    <row r="288" spans="9:16" ht="13">
      <c r="I288" s="4"/>
      <c r="O288" s="5"/>
      <c r="P288" s="5"/>
    </row>
    <row r="289" spans="9:16" ht="13">
      <c r="I289" s="4"/>
      <c r="O289" s="5"/>
      <c r="P289" s="5"/>
    </row>
    <row r="290" spans="9:16" ht="13">
      <c r="I290" s="4"/>
      <c r="O290" s="5"/>
      <c r="P290" s="5"/>
    </row>
    <row r="291" spans="9:16" ht="13">
      <c r="I291" s="4"/>
      <c r="O291" s="5"/>
      <c r="P291" s="5"/>
    </row>
    <row r="292" spans="9:16" ht="13">
      <c r="I292" s="4"/>
      <c r="O292" s="5"/>
      <c r="P292" s="5"/>
    </row>
    <row r="293" spans="9:16" ht="13">
      <c r="I293" s="4"/>
      <c r="O293" s="5"/>
      <c r="P293" s="5"/>
    </row>
    <row r="294" spans="9:16" ht="13">
      <c r="I294" s="4"/>
      <c r="O294" s="5"/>
      <c r="P294" s="5"/>
    </row>
    <row r="295" spans="9:16" ht="13">
      <c r="I295" s="4"/>
      <c r="O295" s="5"/>
      <c r="P295" s="5"/>
    </row>
    <row r="296" spans="9:16" ht="13">
      <c r="I296" s="4"/>
      <c r="O296" s="5"/>
      <c r="P296" s="5"/>
    </row>
    <row r="297" spans="9:16" ht="13">
      <c r="I297" s="4"/>
      <c r="O297" s="5"/>
      <c r="P297" s="5"/>
    </row>
    <row r="298" spans="9:16" ht="13">
      <c r="I298" s="4"/>
      <c r="O298" s="5"/>
      <c r="P298" s="5"/>
    </row>
    <row r="299" spans="9:16" ht="13">
      <c r="I299" s="4"/>
      <c r="O299" s="5"/>
      <c r="P299" s="5"/>
    </row>
    <row r="300" spans="9:16" ht="13">
      <c r="I300" s="4"/>
      <c r="O300" s="5"/>
      <c r="P300" s="5"/>
    </row>
    <row r="301" spans="9:16" ht="13">
      <c r="I301" s="4"/>
      <c r="O301" s="5"/>
      <c r="P301" s="5"/>
    </row>
    <row r="302" spans="9:16" ht="13">
      <c r="I302" s="4"/>
      <c r="O302" s="5"/>
      <c r="P302" s="5"/>
    </row>
    <row r="303" spans="9:16" ht="13">
      <c r="I303" s="4"/>
      <c r="O303" s="5"/>
      <c r="P303" s="5"/>
    </row>
    <row r="304" spans="9:16" ht="13">
      <c r="I304" s="4"/>
      <c r="O304" s="5"/>
      <c r="P304" s="5"/>
    </row>
    <row r="305" spans="9:16" ht="13">
      <c r="I305" s="4"/>
      <c r="O305" s="5"/>
      <c r="P305" s="5"/>
    </row>
    <row r="306" spans="9:16" ht="13">
      <c r="I306" s="4"/>
      <c r="O306" s="5"/>
      <c r="P306" s="5"/>
    </row>
    <row r="307" spans="9:16" ht="13">
      <c r="I307" s="4"/>
      <c r="O307" s="5"/>
      <c r="P307" s="5"/>
    </row>
    <row r="308" spans="9:16" ht="13">
      <c r="I308" s="4"/>
      <c r="O308" s="5"/>
      <c r="P308" s="5"/>
    </row>
    <row r="309" spans="9:16" ht="13">
      <c r="I309" s="4"/>
      <c r="O309" s="5"/>
      <c r="P309" s="5"/>
    </row>
    <row r="310" spans="9:16" ht="13">
      <c r="I310" s="4"/>
      <c r="O310" s="5"/>
      <c r="P310" s="5"/>
    </row>
    <row r="311" spans="9:16" ht="13">
      <c r="I311" s="4"/>
      <c r="O311" s="5"/>
      <c r="P311" s="5"/>
    </row>
    <row r="312" spans="9:16" ht="13">
      <c r="I312" s="4"/>
      <c r="O312" s="5"/>
      <c r="P312" s="5"/>
    </row>
    <row r="313" spans="9:16" ht="13">
      <c r="I313" s="4"/>
      <c r="O313" s="5"/>
      <c r="P313" s="5"/>
    </row>
    <row r="314" spans="9:16" ht="13">
      <c r="I314" s="4"/>
      <c r="O314" s="5"/>
      <c r="P314" s="5"/>
    </row>
    <row r="315" spans="9:16" ht="13">
      <c r="I315" s="4"/>
      <c r="O315" s="5"/>
      <c r="P315" s="5"/>
    </row>
    <row r="316" spans="9:16" ht="13">
      <c r="I316" s="4"/>
      <c r="O316" s="5"/>
      <c r="P316" s="5"/>
    </row>
    <row r="317" spans="9:16" ht="13">
      <c r="I317" s="4"/>
      <c r="O317" s="5"/>
      <c r="P317" s="5"/>
    </row>
    <row r="318" spans="9:16" ht="13">
      <c r="I318" s="4"/>
      <c r="O318" s="5"/>
      <c r="P318" s="5"/>
    </row>
    <row r="319" spans="9:16" ht="13">
      <c r="I319" s="4"/>
      <c r="O319" s="5"/>
      <c r="P319" s="5"/>
    </row>
    <row r="320" spans="9:16" ht="13">
      <c r="I320" s="4"/>
      <c r="O320" s="5"/>
      <c r="P320" s="5"/>
    </row>
    <row r="321" spans="9:16" ht="13">
      <c r="I321" s="4"/>
      <c r="O321" s="5"/>
      <c r="P321" s="5"/>
    </row>
    <row r="322" spans="9:16" ht="13">
      <c r="I322" s="4"/>
      <c r="O322" s="5"/>
      <c r="P322" s="5"/>
    </row>
    <row r="323" spans="9:16" ht="13">
      <c r="I323" s="4"/>
      <c r="O323" s="5"/>
      <c r="P323" s="5"/>
    </row>
    <row r="324" spans="9:16" ht="13">
      <c r="I324" s="4"/>
      <c r="O324" s="5"/>
      <c r="P324" s="5"/>
    </row>
    <row r="325" spans="9:16" ht="13">
      <c r="I325" s="4"/>
      <c r="O325" s="5"/>
      <c r="P325" s="5"/>
    </row>
    <row r="326" spans="9:16" ht="13">
      <c r="I326" s="4"/>
      <c r="O326" s="5"/>
      <c r="P326" s="5"/>
    </row>
    <row r="327" spans="9:16" ht="13">
      <c r="I327" s="4"/>
      <c r="O327" s="5"/>
      <c r="P327" s="5"/>
    </row>
    <row r="328" spans="9:16" ht="13">
      <c r="I328" s="4"/>
      <c r="O328" s="5"/>
      <c r="P328" s="5"/>
    </row>
    <row r="329" spans="9:16" ht="13">
      <c r="I329" s="4"/>
      <c r="O329" s="5"/>
      <c r="P329" s="5"/>
    </row>
    <row r="330" spans="9:16" ht="13">
      <c r="I330" s="4"/>
      <c r="O330" s="5"/>
      <c r="P330" s="5"/>
    </row>
    <row r="331" spans="9:16" ht="13">
      <c r="I331" s="4"/>
      <c r="O331" s="5"/>
      <c r="P331" s="5"/>
    </row>
    <row r="332" spans="9:16" ht="13">
      <c r="I332" s="4"/>
      <c r="O332" s="5"/>
      <c r="P332" s="5"/>
    </row>
    <row r="333" spans="9:16" ht="13">
      <c r="I333" s="4"/>
      <c r="O333" s="5"/>
      <c r="P333" s="5"/>
    </row>
    <row r="334" spans="9:16" ht="13">
      <c r="I334" s="4"/>
      <c r="O334" s="5"/>
      <c r="P334" s="5"/>
    </row>
    <row r="335" spans="9:16" ht="13">
      <c r="I335" s="4"/>
      <c r="O335" s="5"/>
      <c r="P335" s="5"/>
    </row>
    <row r="336" spans="9:16" ht="13">
      <c r="I336" s="4"/>
      <c r="O336" s="5"/>
      <c r="P336" s="5"/>
    </row>
    <row r="337" spans="9:16" ht="13">
      <c r="I337" s="4"/>
      <c r="O337" s="5"/>
      <c r="P337" s="5"/>
    </row>
    <row r="338" spans="9:16" ht="13">
      <c r="I338" s="4"/>
      <c r="O338" s="5"/>
      <c r="P338" s="5"/>
    </row>
    <row r="339" spans="9:16" ht="13">
      <c r="I339" s="4"/>
      <c r="O339" s="5"/>
      <c r="P339" s="5"/>
    </row>
    <row r="340" spans="9:16" ht="13">
      <c r="I340" s="4"/>
      <c r="O340" s="5"/>
      <c r="P340" s="5"/>
    </row>
    <row r="341" spans="9:16" ht="13">
      <c r="I341" s="4"/>
      <c r="O341" s="5"/>
      <c r="P341" s="5"/>
    </row>
    <row r="342" spans="9:16" ht="13">
      <c r="I342" s="4"/>
      <c r="O342" s="5"/>
      <c r="P342" s="5"/>
    </row>
    <row r="343" spans="9:16" ht="13">
      <c r="I343" s="4"/>
      <c r="O343" s="5"/>
      <c r="P343" s="5"/>
    </row>
    <row r="344" spans="9:16" ht="13">
      <c r="I344" s="4"/>
      <c r="O344" s="5"/>
      <c r="P344" s="5"/>
    </row>
    <row r="345" spans="9:16" ht="13">
      <c r="I345" s="4"/>
      <c r="O345" s="5"/>
      <c r="P345" s="5"/>
    </row>
    <row r="346" spans="9:16" ht="13">
      <c r="I346" s="4"/>
      <c r="O346" s="5"/>
      <c r="P346" s="5"/>
    </row>
    <row r="347" spans="9:16" ht="13">
      <c r="I347" s="4"/>
      <c r="O347" s="5"/>
      <c r="P347" s="5"/>
    </row>
    <row r="348" spans="9:16" ht="13">
      <c r="I348" s="4"/>
      <c r="O348" s="5"/>
      <c r="P348" s="5"/>
    </row>
    <row r="349" spans="9:16" ht="13">
      <c r="I349" s="4"/>
      <c r="O349" s="5"/>
      <c r="P349" s="5"/>
    </row>
    <row r="350" spans="9:16" ht="13">
      <c r="I350" s="4"/>
      <c r="O350" s="5"/>
      <c r="P350" s="5"/>
    </row>
    <row r="351" spans="9:16" ht="13">
      <c r="I351" s="4"/>
      <c r="O351" s="5"/>
      <c r="P351" s="5"/>
    </row>
    <row r="352" spans="9:16" ht="13">
      <c r="I352" s="4"/>
      <c r="O352" s="5"/>
      <c r="P352" s="5"/>
    </row>
    <row r="353" spans="9:16" ht="13">
      <c r="I353" s="4"/>
      <c r="O353" s="5"/>
      <c r="P353" s="5"/>
    </row>
    <row r="354" spans="9:16" ht="13">
      <c r="I354" s="4"/>
      <c r="O354" s="5"/>
      <c r="P354" s="5"/>
    </row>
    <row r="355" spans="9:16" ht="13">
      <c r="I355" s="4"/>
      <c r="O355" s="5"/>
      <c r="P355" s="5"/>
    </row>
    <row r="356" spans="9:16" ht="13">
      <c r="I356" s="4"/>
      <c r="O356" s="5"/>
      <c r="P356" s="5"/>
    </row>
    <row r="357" spans="9:16" ht="13">
      <c r="I357" s="4"/>
      <c r="O357" s="5"/>
      <c r="P357" s="5"/>
    </row>
    <row r="358" spans="9:16" ht="13">
      <c r="I358" s="4"/>
      <c r="O358" s="5"/>
      <c r="P358" s="5"/>
    </row>
    <row r="359" spans="9:16" ht="13">
      <c r="I359" s="4"/>
      <c r="O359" s="5"/>
      <c r="P359" s="5"/>
    </row>
    <row r="360" spans="9:16" ht="13">
      <c r="I360" s="4"/>
      <c r="O360" s="5"/>
      <c r="P360" s="5"/>
    </row>
    <row r="361" spans="9:16" ht="13">
      <c r="I361" s="4"/>
      <c r="O361" s="5"/>
      <c r="P361" s="5"/>
    </row>
    <row r="362" spans="9:16" ht="13">
      <c r="I362" s="4"/>
      <c r="O362" s="5"/>
      <c r="P362" s="5"/>
    </row>
    <row r="363" spans="9:16" ht="13">
      <c r="I363" s="4"/>
      <c r="O363" s="5"/>
      <c r="P363" s="5"/>
    </row>
    <row r="364" spans="9:16" ht="13">
      <c r="I364" s="4"/>
      <c r="O364" s="5"/>
      <c r="P364" s="5"/>
    </row>
    <row r="365" spans="9:16" ht="13">
      <c r="I365" s="4"/>
      <c r="O365" s="5"/>
      <c r="P365" s="5"/>
    </row>
    <row r="366" spans="9:16" ht="13">
      <c r="I366" s="4"/>
      <c r="O366" s="5"/>
      <c r="P366" s="5"/>
    </row>
    <row r="367" spans="9:16" ht="13">
      <c r="I367" s="4"/>
      <c r="O367" s="5"/>
      <c r="P367" s="5"/>
    </row>
    <row r="368" spans="9:16" ht="13">
      <c r="I368" s="4"/>
      <c r="O368" s="5"/>
      <c r="P368" s="5"/>
    </row>
    <row r="369" spans="9:16" ht="13">
      <c r="I369" s="4"/>
      <c r="O369" s="5"/>
      <c r="P369" s="5"/>
    </row>
    <row r="370" spans="9:16" ht="13">
      <c r="I370" s="4"/>
      <c r="O370" s="5"/>
      <c r="P370" s="5"/>
    </row>
    <row r="371" spans="9:16" ht="13">
      <c r="I371" s="4"/>
      <c r="O371" s="5"/>
      <c r="P371" s="5"/>
    </row>
    <row r="372" spans="9:16" ht="13">
      <c r="I372" s="4"/>
      <c r="O372" s="5"/>
      <c r="P372" s="5"/>
    </row>
    <row r="373" spans="9:16" ht="13">
      <c r="I373" s="4"/>
      <c r="O373" s="5"/>
      <c r="P373" s="5"/>
    </row>
    <row r="374" spans="9:16" ht="13">
      <c r="I374" s="4"/>
      <c r="O374" s="5"/>
      <c r="P374" s="5"/>
    </row>
    <row r="375" spans="9:16" ht="13">
      <c r="I375" s="4"/>
      <c r="O375" s="5"/>
      <c r="P375" s="5"/>
    </row>
    <row r="376" spans="9:16" ht="13">
      <c r="I376" s="4"/>
      <c r="O376" s="5"/>
      <c r="P376" s="5"/>
    </row>
    <row r="377" spans="9:16" ht="13">
      <c r="I377" s="4"/>
      <c r="O377" s="5"/>
      <c r="P377" s="5"/>
    </row>
    <row r="378" spans="9:16" ht="13">
      <c r="I378" s="4"/>
      <c r="O378" s="5"/>
      <c r="P378" s="5"/>
    </row>
    <row r="379" spans="9:16" ht="13">
      <c r="I379" s="4"/>
      <c r="O379" s="5"/>
      <c r="P379" s="5"/>
    </row>
    <row r="380" spans="9:16" ht="13">
      <c r="I380" s="4"/>
      <c r="O380" s="5"/>
      <c r="P380" s="5"/>
    </row>
    <row r="381" spans="9:16" ht="13">
      <c r="I381" s="4"/>
      <c r="O381" s="5"/>
      <c r="P381" s="5"/>
    </row>
    <row r="382" spans="9:16" ht="13">
      <c r="I382" s="4"/>
      <c r="O382" s="5"/>
      <c r="P382" s="5"/>
    </row>
    <row r="383" spans="9:16" ht="13">
      <c r="I383" s="4"/>
      <c r="O383" s="5"/>
      <c r="P383" s="5"/>
    </row>
    <row r="384" spans="9:16" ht="13">
      <c r="I384" s="4"/>
      <c r="O384" s="5"/>
      <c r="P384" s="5"/>
    </row>
    <row r="385" spans="9:16" ht="13">
      <c r="I385" s="4"/>
      <c r="O385" s="5"/>
      <c r="P385" s="5"/>
    </row>
    <row r="386" spans="9:16" ht="13">
      <c r="I386" s="4"/>
      <c r="O386" s="5"/>
      <c r="P386" s="5"/>
    </row>
    <row r="387" spans="9:16" ht="13">
      <c r="I387" s="4"/>
      <c r="O387" s="5"/>
      <c r="P387" s="5"/>
    </row>
    <row r="388" spans="9:16" ht="13">
      <c r="I388" s="4"/>
      <c r="O388" s="5"/>
      <c r="P388" s="5"/>
    </row>
    <row r="389" spans="9:16" ht="13">
      <c r="I389" s="4"/>
      <c r="O389" s="5"/>
      <c r="P389" s="5"/>
    </row>
    <row r="390" spans="9:16" ht="13">
      <c r="I390" s="4"/>
      <c r="O390" s="5"/>
      <c r="P390" s="5"/>
    </row>
    <row r="391" spans="9:16" ht="13">
      <c r="I391" s="4"/>
      <c r="O391" s="5"/>
      <c r="P391" s="5"/>
    </row>
    <row r="392" spans="9:16" ht="13">
      <c r="I392" s="4"/>
      <c r="O392" s="5"/>
      <c r="P392" s="5"/>
    </row>
    <row r="393" spans="9:16" ht="13">
      <c r="I393" s="4"/>
      <c r="O393" s="5"/>
      <c r="P393" s="5"/>
    </row>
    <row r="394" spans="9:16" ht="13">
      <c r="I394" s="4"/>
      <c r="O394" s="5"/>
      <c r="P394" s="5"/>
    </row>
    <row r="395" spans="9:16" ht="13">
      <c r="I395" s="4"/>
      <c r="O395" s="5"/>
      <c r="P395" s="5"/>
    </row>
    <row r="396" spans="9:16" ht="13">
      <c r="I396" s="4"/>
      <c r="O396" s="5"/>
      <c r="P396" s="5"/>
    </row>
    <row r="397" spans="9:16" ht="13">
      <c r="I397" s="4"/>
      <c r="O397" s="5"/>
      <c r="P397" s="5"/>
    </row>
    <row r="398" spans="9:16" ht="13">
      <c r="I398" s="4"/>
      <c r="O398" s="5"/>
      <c r="P398" s="5"/>
    </row>
    <row r="399" spans="9:16" ht="13">
      <c r="I399" s="4"/>
      <c r="O399" s="5"/>
      <c r="P399" s="5"/>
    </row>
    <row r="400" spans="9:16" ht="13">
      <c r="I400" s="4"/>
      <c r="O400" s="5"/>
      <c r="P400" s="5"/>
    </row>
    <row r="401" spans="9:16" ht="13">
      <c r="I401" s="4"/>
      <c r="O401" s="5"/>
      <c r="P401" s="5"/>
    </row>
    <row r="402" spans="9:16" ht="13">
      <c r="I402" s="4"/>
      <c r="O402" s="5"/>
      <c r="P402" s="5"/>
    </row>
    <row r="403" spans="9:16" ht="13">
      <c r="I403" s="4"/>
      <c r="O403" s="5"/>
      <c r="P403" s="5"/>
    </row>
    <row r="404" spans="9:16" ht="13">
      <c r="I404" s="4"/>
      <c r="O404" s="5"/>
      <c r="P404" s="5"/>
    </row>
    <row r="405" spans="9:16" ht="13">
      <c r="I405" s="4"/>
      <c r="O405" s="5"/>
      <c r="P405" s="5"/>
    </row>
    <row r="406" spans="9:16" ht="13">
      <c r="I406" s="4"/>
      <c r="O406" s="5"/>
      <c r="P406" s="5"/>
    </row>
    <row r="407" spans="9:16" ht="13">
      <c r="I407" s="4"/>
      <c r="O407" s="5"/>
      <c r="P407" s="5"/>
    </row>
    <row r="408" spans="9:16" ht="13">
      <c r="I408" s="4"/>
      <c r="O408" s="5"/>
      <c r="P408" s="5"/>
    </row>
    <row r="409" spans="9:16" ht="13">
      <c r="I409" s="4"/>
      <c r="O409" s="5"/>
      <c r="P409" s="5"/>
    </row>
    <row r="410" spans="9:16" ht="13">
      <c r="I410" s="4"/>
      <c r="O410" s="5"/>
      <c r="P410" s="5"/>
    </row>
    <row r="411" spans="9:16" ht="13">
      <c r="I411" s="4"/>
      <c r="O411" s="5"/>
      <c r="P411" s="5"/>
    </row>
    <row r="412" spans="9:16" ht="13">
      <c r="I412" s="4"/>
      <c r="O412" s="5"/>
      <c r="P412" s="5"/>
    </row>
    <row r="413" spans="9:16" ht="13">
      <c r="I413" s="4"/>
      <c r="O413" s="5"/>
      <c r="P413" s="5"/>
    </row>
    <row r="414" spans="9:16" ht="13">
      <c r="I414" s="4"/>
      <c r="O414" s="5"/>
      <c r="P414" s="5"/>
    </row>
    <row r="415" spans="9:16" ht="13">
      <c r="I415" s="4"/>
      <c r="O415" s="5"/>
      <c r="P415" s="5"/>
    </row>
    <row r="416" spans="9:16" ht="13">
      <c r="I416" s="4"/>
      <c r="O416" s="5"/>
      <c r="P416" s="5"/>
    </row>
    <row r="417" spans="9:16" ht="13">
      <c r="I417" s="4"/>
      <c r="O417" s="5"/>
      <c r="P417" s="5"/>
    </row>
    <row r="418" spans="9:16" ht="13">
      <c r="I418" s="4"/>
      <c r="O418" s="5"/>
      <c r="P418" s="5"/>
    </row>
    <row r="419" spans="9:16" ht="13">
      <c r="I419" s="4"/>
      <c r="O419" s="5"/>
      <c r="P419" s="5"/>
    </row>
    <row r="420" spans="9:16" ht="13">
      <c r="I420" s="4"/>
      <c r="O420" s="5"/>
      <c r="P420" s="5"/>
    </row>
    <row r="421" spans="9:16" ht="13">
      <c r="I421" s="4"/>
      <c r="O421" s="5"/>
      <c r="P421" s="5"/>
    </row>
    <row r="422" spans="9:16" ht="13">
      <c r="I422" s="4"/>
      <c r="O422" s="5"/>
      <c r="P422" s="5"/>
    </row>
    <row r="423" spans="9:16" ht="13">
      <c r="I423" s="4"/>
      <c r="O423" s="5"/>
      <c r="P423" s="5"/>
    </row>
    <row r="424" spans="9:16" ht="13">
      <c r="I424" s="4"/>
      <c r="O424" s="5"/>
      <c r="P424" s="5"/>
    </row>
    <row r="425" spans="9:16" ht="13">
      <c r="I425" s="4"/>
      <c r="O425" s="5"/>
      <c r="P425" s="5"/>
    </row>
    <row r="426" spans="9:16" ht="13">
      <c r="I426" s="4"/>
      <c r="O426" s="5"/>
      <c r="P426" s="5"/>
    </row>
    <row r="427" spans="9:16" ht="13">
      <c r="I427" s="4"/>
      <c r="O427" s="5"/>
      <c r="P427" s="5"/>
    </row>
    <row r="428" spans="9:16" ht="13">
      <c r="I428" s="4"/>
      <c r="O428" s="5"/>
      <c r="P428" s="5"/>
    </row>
    <row r="429" spans="9:16" ht="13">
      <c r="I429" s="4"/>
      <c r="O429" s="5"/>
      <c r="P429" s="5"/>
    </row>
    <row r="430" spans="9:16" ht="13">
      <c r="I430" s="4"/>
      <c r="O430" s="5"/>
      <c r="P430" s="5"/>
    </row>
    <row r="431" spans="9:16" ht="13">
      <c r="I431" s="4"/>
      <c r="O431" s="5"/>
      <c r="P431" s="5"/>
    </row>
    <row r="432" spans="9:16" ht="13">
      <c r="I432" s="4"/>
      <c r="O432" s="5"/>
      <c r="P432" s="5"/>
    </row>
    <row r="433" spans="9:16" ht="13">
      <c r="I433" s="4"/>
      <c r="O433" s="5"/>
      <c r="P433" s="5"/>
    </row>
    <row r="434" spans="9:16" ht="13">
      <c r="I434" s="4"/>
      <c r="O434" s="5"/>
      <c r="P434" s="5"/>
    </row>
    <row r="435" spans="9:16" ht="13">
      <c r="I435" s="4"/>
      <c r="O435" s="5"/>
      <c r="P435" s="5"/>
    </row>
    <row r="436" spans="9:16" ht="13">
      <c r="I436" s="4"/>
      <c r="O436" s="5"/>
      <c r="P436" s="5"/>
    </row>
    <row r="437" spans="9:16" ht="13">
      <c r="I437" s="4"/>
      <c r="O437" s="5"/>
      <c r="P437" s="5"/>
    </row>
    <row r="438" spans="9:16" ht="13">
      <c r="I438" s="4"/>
      <c r="O438" s="5"/>
      <c r="P438" s="5"/>
    </row>
    <row r="439" spans="9:16" ht="13">
      <c r="I439" s="4"/>
      <c r="O439" s="5"/>
      <c r="P439" s="5"/>
    </row>
    <row r="440" spans="9:16" ht="13">
      <c r="I440" s="4"/>
      <c r="O440" s="5"/>
      <c r="P440" s="5"/>
    </row>
    <row r="441" spans="9:16" ht="13">
      <c r="I441" s="4"/>
      <c r="O441" s="5"/>
      <c r="P441" s="5"/>
    </row>
    <row r="442" spans="9:16" ht="13">
      <c r="I442" s="4"/>
      <c r="O442" s="5"/>
      <c r="P442" s="5"/>
    </row>
    <row r="443" spans="9:16" ht="13">
      <c r="I443" s="4"/>
      <c r="O443" s="5"/>
      <c r="P443" s="5"/>
    </row>
    <row r="444" spans="9:16" ht="13">
      <c r="I444" s="4"/>
      <c r="O444" s="5"/>
      <c r="P444" s="5"/>
    </row>
    <row r="445" spans="9:16" ht="13">
      <c r="I445" s="4"/>
      <c r="O445" s="5"/>
      <c r="P445" s="5"/>
    </row>
    <row r="446" spans="9:16" ht="13">
      <c r="I446" s="4"/>
      <c r="O446" s="5"/>
      <c r="P446" s="5"/>
    </row>
    <row r="447" spans="9:16" ht="13">
      <c r="I447" s="4"/>
      <c r="O447" s="5"/>
      <c r="P447" s="5"/>
    </row>
    <row r="448" spans="9:16" ht="13">
      <c r="I448" s="4"/>
      <c r="O448" s="5"/>
      <c r="P448" s="5"/>
    </row>
    <row r="449" spans="9:16" ht="13">
      <c r="I449" s="4"/>
      <c r="O449" s="5"/>
      <c r="P449" s="5"/>
    </row>
    <row r="450" spans="9:16" ht="13">
      <c r="I450" s="4"/>
      <c r="O450" s="5"/>
      <c r="P450" s="5"/>
    </row>
    <row r="451" spans="9:16" ht="13">
      <c r="I451" s="4"/>
      <c r="O451" s="5"/>
      <c r="P451" s="5"/>
    </row>
    <row r="452" spans="9:16" ht="13">
      <c r="I452" s="4"/>
      <c r="O452" s="5"/>
      <c r="P452" s="5"/>
    </row>
    <row r="453" spans="9:16" ht="13">
      <c r="I453" s="4"/>
      <c r="O453" s="5"/>
      <c r="P453" s="5"/>
    </row>
    <row r="454" spans="9:16" ht="13">
      <c r="I454" s="4"/>
      <c r="O454" s="5"/>
      <c r="P454" s="5"/>
    </row>
    <row r="455" spans="9:16" ht="13">
      <c r="I455" s="4"/>
      <c r="O455" s="5"/>
      <c r="P455" s="5"/>
    </row>
    <row r="456" spans="9:16" ht="13">
      <c r="I456" s="4"/>
      <c r="O456" s="5"/>
      <c r="P456" s="5"/>
    </row>
    <row r="457" spans="9:16" ht="13">
      <c r="I457" s="4"/>
      <c r="O457" s="5"/>
      <c r="P457" s="5"/>
    </row>
    <row r="458" spans="9:16" ht="13">
      <c r="I458" s="4"/>
      <c r="O458" s="5"/>
      <c r="P458" s="5"/>
    </row>
    <row r="459" spans="9:16" ht="13">
      <c r="I459" s="4"/>
      <c r="O459" s="5"/>
      <c r="P459" s="5"/>
    </row>
    <row r="460" spans="9:16" ht="13">
      <c r="I460" s="4"/>
      <c r="O460" s="5"/>
      <c r="P460" s="5"/>
    </row>
    <row r="461" spans="9:16" ht="13">
      <c r="I461" s="4"/>
      <c r="O461" s="5"/>
      <c r="P461" s="5"/>
    </row>
    <row r="462" spans="9:16" ht="13">
      <c r="I462" s="4"/>
      <c r="O462" s="5"/>
      <c r="P462" s="5"/>
    </row>
    <row r="463" spans="9:16" ht="13">
      <c r="I463" s="4"/>
      <c r="O463" s="5"/>
      <c r="P463" s="5"/>
    </row>
    <row r="464" spans="9:16" ht="13">
      <c r="I464" s="4"/>
      <c r="O464" s="5"/>
      <c r="P464" s="5"/>
    </row>
    <row r="465" spans="9:16" ht="13">
      <c r="I465" s="4"/>
      <c r="O465" s="5"/>
      <c r="P465" s="5"/>
    </row>
    <row r="466" spans="9:16" ht="13">
      <c r="I466" s="4"/>
      <c r="O466" s="5"/>
      <c r="P466" s="5"/>
    </row>
    <row r="467" spans="9:16" ht="13">
      <c r="I467" s="4"/>
      <c r="O467" s="5"/>
      <c r="P467" s="5"/>
    </row>
    <row r="468" spans="9:16" ht="13">
      <c r="I468" s="4"/>
      <c r="O468" s="5"/>
      <c r="P468" s="5"/>
    </row>
    <row r="469" spans="9:16" ht="13">
      <c r="I469" s="4"/>
      <c r="O469" s="5"/>
      <c r="P469" s="5"/>
    </row>
    <row r="470" spans="9:16" ht="13">
      <c r="I470" s="4"/>
      <c r="O470" s="5"/>
      <c r="P470" s="5"/>
    </row>
    <row r="471" spans="9:16" ht="13">
      <c r="I471" s="4"/>
      <c r="O471" s="5"/>
      <c r="P471" s="5"/>
    </row>
    <row r="472" spans="9:16" ht="13">
      <c r="I472" s="4"/>
      <c r="O472" s="5"/>
      <c r="P472" s="5"/>
    </row>
    <row r="473" spans="9:16" ht="13">
      <c r="I473" s="4"/>
      <c r="O473" s="5"/>
      <c r="P473" s="5"/>
    </row>
    <row r="474" spans="9:16" ht="13">
      <c r="I474" s="4"/>
      <c r="O474" s="5"/>
      <c r="P474" s="5"/>
    </row>
    <row r="475" spans="9:16" ht="13">
      <c r="I475" s="4"/>
      <c r="O475" s="5"/>
      <c r="P475" s="5"/>
    </row>
    <row r="476" spans="9:16" ht="13">
      <c r="I476" s="4"/>
      <c r="O476" s="5"/>
      <c r="P476" s="5"/>
    </row>
    <row r="477" spans="9:16" ht="13">
      <c r="I477" s="4"/>
      <c r="O477" s="5"/>
      <c r="P477" s="5"/>
    </row>
    <row r="478" spans="9:16" ht="13">
      <c r="I478" s="4"/>
      <c r="O478" s="5"/>
      <c r="P478" s="5"/>
    </row>
    <row r="479" spans="9:16" ht="13">
      <c r="I479" s="4"/>
      <c r="O479" s="5"/>
      <c r="P479" s="5"/>
    </row>
    <row r="480" spans="9:16" ht="13">
      <c r="I480" s="4"/>
      <c r="O480" s="5"/>
      <c r="P480" s="5"/>
    </row>
    <row r="481" spans="9:16" ht="13">
      <c r="I481" s="4"/>
      <c r="O481" s="5"/>
      <c r="P481" s="5"/>
    </row>
    <row r="482" spans="9:16" ht="13">
      <c r="I482" s="4"/>
      <c r="O482" s="5"/>
      <c r="P482" s="5"/>
    </row>
    <row r="483" spans="9:16" ht="13">
      <c r="I483" s="4"/>
      <c r="O483" s="5"/>
      <c r="P483" s="5"/>
    </row>
    <row r="484" spans="9:16" ht="13">
      <c r="I484" s="4"/>
      <c r="O484" s="5"/>
      <c r="P484" s="5"/>
    </row>
    <row r="485" spans="9:16" ht="13">
      <c r="I485" s="4"/>
      <c r="O485" s="5"/>
      <c r="P485" s="5"/>
    </row>
    <row r="486" spans="9:16" ht="13">
      <c r="I486" s="4"/>
      <c r="O486" s="5"/>
      <c r="P486" s="5"/>
    </row>
    <row r="487" spans="9:16" ht="13">
      <c r="I487" s="4"/>
      <c r="O487" s="5"/>
      <c r="P487" s="5"/>
    </row>
    <row r="488" spans="9:16" ht="13">
      <c r="I488" s="4"/>
      <c r="O488" s="5"/>
      <c r="P488" s="5"/>
    </row>
    <row r="489" spans="9:16" ht="13">
      <c r="I489" s="4"/>
      <c r="O489" s="5"/>
      <c r="P489" s="5"/>
    </row>
    <row r="490" spans="9:16" ht="13">
      <c r="I490" s="4"/>
      <c r="O490" s="5"/>
      <c r="P490" s="5"/>
    </row>
    <row r="491" spans="9:16" ht="13">
      <c r="I491" s="4"/>
      <c r="O491" s="5"/>
      <c r="P491" s="5"/>
    </row>
    <row r="492" spans="9:16" ht="13">
      <c r="I492" s="4"/>
      <c r="O492" s="5"/>
      <c r="P492" s="5"/>
    </row>
    <row r="493" spans="9:16" ht="13">
      <c r="I493" s="4"/>
      <c r="O493" s="5"/>
      <c r="P493" s="5"/>
    </row>
    <row r="494" spans="9:16" ht="13">
      <c r="I494" s="4"/>
      <c r="O494" s="5"/>
      <c r="P494" s="5"/>
    </row>
    <row r="495" spans="9:16" ht="13">
      <c r="I495" s="4"/>
      <c r="O495" s="5"/>
      <c r="P495" s="5"/>
    </row>
    <row r="496" spans="9:16" ht="13">
      <c r="I496" s="4"/>
      <c r="O496" s="5"/>
      <c r="P496" s="5"/>
    </row>
    <row r="497" spans="9:16" ht="13">
      <c r="I497" s="4"/>
      <c r="O497" s="5"/>
      <c r="P497" s="5"/>
    </row>
    <row r="498" spans="9:16" ht="13">
      <c r="I498" s="4"/>
      <c r="O498" s="5"/>
      <c r="P498" s="5"/>
    </row>
    <row r="499" spans="9:16" ht="13">
      <c r="I499" s="4"/>
      <c r="O499" s="5"/>
      <c r="P499" s="5"/>
    </row>
    <row r="500" spans="9:16" ht="13">
      <c r="I500" s="4"/>
      <c r="O500" s="5"/>
      <c r="P500" s="5"/>
    </row>
    <row r="501" spans="9:16" ht="13">
      <c r="I501" s="4"/>
      <c r="O501" s="5"/>
      <c r="P501" s="5"/>
    </row>
    <row r="502" spans="9:16" ht="13">
      <c r="I502" s="4"/>
      <c r="O502" s="5"/>
      <c r="P502" s="5"/>
    </row>
    <row r="503" spans="9:16" ht="13">
      <c r="I503" s="4"/>
      <c r="O503" s="5"/>
      <c r="P503" s="5"/>
    </row>
    <row r="504" spans="9:16" ht="13">
      <c r="I504" s="4"/>
      <c r="O504" s="5"/>
      <c r="P504" s="5"/>
    </row>
    <row r="505" spans="9:16" ht="13">
      <c r="I505" s="4"/>
      <c r="O505" s="5"/>
      <c r="P505" s="5"/>
    </row>
    <row r="506" spans="9:16" ht="13">
      <c r="I506" s="4"/>
      <c r="O506" s="5"/>
      <c r="P506" s="5"/>
    </row>
    <row r="507" spans="9:16" ht="13">
      <c r="I507" s="4"/>
      <c r="O507" s="5"/>
      <c r="P507" s="5"/>
    </row>
    <row r="508" spans="9:16" ht="13">
      <c r="I508" s="4"/>
      <c r="O508" s="5"/>
      <c r="P508" s="5"/>
    </row>
    <row r="509" spans="9:16" ht="13">
      <c r="I509" s="4"/>
      <c r="O509" s="5"/>
      <c r="P509" s="5"/>
    </row>
    <row r="510" spans="9:16" ht="13">
      <c r="I510" s="4"/>
      <c r="O510" s="5"/>
      <c r="P510" s="5"/>
    </row>
    <row r="511" spans="9:16" ht="13">
      <c r="I511" s="4"/>
      <c r="O511" s="5"/>
      <c r="P511" s="5"/>
    </row>
    <row r="512" spans="9:16" ht="13">
      <c r="I512" s="4"/>
      <c r="O512" s="5"/>
      <c r="P512" s="5"/>
    </row>
    <row r="513" spans="9:16" ht="13">
      <c r="I513" s="4"/>
      <c r="O513" s="5"/>
      <c r="P513" s="5"/>
    </row>
    <row r="514" spans="9:16" ht="13">
      <c r="I514" s="4"/>
      <c r="O514" s="5"/>
      <c r="P514" s="5"/>
    </row>
    <row r="515" spans="9:16" ht="13">
      <c r="I515" s="4"/>
      <c r="O515" s="5"/>
      <c r="P515" s="5"/>
    </row>
    <row r="516" spans="9:16" ht="13">
      <c r="I516" s="4"/>
      <c r="O516" s="5"/>
      <c r="P516" s="5"/>
    </row>
    <row r="517" spans="9:16" ht="13">
      <c r="I517" s="4"/>
      <c r="O517" s="5"/>
      <c r="P517" s="5"/>
    </row>
    <row r="518" spans="9:16" ht="13">
      <c r="I518" s="4"/>
      <c r="O518" s="5"/>
      <c r="P518" s="5"/>
    </row>
    <row r="519" spans="9:16" ht="13">
      <c r="I519" s="4"/>
      <c r="O519" s="5"/>
      <c r="P519" s="5"/>
    </row>
    <row r="520" spans="9:16" ht="13">
      <c r="I520" s="4"/>
      <c r="O520" s="5"/>
      <c r="P520" s="5"/>
    </row>
    <row r="521" spans="9:16" ht="13">
      <c r="I521" s="4"/>
      <c r="O521" s="5"/>
      <c r="P521" s="5"/>
    </row>
    <row r="522" spans="9:16" ht="13">
      <c r="I522" s="4"/>
      <c r="O522" s="5"/>
      <c r="P522" s="5"/>
    </row>
    <row r="523" spans="9:16" ht="13">
      <c r="I523" s="4"/>
      <c r="O523" s="5"/>
      <c r="P523" s="5"/>
    </row>
    <row r="524" spans="9:16" ht="13">
      <c r="I524" s="4"/>
      <c r="O524" s="5"/>
      <c r="P524" s="5"/>
    </row>
    <row r="525" spans="9:16" ht="13">
      <c r="I525" s="4"/>
      <c r="O525" s="5"/>
      <c r="P525" s="5"/>
    </row>
    <row r="526" spans="9:16" ht="13">
      <c r="I526" s="4"/>
      <c r="O526" s="5"/>
      <c r="P526" s="5"/>
    </row>
    <row r="527" spans="9:16" ht="13">
      <c r="I527" s="4"/>
      <c r="O527" s="5"/>
      <c r="P527" s="5"/>
    </row>
    <row r="528" spans="9:16" ht="13">
      <c r="I528" s="4"/>
      <c r="O528" s="5"/>
      <c r="P528" s="5"/>
    </row>
    <row r="529" spans="9:16" ht="13">
      <c r="I529" s="4"/>
      <c r="O529" s="5"/>
      <c r="P529" s="5"/>
    </row>
    <row r="530" spans="9:16" ht="13">
      <c r="I530" s="4"/>
      <c r="O530" s="5"/>
      <c r="P530" s="5"/>
    </row>
    <row r="531" spans="9:16" ht="13">
      <c r="I531" s="4"/>
      <c r="O531" s="5"/>
      <c r="P531" s="5"/>
    </row>
    <row r="532" spans="9:16" ht="13">
      <c r="I532" s="4"/>
      <c r="O532" s="5"/>
      <c r="P532" s="5"/>
    </row>
    <row r="533" spans="9:16" ht="13">
      <c r="I533" s="4"/>
      <c r="O533" s="5"/>
      <c r="P533" s="5"/>
    </row>
    <row r="534" spans="9:16" ht="13">
      <c r="I534" s="4"/>
      <c r="O534" s="5"/>
      <c r="P534" s="5"/>
    </row>
    <row r="535" spans="9:16" ht="13">
      <c r="I535" s="4"/>
      <c r="O535" s="5"/>
      <c r="P535" s="5"/>
    </row>
    <row r="536" spans="9:16" ht="13">
      <c r="I536" s="4"/>
      <c r="O536" s="5"/>
      <c r="P536" s="5"/>
    </row>
    <row r="537" spans="9:16" ht="13">
      <c r="I537" s="4"/>
      <c r="O537" s="5"/>
      <c r="P537" s="5"/>
    </row>
    <row r="538" spans="9:16" ht="13">
      <c r="I538" s="4"/>
      <c r="O538" s="5"/>
      <c r="P538" s="5"/>
    </row>
    <row r="539" spans="9:16" ht="13">
      <c r="I539" s="4"/>
      <c r="O539" s="5"/>
      <c r="P539" s="5"/>
    </row>
    <row r="540" spans="9:16" ht="13">
      <c r="I540" s="4"/>
      <c r="O540" s="5"/>
      <c r="P540" s="5"/>
    </row>
    <row r="541" spans="9:16" ht="13">
      <c r="I541" s="4"/>
      <c r="O541" s="5"/>
      <c r="P541" s="5"/>
    </row>
    <row r="542" spans="9:16" ht="13">
      <c r="I542" s="4"/>
      <c r="O542" s="5"/>
      <c r="P542" s="5"/>
    </row>
    <row r="543" spans="9:16" ht="13">
      <c r="I543" s="4"/>
      <c r="O543" s="5"/>
      <c r="P543" s="5"/>
    </row>
    <row r="544" spans="9:16" ht="13">
      <c r="I544" s="4"/>
      <c r="O544" s="5"/>
      <c r="P544" s="5"/>
    </row>
    <row r="545" spans="9:16" ht="13">
      <c r="I545" s="4"/>
      <c r="O545" s="5"/>
      <c r="P545" s="5"/>
    </row>
    <row r="546" spans="9:16" ht="13">
      <c r="I546" s="4"/>
      <c r="O546" s="5"/>
      <c r="P546" s="5"/>
    </row>
    <row r="547" spans="9:16" ht="13">
      <c r="I547" s="4"/>
      <c r="O547" s="5"/>
      <c r="P547" s="5"/>
    </row>
    <row r="548" spans="9:16" ht="13">
      <c r="I548" s="4"/>
      <c r="O548" s="5"/>
      <c r="P548" s="5"/>
    </row>
    <row r="549" spans="9:16" ht="13">
      <c r="I549" s="4"/>
      <c r="O549" s="5"/>
      <c r="P549" s="5"/>
    </row>
    <row r="550" spans="9:16" ht="13">
      <c r="I550" s="4"/>
      <c r="O550" s="5"/>
      <c r="P550" s="5"/>
    </row>
    <row r="551" spans="9:16" ht="13">
      <c r="I551" s="4"/>
      <c r="O551" s="5"/>
      <c r="P551" s="5"/>
    </row>
    <row r="552" spans="9:16" ht="13">
      <c r="I552" s="4"/>
      <c r="O552" s="5"/>
      <c r="P552" s="5"/>
    </row>
    <row r="553" spans="9:16" ht="13">
      <c r="I553" s="4"/>
      <c r="O553" s="5"/>
      <c r="P553" s="5"/>
    </row>
    <row r="554" spans="9:16" ht="13">
      <c r="I554" s="4"/>
      <c r="O554" s="5"/>
      <c r="P554" s="5"/>
    </row>
    <row r="555" spans="9:16" ht="13">
      <c r="I555" s="4"/>
      <c r="O555" s="5"/>
      <c r="P555" s="5"/>
    </row>
    <row r="556" spans="9:16" ht="13">
      <c r="I556" s="4"/>
      <c r="O556" s="5"/>
      <c r="P556" s="5"/>
    </row>
    <row r="557" spans="9:16" ht="13">
      <c r="I557" s="4"/>
      <c r="O557" s="5"/>
      <c r="P557" s="5"/>
    </row>
    <row r="558" spans="9:16" ht="13">
      <c r="I558" s="4"/>
      <c r="O558" s="5"/>
      <c r="P558" s="5"/>
    </row>
    <row r="559" spans="9:16" ht="13">
      <c r="I559" s="4"/>
      <c r="O559" s="5"/>
      <c r="P559" s="5"/>
    </row>
    <row r="560" spans="9:16" ht="13">
      <c r="I560" s="4"/>
      <c r="O560" s="5"/>
      <c r="P560" s="5"/>
    </row>
    <row r="561" spans="9:16" ht="13">
      <c r="I561" s="4"/>
      <c r="O561" s="5"/>
      <c r="P561" s="5"/>
    </row>
    <row r="562" spans="9:16" ht="13">
      <c r="I562" s="4"/>
      <c r="O562" s="5"/>
      <c r="P562" s="5"/>
    </row>
    <row r="563" spans="9:16" ht="13">
      <c r="I563" s="4"/>
      <c r="O563" s="5"/>
      <c r="P563" s="5"/>
    </row>
    <row r="564" spans="9:16" ht="13">
      <c r="I564" s="4"/>
      <c r="O564" s="5"/>
      <c r="P564" s="5"/>
    </row>
    <row r="565" spans="9:16" ht="13">
      <c r="I565" s="4"/>
      <c r="O565" s="5"/>
      <c r="P565" s="5"/>
    </row>
    <row r="566" spans="9:16" ht="13">
      <c r="I566" s="4"/>
      <c r="O566" s="5"/>
      <c r="P566" s="5"/>
    </row>
    <row r="567" spans="9:16" ht="13">
      <c r="I567" s="4"/>
      <c r="O567" s="5"/>
      <c r="P567" s="5"/>
    </row>
    <row r="568" spans="9:16" ht="13">
      <c r="I568" s="4"/>
      <c r="O568" s="5"/>
      <c r="P568" s="5"/>
    </row>
    <row r="569" spans="9:16" ht="13">
      <c r="I569" s="4"/>
      <c r="O569" s="5"/>
      <c r="P569" s="5"/>
    </row>
    <row r="570" spans="9:16" ht="13">
      <c r="I570" s="4"/>
      <c r="O570" s="5"/>
      <c r="P570" s="5"/>
    </row>
    <row r="571" spans="9:16" ht="13">
      <c r="I571" s="4"/>
      <c r="O571" s="5"/>
      <c r="P571" s="5"/>
    </row>
    <row r="572" spans="9:16" ht="13">
      <c r="I572" s="4"/>
      <c r="O572" s="5"/>
      <c r="P572" s="5"/>
    </row>
    <row r="573" spans="9:16" ht="13">
      <c r="I573" s="4"/>
      <c r="O573" s="5"/>
      <c r="P573" s="5"/>
    </row>
    <row r="574" spans="9:16" ht="13">
      <c r="I574" s="4"/>
      <c r="O574" s="5"/>
      <c r="P574" s="5"/>
    </row>
    <row r="575" spans="9:16" ht="13">
      <c r="I575" s="4"/>
      <c r="O575" s="5"/>
      <c r="P575" s="5"/>
    </row>
    <row r="576" spans="9:16" ht="13">
      <c r="I576" s="4"/>
      <c r="O576" s="5"/>
      <c r="P576" s="5"/>
    </row>
    <row r="577" spans="9:16" ht="13">
      <c r="I577" s="4"/>
      <c r="O577" s="5"/>
      <c r="P577" s="5"/>
    </row>
    <row r="578" spans="9:16" ht="13">
      <c r="I578" s="4"/>
      <c r="O578" s="5"/>
      <c r="P578" s="5"/>
    </row>
    <row r="579" spans="9:16" ht="13">
      <c r="I579" s="4"/>
      <c r="O579" s="5"/>
      <c r="P579" s="5"/>
    </row>
    <row r="580" spans="9:16" ht="13">
      <c r="I580" s="4"/>
      <c r="O580" s="5"/>
      <c r="P580" s="5"/>
    </row>
    <row r="581" spans="9:16" ht="13">
      <c r="I581" s="4"/>
      <c r="O581" s="5"/>
      <c r="P581" s="5"/>
    </row>
    <row r="582" spans="9:16" ht="13">
      <c r="I582" s="4"/>
      <c r="O582" s="5"/>
      <c r="P582" s="5"/>
    </row>
    <row r="583" spans="9:16" ht="13">
      <c r="I583" s="4"/>
      <c r="O583" s="5"/>
      <c r="P583" s="5"/>
    </row>
    <row r="584" spans="9:16" ht="13">
      <c r="I584" s="4"/>
      <c r="O584" s="5"/>
      <c r="P584" s="5"/>
    </row>
    <row r="585" spans="9:16" ht="13">
      <c r="I585" s="4"/>
      <c r="O585" s="5"/>
      <c r="P585" s="5"/>
    </row>
    <row r="586" spans="9:16" ht="13">
      <c r="I586" s="4"/>
      <c r="O586" s="5"/>
      <c r="P586" s="5"/>
    </row>
    <row r="587" spans="9:16" ht="13">
      <c r="I587" s="4"/>
      <c r="O587" s="5"/>
      <c r="P587" s="5"/>
    </row>
    <row r="588" spans="9:16" ht="13">
      <c r="I588" s="4"/>
      <c r="O588" s="5"/>
      <c r="P588" s="5"/>
    </row>
    <row r="589" spans="9:16" ht="13">
      <c r="I589" s="4"/>
      <c r="O589" s="5"/>
      <c r="P589" s="5"/>
    </row>
    <row r="590" spans="9:16" ht="13">
      <c r="I590" s="4"/>
      <c r="O590" s="5"/>
      <c r="P590" s="5"/>
    </row>
    <row r="591" spans="9:16" ht="13">
      <c r="I591" s="4"/>
      <c r="O591" s="5"/>
      <c r="P591" s="5"/>
    </row>
    <row r="592" spans="9:16" ht="13">
      <c r="I592" s="4"/>
      <c r="O592" s="5"/>
      <c r="P592" s="5"/>
    </row>
    <row r="593" spans="9:16" ht="13">
      <c r="I593" s="4"/>
      <c r="O593" s="5"/>
      <c r="P593" s="5"/>
    </row>
    <row r="594" spans="9:16" ht="13">
      <c r="I594" s="4"/>
      <c r="O594" s="5"/>
      <c r="P594" s="5"/>
    </row>
    <row r="595" spans="9:16" ht="13">
      <c r="I595" s="4"/>
      <c r="O595" s="5"/>
      <c r="P595" s="5"/>
    </row>
    <row r="596" spans="9:16" ht="13">
      <c r="I596" s="4"/>
      <c r="O596" s="5"/>
      <c r="P596" s="5"/>
    </row>
    <row r="597" spans="9:16" ht="13">
      <c r="I597" s="4"/>
      <c r="O597" s="5"/>
      <c r="P597" s="5"/>
    </row>
    <row r="598" spans="9:16" ht="13">
      <c r="I598" s="4"/>
      <c r="O598" s="5"/>
      <c r="P598" s="5"/>
    </row>
    <row r="599" spans="9:16" ht="13">
      <c r="I599" s="4"/>
      <c r="O599" s="5"/>
      <c r="P599" s="5"/>
    </row>
    <row r="600" spans="9:16" ht="13">
      <c r="I600" s="4"/>
      <c r="O600" s="5"/>
      <c r="P600" s="5"/>
    </row>
    <row r="601" spans="9:16" ht="13">
      <c r="I601" s="4"/>
      <c r="O601" s="5"/>
      <c r="P601" s="5"/>
    </row>
    <row r="602" spans="9:16" ht="13">
      <c r="I602" s="4"/>
      <c r="O602" s="5"/>
      <c r="P602" s="5"/>
    </row>
    <row r="603" spans="9:16" ht="13">
      <c r="I603" s="4"/>
      <c r="O603" s="5"/>
      <c r="P603" s="5"/>
    </row>
    <row r="604" spans="9:16" ht="13">
      <c r="I604" s="4"/>
      <c r="O604" s="5"/>
      <c r="P604" s="5"/>
    </row>
    <row r="605" spans="9:16" ht="13">
      <c r="I605" s="4"/>
      <c r="O605" s="5"/>
      <c r="P605" s="5"/>
    </row>
    <row r="606" spans="9:16" ht="13">
      <c r="I606" s="4"/>
      <c r="O606" s="5"/>
      <c r="P606" s="5"/>
    </row>
    <row r="607" spans="9:16" ht="13">
      <c r="I607" s="4"/>
      <c r="O607" s="5"/>
      <c r="P607" s="5"/>
    </row>
    <row r="608" spans="9:16" ht="13">
      <c r="I608" s="4"/>
      <c r="O608" s="5"/>
      <c r="P608" s="5"/>
    </row>
    <row r="609" spans="9:16" ht="13">
      <c r="I609" s="4"/>
      <c r="O609" s="5"/>
      <c r="P609" s="5"/>
    </row>
    <row r="610" spans="9:16" ht="13">
      <c r="I610" s="4"/>
      <c r="O610" s="5"/>
      <c r="P610" s="5"/>
    </row>
    <row r="611" spans="9:16" ht="13">
      <c r="I611" s="4"/>
      <c r="O611" s="5"/>
      <c r="P611" s="5"/>
    </row>
    <row r="612" spans="9:16" ht="13">
      <c r="I612" s="4"/>
      <c r="O612" s="5"/>
      <c r="P612" s="5"/>
    </row>
    <row r="613" spans="9:16" ht="13">
      <c r="I613" s="4"/>
      <c r="O613" s="5"/>
      <c r="P613" s="5"/>
    </row>
    <row r="614" spans="9:16" ht="13">
      <c r="I614" s="4"/>
      <c r="O614" s="5"/>
      <c r="P614" s="5"/>
    </row>
    <row r="615" spans="9:16" ht="13">
      <c r="I615" s="4"/>
      <c r="O615" s="5"/>
      <c r="P615" s="5"/>
    </row>
    <row r="616" spans="9:16" ht="13">
      <c r="I616" s="4"/>
      <c r="O616" s="5"/>
      <c r="P616" s="5"/>
    </row>
    <row r="617" spans="9:16" ht="13">
      <c r="I617" s="4"/>
      <c r="O617" s="5"/>
      <c r="P617" s="5"/>
    </row>
    <row r="618" spans="9:16" ht="13">
      <c r="I618" s="4"/>
      <c r="O618" s="5"/>
      <c r="P618" s="5"/>
    </row>
    <row r="619" spans="9:16" ht="13">
      <c r="I619" s="4"/>
      <c r="O619" s="5"/>
      <c r="P619" s="5"/>
    </row>
    <row r="620" spans="9:16" ht="13">
      <c r="I620" s="4"/>
      <c r="O620" s="5"/>
      <c r="P620" s="5"/>
    </row>
    <row r="621" spans="9:16" ht="13">
      <c r="I621" s="4"/>
      <c r="O621" s="5"/>
      <c r="P621" s="5"/>
    </row>
    <row r="622" spans="9:16" ht="13">
      <c r="I622" s="4"/>
      <c r="O622" s="5"/>
      <c r="P622" s="5"/>
    </row>
    <row r="623" spans="9:16" ht="13">
      <c r="I623" s="4"/>
      <c r="O623" s="5"/>
      <c r="P623" s="5"/>
    </row>
    <row r="624" spans="9:16" ht="13">
      <c r="I624" s="4"/>
      <c r="O624" s="5"/>
      <c r="P624" s="5"/>
    </row>
    <row r="625" spans="9:16" ht="13">
      <c r="I625" s="4"/>
      <c r="O625" s="5"/>
      <c r="P625" s="5"/>
    </row>
    <row r="626" spans="9:16" ht="13">
      <c r="I626" s="4"/>
      <c r="O626" s="5"/>
      <c r="P626" s="5"/>
    </row>
    <row r="627" spans="9:16" ht="13">
      <c r="I627" s="4"/>
      <c r="O627" s="5"/>
      <c r="P627" s="5"/>
    </row>
    <row r="628" spans="9:16" ht="13">
      <c r="I628" s="4"/>
      <c r="O628" s="5"/>
      <c r="P628" s="5"/>
    </row>
    <row r="629" spans="9:16" ht="13">
      <c r="I629" s="4"/>
      <c r="O629" s="5"/>
      <c r="P629" s="5"/>
    </row>
    <row r="630" spans="9:16" ht="13">
      <c r="I630" s="4"/>
      <c r="O630" s="5"/>
      <c r="P630" s="5"/>
    </row>
    <row r="631" spans="9:16" ht="13">
      <c r="I631" s="4"/>
      <c r="O631" s="5"/>
      <c r="P631" s="5"/>
    </row>
    <row r="632" spans="9:16" ht="13">
      <c r="I632" s="4"/>
      <c r="O632" s="5"/>
      <c r="P632" s="5"/>
    </row>
    <row r="633" spans="9:16" ht="13">
      <c r="I633" s="4"/>
      <c r="O633" s="5"/>
      <c r="P633" s="5"/>
    </row>
    <row r="634" spans="9:16" ht="13">
      <c r="I634" s="4"/>
      <c r="O634" s="5"/>
      <c r="P634" s="5"/>
    </row>
    <row r="635" spans="9:16" ht="13">
      <c r="I635" s="4"/>
      <c r="O635" s="5"/>
      <c r="P635" s="5"/>
    </row>
    <row r="636" spans="9:16" ht="13">
      <c r="I636" s="4"/>
      <c r="O636" s="5"/>
      <c r="P636" s="5"/>
    </row>
    <row r="637" spans="9:16" ht="13">
      <c r="I637" s="4"/>
      <c r="O637" s="5"/>
      <c r="P637" s="5"/>
    </row>
    <row r="638" spans="9:16" ht="13">
      <c r="I638" s="4"/>
      <c r="O638" s="5"/>
      <c r="P638" s="5"/>
    </row>
    <row r="639" spans="9:16" ht="13">
      <c r="I639" s="4"/>
      <c r="O639" s="5"/>
      <c r="P639" s="5"/>
    </row>
    <row r="640" spans="9:16" ht="13">
      <c r="I640" s="4"/>
      <c r="O640" s="5"/>
      <c r="P640" s="5"/>
    </row>
    <row r="641" spans="9:16" ht="13">
      <c r="I641" s="4"/>
      <c r="O641" s="5"/>
      <c r="P641" s="5"/>
    </row>
    <row r="642" spans="9:16" ht="13">
      <c r="I642" s="4"/>
      <c r="O642" s="5"/>
      <c r="P642" s="5"/>
    </row>
    <row r="643" spans="9:16" ht="13">
      <c r="I643" s="4"/>
      <c r="O643" s="5"/>
      <c r="P643" s="5"/>
    </row>
    <row r="644" spans="9:16" ht="13">
      <c r="I644" s="4"/>
      <c r="O644" s="5"/>
      <c r="P644" s="5"/>
    </row>
    <row r="645" spans="9:16" ht="13">
      <c r="I645" s="4"/>
      <c r="O645" s="5"/>
      <c r="P645" s="5"/>
    </row>
    <row r="646" spans="9:16" ht="13">
      <c r="I646" s="4"/>
      <c r="O646" s="5"/>
      <c r="P646" s="5"/>
    </row>
    <row r="647" spans="9:16" ht="13">
      <c r="I647" s="4"/>
      <c r="O647" s="5"/>
      <c r="P647" s="5"/>
    </row>
    <row r="648" spans="9:16" ht="13">
      <c r="I648" s="4"/>
      <c r="O648" s="5"/>
      <c r="P648" s="5"/>
    </row>
    <row r="649" spans="9:16" ht="13">
      <c r="I649" s="4"/>
      <c r="O649" s="5"/>
      <c r="P649" s="5"/>
    </row>
    <row r="650" spans="9:16" ht="13">
      <c r="I650" s="4"/>
      <c r="O650" s="5"/>
      <c r="P650" s="5"/>
    </row>
    <row r="651" spans="9:16" ht="13">
      <c r="I651" s="4"/>
      <c r="O651" s="5"/>
      <c r="P651" s="5"/>
    </row>
    <row r="652" spans="9:16" ht="13">
      <c r="I652" s="4"/>
      <c r="O652" s="5"/>
      <c r="P652" s="5"/>
    </row>
    <row r="653" spans="9:16" ht="13">
      <c r="I653" s="4"/>
      <c r="O653" s="5"/>
      <c r="P653" s="5"/>
    </row>
    <row r="654" spans="9:16" ht="13">
      <c r="I654" s="4"/>
      <c r="O654" s="5"/>
      <c r="P654" s="5"/>
    </row>
    <row r="655" spans="9:16" ht="13">
      <c r="I655" s="4"/>
      <c r="O655" s="5"/>
      <c r="P655" s="5"/>
    </row>
    <row r="656" spans="9:16" ht="13">
      <c r="I656" s="4"/>
      <c r="O656" s="5"/>
      <c r="P656" s="5"/>
    </row>
    <row r="657" spans="9:16" ht="13">
      <c r="I657" s="4"/>
      <c r="O657" s="5"/>
      <c r="P657" s="5"/>
    </row>
    <row r="658" spans="9:16" ht="13">
      <c r="I658" s="4"/>
      <c r="O658" s="5"/>
      <c r="P658" s="5"/>
    </row>
    <row r="659" spans="9:16" ht="13">
      <c r="I659" s="4"/>
      <c r="O659" s="5"/>
      <c r="P659" s="5"/>
    </row>
    <row r="660" spans="9:16" ht="13">
      <c r="I660" s="4"/>
      <c r="O660" s="5"/>
      <c r="P660" s="5"/>
    </row>
    <row r="661" spans="9:16" ht="13">
      <c r="I661" s="4"/>
      <c r="O661" s="5"/>
      <c r="P661" s="5"/>
    </row>
    <row r="662" spans="9:16" ht="13">
      <c r="I662" s="4"/>
      <c r="O662" s="5"/>
      <c r="P662" s="5"/>
    </row>
    <row r="663" spans="9:16" ht="13">
      <c r="I663" s="4"/>
      <c r="O663" s="5"/>
      <c r="P663" s="5"/>
    </row>
    <row r="664" spans="9:16" ht="13">
      <c r="I664" s="4"/>
      <c r="O664" s="5"/>
      <c r="P664" s="5"/>
    </row>
    <row r="665" spans="9:16" ht="13">
      <c r="I665" s="4"/>
      <c r="O665" s="5"/>
      <c r="P665" s="5"/>
    </row>
    <row r="666" spans="9:16" ht="13">
      <c r="I666" s="4"/>
      <c r="O666" s="5"/>
      <c r="P666" s="5"/>
    </row>
    <row r="667" spans="9:16" ht="13">
      <c r="I667" s="4"/>
      <c r="O667" s="5"/>
      <c r="P667" s="5"/>
    </row>
    <row r="668" spans="9:16" ht="13">
      <c r="I668" s="4"/>
      <c r="O668" s="5"/>
      <c r="P668" s="5"/>
    </row>
    <row r="669" spans="9:16" ht="13">
      <c r="I669" s="4"/>
      <c r="O669" s="5"/>
      <c r="P669" s="5"/>
    </row>
    <row r="670" spans="9:16" ht="13">
      <c r="I670" s="4"/>
      <c r="O670" s="5"/>
      <c r="P670" s="5"/>
    </row>
    <row r="671" spans="9:16" ht="13">
      <c r="I671" s="4"/>
      <c r="O671" s="5"/>
      <c r="P671" s="5"/>
    </row>
    <row r="672" spans="9:16" ht="13">
      <c r="I672" s="4"/>
      <c r="O672" s="5"/>
      <c r="P672" s="5"/>
    </row>
    <row r="673" spans="9:16" ht="13">
      <c r="I673" s="4"/>
      <c r="O673" s="5"/>
      <c r="P673" s="5"/>
    </row>
    <row r="674" spans="9:16" ht="13">
      <c r="I674" s="4"/>
      <c r="O674" s="5"/>
      <c r="P674" s="5"/>
    </row>
    <row r="675" spans="9:16" ht="13">
      <c r="I675" s="4"/>
      <c r="O675" s="5"/>
      <c r="P675" s="5"/>
    </row>
    <row r="676" spans="9:16" ht="13">
      <c r="I676" s="4"/>
      <c r="O676" s="5"/>
      <c r="P676" s="5"/>
    </row>
    <row r="677" spans="9:16" ht="13">
      <c r="I677" s="4"/>
      <c r="O677" s="5"/>
      <c r="P677" s="5"/>
    </row>
    <row r="678" spans="9:16" ht="13">
      <c r="I678" s="4"/>
      <c r="O678" s="5"/>
      <c r="P678" s="5"/>
    </row>
    <row r="679" spans="9:16" ht="13">
      <c r="I679" s="4"/>
      <c r="O679" s="5"/>
      <c r="P679" s="5"/>
    </row>
    <row r="680" spans="9:16" ht="13">
      <c r="I680" s="4"/>
      <c r="O680" s="5"/>
      <c r="P680" s="5"/>
    </row>
    <row r="681" spans="9:16" ht="13">
      <c r="I681" s="4"/>
      <c r="O681" s="5"/>
      <c r="P681" s="5"/>
    </row>
    <row r="682" spans="9:16" ht="13">
      <c r="I682" s="4"/>
      <c r="O682" s="5"/>
      <c r="P682" s="5"/>
    </row>
    <row r="683" spans="9:16" ht="13">
      <c r="I683" s="4"/>
      <c r="O683" s="5"/>
      <c r="P683" s="5"/>
    </row>
    <row r="684" spans="9:16" ht="13">
      <c r="I684" s="4"/>
      <c r="O684" s="5"/>
      <c r="P684" s="5"/>
    </row>
    <row r="685" spans="9:16" ht="13">
      <c r="I685" s="4"/>
      <c r="O685" s="5"/>
      <c r="P685" s="5"/>
    </row>
    <row r="686" spans="9:16" ht="13">
      <c r="I686" s="4"/>
      <c r="O686" s="5"/>
      <c r="P686" s="5"/>
    </row>
    <row r="687" spans="9:16" ht="13">
      <c r="I687" s="4"/>
      <c r="O687" s="5"/>
      <c r="P687" s="5"/>
    </row>
    <row r="688" spans="9:16" ht="13">
      <c r="I688" s="4"/>
      <c r="O688" s="5"/>
      <c r="P688" s="5"/>
    </row>
    <row r="689" spans="9:16" ht="13">
      <c r="I689" s="4"/>
      <c r="O689" s="5"/>
      <c r="P689" s="5"/>
    </row>
    <row r="690" spans="9:16" ht="13">
      <c r="I690" s="4"/>
      <c r="O690" s="5"/>
      <c r="P690" s="5"/>
    </row>
    <row r="691" spans="9:16" ht="13">
      <c r="I691" s="4"/>
      <c r="O691" s="5"/>
      <c r="P691" s="5"/>
    </row>
    <row r="692" spans="9:16" ht="13">
      <c r="I692" s="4"/>
      <c r="O692" s="5"/>
      <c r="P692" s="5"/>
    </row>
    <row r="693" spans="9:16" ht="13">
      <c r="I693" s="4"/>
      <c r="O693" s="5"/>
      <c r="P693" s="5"/>
    </row>
    <row r="694" spans="9:16" ht="13">
      <c r="I694" s="4"/>
      <c r="O694" s="5"/>
      <c r="P694" s="5"/>
    </row>
    <row r="695" spans="9:16" ht="13">
      <c r="I695" s="4"/>
      <c r="O695" s="5"/>
      <c r="P695" s="5"/>
    </row>
    <row r="696" spans="9:16" ht="13">
      <c r="I696" s="4"/>
      <c r="O696" s="5"/>
      <c r="P696" s="5"/>
    </row>
    <row r="697" spans="9:16" ht="13">
      <c r="I697" s="4"/>
      <c r="O697" s="5"/>
      <c r="P697" s="5"/>
    </row>
    <row r="698" spans="9:16" ht="13">
      <c r="I698" s="4"/>
      <c r="O698" s="5"/>
      <c r="P698" s="5"/>
    </row>
    <row r="699" spans="9:16" ht="13">
      <c r="I699" s="4"/>
      <c r="O699" s="5"/>
      <c r="P699" s="5"/>
    </row>
    <row r="700" spans="9:16" ht="13">
      <c r="I700" s="4"/>
      <c r="O700" s="5"/>
      <c r="P700" s="5"/>
    </row>
    <row r="701" spans="9:16" ht="13">
      <c r="I701" s="4"/>
      <c r="O701" s="5"/>
      <c r="P701" s="5"/>
    </row>
    <row r="702" spans="9:16" ht="13">
      <c r="I702" s="4"/>
      <c r="O702" s="5"/>
      <c r="P702" s="5"/>
    </row>
    <row r="703" spans="9:16" ht="13">
      <c r="I703" s="4"/>
      <c r="O703" s="5"/>
      <c r="P703" s="5"/>
    </row>
    <row r="704" spans="9:16" ht="13">
      <c r="I704" s="4"/>
      <c r="O704" s="5"/>
      <c r="P704" s="5"/>
    </row>
    <row r="705" spans="9:16" ht="13">
      <c r="I705" s="4"/>
      <c r="O705" s="5"/>
      <c r="P705" s="5"/>
    </row>
    <row r="706" spans="9:16" ht="13">
      <c r="I706" s="4"/>
      <c r="O706" s="5"/>
      <c r="P706" s="5"/>
    </row>
    <row r="707" spans="9:16" ht="13">
      <c r="I707" s="4"/>
      <c r="O707" s="5"/>
      <c r="P707" s="5"/>
    </row>
    <row r="708" spans="9:16" ht="13">
      <c r="I708" s="4"/>
      <c r="O708" s="5"/>
      <c r="P708" s="5"/>
    </row>
    <row r="709" spans="9:16" ht="13">
      <c r="I709" s="4"/>
      <c r="O709" s="5"/>
      <c r="P709" s="5"/>
    </row>
    <row r="710" spans="9:16" ht="13">
      <c r="I710" s="4"/>
      <c r="O710" s="5"/>
      <c r="P710" s="5"/>
    </row>
    <row r="711" spans="9:16" ht="13">
      <c r="I711" s="4"/>
      <c r="O711" s="5"/>
      <c r="P711" s="5"/>
    </row>
    <row r="712" spans="9:16" ht="13">
      <c r="I712" s="4"/>
      <c r="O712" s="5"/>
      <c r="P712" s="5"/>
    </row>
    <row r="713" spans="9:16" ht="13">
      <c r="I713" s="4"/>
      <c r="O713" s="5"/>
      <c r="P713" s="5"/>
    </row>
    <row r="714" spans="9:16" ht="13">
      <c r="I714" s="4"/>
      <c r="O714" s="5"/>
      <c r="P714" s="5"/>
    </row>
    <row r="715" spans="9:16" ht="13">
      <c r="I715" s="4"/>
      <c r="O715" s="5"/>
      <c r="P715" s="5"/>
    </row>
    <row r="716" spans="9:16" ht="13">
      <c r="I716" s="4"/>
      <c r="O716" s="5"/>
      <c r="P716" s="5"/>
    </row>
    <row r="717" spans="9:16" ht="13">
      <c r="I717" s="4"/>
      <c r="O717" s="5"/>
      <c r="P717" s="5"/>
    </row>
    <row r="718" spans="9:16" ht="13">
      <c r="I718" s="4"/>
      <c r="O718" s="5"/>
      <c r="P718" s="5"/>
    </row>
    <row r="719" spans="9:16" ht="13">
      <c r="I719" s="4"/>
      <c r="O719" s="5"/>
      <c r="P719" s="5"/>
    </row>
    <row r="720" spans="9:16" ht="13">
      <c r="I720" s="4"/>
      <c r="O720" s="5"/>
      <c r="P720" s="5"/>
    </row>
    <row r="721" spans="9:16" ht="13">
      <c r="I721" s="4"/>
      <c r="O721" s="5"/>
      <c r="P721" s="5"/>
    </row>
    <row r="722" spans="9:16" ht="13">
      <c r="I722" s="4"/>
      <c r="O722" s="5"/>
      <c r="P722" s="5"/>
    </row>
    <row r="723" spans="9:16" ht="13">
      <c r="I723" s="4"/>
      <c r="O723" s="5"/>
      <c r="P723" s="5"/>
    </row>
    <row r="724" spans="9:16" ht="13">
      <c r="I724" s="4"/>
      <c r="O724" s="5"/>
      <c r="P724" s="5"/>
    </row>
    <row r="725" spans="9:16" ht="13">
      <c r="I725" s="4"/>
      <c r="O725" s="5"/>
      <c r="P725" s="5"/>
    </row>
    <row r="726" spans="9:16" ht="13">
      <c r="I726" s="4"/>
      <c r="O726" s="5"/>
      <c r="P726" s="5"/>
    </row>
    <row r="727" spans="9:16" ht="13">
      <c r="I727" s="4"/>
      <c r="O727" s="5"/>
      <c r="P727" s="5"/>
    </row>
    <row r="728" spans="9:16" ht="13">
      <c r="I728" s="4"/>
      <c r="O728" s="5"/>
      <c r="P728" s="5"/>
    </row>
    <row r="729" spans="9:16" ht="13">
      <c r="I729" s="4"/>
      <c r="O729" s="5"/>
      <c r="P729" s="5"/>
    </row>
    <row r="730" spans="9:16" ht="13">
      <c r="I730" s="4"/>
      <c r="O730" s="5"/>
      <c r="P730" s="5"/>
    </row>
    <row r="731" spans="9:16" ht="13">
      <c r="I731" s="4"/>
      <c r="O731" s="5"/>
      <c r="P731" s="5"/>
    </row>
    <row r="732" spans="9:16" ht="13">
      <c r="I732" s="4"/>
      <c r="O732" s="5"/>
      <c r="P732" s="5"/>
    </row>
    <row r="733" spans="9:16" ht="13">
      <c r="I733" s="4"/>
      <c r="O733" s="5"/>
      <c r="P733" s="5"/>
    </row>
    <row r="734" spans="9:16" ht="13">
      <c r="I734" s="4"/>
      <c r="O734" s="5"/>
      <c r="P734" s="5"/>
    </row>
    <row r="735" spans="9:16" ht="13">
      <c r="I735" s="4"/>
      <c r="O735" s="5"/>
      <c r="P735" s="5"/>
    </row>
    <row r="736" spans="9:16" ht="13">
      <c r="I736" s="4"/>
      <c r="O736" s="5"/>
      <c r="P736" s="5"/>
    </row>
    <row r="737" spans="9:16" ht="13">
      <c r="I737" s="4"/>
      <c r="O737" s="5"/>
      <c r="P737" s="5"/>
    </row>
    <row r="738" spans="9:16" ht="13">
      <c r="I738" s="4"/>
      <c r="O738" s="5"/>
      <c r="P738" s="5"/>
    </row>
    <row r="739" spans="9:16" ht="13">
      <c r="I739" s="4"/>
      <c r="O739" s="5"/>
      <c r="P739" s="5"/>
    </row>
    <row r="740" spans="9:16" ht="13">
      <c r="I740" s="4"/>
      <c r="O740" s="5"/>
      <c r="P740" s="5"/>
    </row>
    <row r="741" spans="9:16" ht="13">
      <c r="I741" s="4"/>
      <c r="O741" s="5"/>
      <c r="P741" s="5"/>
    </row>
    <row r="742" spans="9:16" ht="13">
      <c r="I742" s="4"/>
      <c r="O742" s="5"/>
      <c r="P742" s="5"/>
    </row>
    <row r="743" spans="9:16" ht="13">
      <c r="I743" s="4"/>
      <c r="O743" s="5"/>
      <c r="P743" s="5"/>
    </row>
    <row r="744" spans="9:16" ht="13">
      <c r="I744" s="4"/>
      <c r="O744" s="5"/>
      <c r="P744" s="5"/>
    </row>
    <row r="745" spans="9:16" ht="13">
      <c r="I745" s="4"/>
      <c r="O745" s="5"/>
      <c r="P745" s="5"/>
    </row>
    <row r="746" spans="9:16" ht="13">
      <c r="I746" s="4"/>
      <c r="O746" s="5"/>
      <c r="P746" s="5"/>
    </row>
    <row r="747" spans="9:16" ht="13">
      <c r="I747" s="4"/>
      <c r="O747" s="5"/>
      <c r="P747" s="5"/>
    </row>
    <row r="748" spans="9:16" ht="13">
      <c r="I748" s="4"/>
      <c r="O748" s="5"/>
      <c r="P748" s="5"/>
    </row>
    <row r="749" spans="9:16" ht="13">
      <c r="I749" s="4"/>
      <c r="O749" s="5"/>
      <c r="P749" s="5"/>
    </row>
    <row r="750" spans="9:16" ht="13">
      <c r="I750" s="4"/>
      <c r="O750" s="5"/>
      <c r="P750" s="5"/>
    </row>
    <row r="751" spans="9:16" ht="13">
      <c r="I751" s="4"/>
      <c r="O751" s="5"/>
      <c r="P751" s="5"/>
    </row>
    <row r="752" spans="9:16" ht="13">
      <c r="I752" s="4"/>
      <c r="O752" s="5"/>
      <c r="P752" s="5"/>
    </row>
    <row r="753" spans="9:16" ht="13">
      <c r="I753" s="4"/>
      <c r="O753" s="5"/>
      <c r="P753" s="5"/>
    </row>
    <row r="754" spans="9:16" ht="13">
      <c r="I754" s="4"/>
      <c r="O754" s="5"/>
      <c r="P754" s="5"/>
    </row>
    <row r="755" spans="9:16" ht="13">
      <c r="I755" s="4"/>
      <c r="O755" s="5"/>
      <c r="P755" s="5"/>
    </row>
    <row r="756" spans="9:16" ht="13">
      <c r="I756" s="4"/>
      <c r="O756" s="5"/>
      <c r="P756" s="5"/>
    </row>
    <row r="757" spans="9:16" ht="13">
      <c r="I757" s="4"/>
      <c r="O757" s="5"/>
      <c r="P757" s="5"/>
    </row>
    <row r="758" spans="9:16" ht="13">
      <c r="I758" s="4"/>
      <c r="O758" s="5"/>
      <c r="P758" s="5"/>
    </row>
    <row r="759" spans="9:16" ht="13">
      <c r="I759" s="4"/>
      <c r="O759" s="5"/>
      <c r="P759" s="5"/>
    </row>
    <row r="760" spans="9:16" ht="13">
      <c r="I760" s="4"/>
      <c r="O760" s="5"/>
      <c r="P760" s="5"/>
    </row>
    <row r="761" spans="9:16" ht="13">
      <c r="I761" s="4"/>
      <c r="O761" s="5"/>
      <c r="P761" s="5"/>
    </row>
    <row r="762" spans="9:16" ht="13">
      <c r="I762" s="4"/>
      <c r="O762" s="5"/>
      <c r="P762" s="5"/>
    </row>
    <row r="763" spans="9:16" ht="13">
      <c r="I763" s="4"/>
      <c r="O763" s="5"/>
      <c r="P763" s="5"/>
    </row>
    <row r="764" spans="9:16" ht="13">
      <c r="I764" s="4"/>
      <c r="O764" s="5"/>
      <c r="P764" s="5"/>
    </row>
    <row r="765" spans="9:16" ht="13">
      <c r="I765" s="4"/>
      <c r="O765" s="5"/>
      <c r="P765" s="5"/>
    </row>
    <row r="766" spans="9:16" ht="13">
      <c r="I766" s="4"/>
      <c r="O766" s="5"/>
      <c r="P766" s="5"/>
    </row>
    <row r="767" spans="9:16" ht="13">
      <c r="I767" s="4"/>
      <c r="O767" s="5"/>
      <c r="P767" s="5"/>
    </row>
    <row r="768" spans="9:16" ht="13">
      <c r="I768" s="4"/>
      <c r="O768" s="5"/>
      <c r="P768" s="5"/>
    </row>
    <row r="769" spans="9:16" ht="13">
      <c r="I769" s="4"/>
      <c r="O769" s="5"/>
      <c r="P769" s="5"/>
    </row>
    <row r="770" spans="9:16" ht="13">
      <c r="I770" s="4"/>
      <c r="O770" s="5"/>
      <c r="P770" s="5"/>
    </row>
    <row r="771" spans="9:16" ht="13">
      <c r="I771" s="4"/>
      <c r="O771" s="5"/>
      <c r="P771" s="5"/>
    </row>
    <row r="772" spans="9:16" ht="13">
      <c r="I772" s="4"/>
      <c r="O772" s="5"/>
      <c r="P772" s="5"/>
    </row>
    <row r="773" spans="9:16" ht="13">
      <c r="I773" s="4"/>
      <c r="O773" s="5"/>
      <c r="P773" s="5"/>
    </row>
    <row r="774" spans="9:16" ht="13">
      <c r="I774" s="4"/>
      <c r="O774" s="5"/>
      <c r="P774" s="5"/>
    </row>
    <row r="775" spans="9:16" ht="13">
      <c r="I775" s="4"/>
      <c r="O775" s="5"/>
      <c r="P775" s="5"/>
    </row>
    <row r="776" spans="9:16" ht="13">
      <c r="I776" s="4"/>
      <c r="O776" s="5"/>
      <c r="P776" s="5"/>
    </row>
    <row r="777" spans="9:16" ht="13">
      <c r="I777" s="4"/>
      <c r="O777" s="5"/>
      <c r="P777" s="5"/>
    </row>
    <row r="778" spans="9:16" ht="13">
      <c r="I778" s="4"/>
      <c r="O778" s="5"/>
      <c r="P778" s="5"/>
    </row>
    <row r="779" spans="9:16" ht="13">
      <c r="I779" s="4"/>
      <c r="O779" s="5"/>
      <c r="P779" s="5"/>
    </row>
    <row r="780" spans="9:16" ht="13">
      <c r="I780" s="4"/>
      <c r="O780" s="5"/>
      <c r="P780" s="5"/>
    </row>
    <row r="781" spans="9:16" ht="13">
      <c r="I781" s="4"/>
      <c r="O781" s="5"/>
      <c r="P781" s="5"/>
    </row>
    <row r="782" spans="9:16" ht="13">
      <c r="I782" s="4"/>
      <c r="O782" s="5"/>
      <c r="P782" s="5"/>
    </row>
    <row r="783" spans="9:16" ht="13">
      <c r="I783" s="4"/>
      <c r="O783" s="5"/>
      <c r="P783" s="5"/>
    </row>
    <row r="784" spans="9:16" ht="13">
      <c r="I784" s="4"/>
      <c r="O784" s="5"/>
      <c r="P784" s="5"/>
    </row>
    <row r="785" spans="9:16" ht="13">
      <c r="I785" s="4"/>
      <c r="O785" s="5"/>
      <c r="P785" s="5"/>
    </row>
    <row r="786" spans="9:16" ht="13">
      <c r="I786" s="4"/>
      <c r="O786" s="5"/>
      <c r="P786" s="5"/>
    </row>
    <row r="787" spans="9:16" ht="13">
      <c r="I787" s="4"/>
      <c r="O787" s="5"/>
      <c r="P787" s="5"/>
    </row>
    <row r="788" spans="9:16" ht="13">
      <c r="I788" s="4"/>
      <c r="O788" s="5"/>
      <c r="P788" s="5"/>
    </row>
    <row r="789" spans="9:16" ht="13">
      <c r="I789" s="4"/>
      <c r="O789" s="5"/>
      <c r="P789" s="5"/>
    </row>
    <row r="790" spans="9:16" ht="13">
      <c r="I790" s="4"/>
      <c r="O790" s="5"/>
      <c r="P790" s="5"/>
    </row>
    <row r="791" spans="9:16" ht="13">
      <c r="I791" s="4"/>
      <c r="O791" s="5"/>
      <c r="P791" s="5"/>
    </row>
    <row r="792" spans="9:16" ht="13">
      <c r="I792" s="4"/>
      <c r="O792" s="5"/>
      <c r="P792" s="5"/>
    </row>
    <row r="793" spans="9:16" ht="13">
      <c r="I793" s="4"/>
      <c r="O793" s="5"/>
      <c r="P793" s="5"/>
    </row>
    <row r="794" spans="9:16" ht="13">
      <c r="I794" s="4"/>
      <c r="O794" s="5"/>
      <c r="P794" s="5"/>
    </row>
    <row r="795" spans="9:16" ht="13">
      <c r="I795" s="4"/>
      <c r="O795" s="5"/>
      <c r="P795" s="5"/>
    </row>
    <row r="796" spans="9:16" ht="13">
      <c r="I796" s="4"/>
      <c r="O796" s="5"/>
      <c r="P796" s="5"/>
    </row>
    <row r="797" spans="9:16" ht="13">
      <c r="I797" s="4"/>
      <c r="O797" s="5"/>
      <c r="P797" s="5"/>
    </row>
    <row r="798" spans="9:16" ht="13">
      <c r="I798" s="4"/>
      <c r="O798" s="5"/>
      <c r="P798" s="5"/>
    </row>
    <row r="799" spans="9:16" ht="13">
      <c r="I799" s="4"/>
      <c r="O799" s="5"/>
      <c r="P799" s="5"/>
    </row>
    <row r="800" spans="9:16" ht="13">
      <c r="I800" s="4"/>
      <c r="O800" s="5"/>
      <c r="P800" s="5"/>
    </row>
    <row r="801" spans="9:16" ht="13">
      <c r="I801" s="4"/>
      <c r="O801" s="5"/>
      <c r="P801" s="5"/>
    </row>
    <row r="802" spans="9:16" ht="13">
      <c r="I802" s="4"/>
      <c r="O802" s="5"/>
      <c r="P802" s="5"/>
    </row>
    <row r="803" spans="9:16" ht="13">
      <c r="I803" s="4"/>
      <c r="O803" s="5"/>
      <c r="P803" s="5"/>
    </row>
    <row r="804" spans="9:16" ht="13">
      <c r="I804" s="4"/>
      <c r="O804" s="5"/>
      <c r="P804" s="5"/>
    </row>
    <row r="805" spans="9:16" ht="13">
      <c r="I805" s="4"/>
      <c r="O805" s="5"/>
      <c r="P805" s="5"/>
    </row>
    <row r="806" spans="9:16" ht="13">
      <c r="I806" s="4"/>
      <c r="O806" s="5"/>
      <c r="P806" s="5"/>
    </row>
    <row r="807" spans="9:16" ht="13">
      <c r="I807" s="4"/>
      <c r="O807" s="5"/>
      <c r="P807" s="5"/>
    </row>
    <row r="808" spans="9:16" ht="13">
      <c r="I808" s="4"/>
      <c r="O808" s="5"/>
      <c r="P808" s="5"/>
    </row>
    <row r="809" spans="9:16" ht="13">
      <c r="I809" s="4"/>
      <c r="O809" s="5"/>
      <c r="P809" s="5"/>
    </row>
    <row r="810" spans="9:16" ht="13">
      <c r="I810" s="4"/>
      <c r="O810" s="5"/>
      <c r="P810" s="5"/>
    </row>
    <row r="811" spans="9:16" ht="13">
      <c r="I811" s="4"/>
      <c r="O811" s="5"/>
      <c r="P811" s="5"/>
    </row>
    <row r="812" spans="9:16" ht="13">
      <c r="I812" s="4"/>
      <c r="O812" s="5"/>
      <c r="P812" s="5"/>
    </row>
    <row r="813" spans="9:16" ht="13">
      <c r="I813" s="4"/>
      <c r="O813" s="5"/>
      <c r="P813" s="5"/>
    </row>
    <row r="814" spans="9:16" ht="13">
      <c r="I814" s="4"/>
      <c r="O814" s="5"/>
      <c r="P814" s="5"/>
    </row>
    <row r="815" spans="9:16" ht="13">
      <c r="I815" s="4"/>
      <c r="O815" s="5"/>
      <c r="P815" s="5"/>
    </row>
    <row r="816" spans="9:16" ht="13">
      <c r="I816" s="4"/>
      <c r="O816" s="5"/>
      <c r="P816" s="5"/>
    </row>
    <row r="817" spans="9:16" ht="13">
      <c r="I817" s="4"/>
      <c r="O817" s="5"/>
      <c r="P817" s="5"/>
    </row>
    <row r="818" spans="9:16" ht="13">
      <c r="I818" s="4"/>
      <c r="O818" s="5"/>
      <c r="P818" s="5"/>
    </row>
    <row r="819" spans="9:16" ht="13">
      <c r="I819" s="4"/>
      <c r="O819" s="5"/>
      <c r="P819" s="5"/>
    </row>
    <row r="820" spans="9:16" ht="13">
      <c r="I820" s="4"/>
      <c r="O820" s="5"/>
      <c r="P820" s="5"/>
    </row>
    <row r="821" spans="9:16" ht="13">
      <c r="I821" s="4"/>
      <c r="O821" s="5"/>
      <c r="P821" s="5"/>
    </row>
    <row r="822" spans="9:16" ht="13">
      <c r="I822" s="4"/>
      <c r="O822" s="5"/>
      <c r="P822" s="5"/>
    </row>
    <row r="823" spans="9:16" ht="13">
      <c r="I823" s="4"/>
      <c r="O823" s="5"/>
      <c r="P823" s="5"/>
    </row>
    <row r="824" spans="9:16" ht="13">
      <c r="I824" s="4"/>
      <c r="O824" s="5"/>
      <c r="P824" s="5"/>
    </row>
    <row r="825" spans="9:16" ht="13">
      <c r="I825" s="4"/>
      <c r="O825" s="5"/>
      <c r="P825" s="5"/>
    </row>
    <row r="826" spans="9:16" ht="13">
      <c r="I826" s="4"/>
      <c r="O826" s="5"/>
      <c r="P826" s="5"/>
    </row>
    <row r="827" spans="9:16" ht="13">
      <c r="I827" s="4"/>
      <c r="O827" s="5"/>
      <c r="P827" s="5"/>
    </row>
    <row r="828" spans="9:16" ht="13">
      <c r="I828" s="4"/>
      <c r="O828" s="5"/>
      <c r="P828" s="5"/>
    </row>
    <row r="829" spans="9:16" ht="13">
      <c r="I829" s="4"/>
      <c r="O829" s="5"/>
      <c r="P829" s="5"/>
    </row>
    <row r="830" spans="9:16" ht="13">
      <c r="I830" s="4"/>
      <c r="O830" s="5"/>
      <c r="P830" s="5"/>
    </row>
    <row r="831" spans="9:16" ht="13">
      <c r="I831" s="4"/>
      <c r="O831" s="5"/>
      <c r="P831" s="5"/>
    </row>
    <row r="832" spans="9:16" ht="13">
      <c r="I832" s="4"/>
      <c r="O832" s="5"/>
      <c r="P832" s="5"/>
    </row>
    <row r="833" spans="9:16" ht="13">
      <c r="I833" s="4"/>
      <c r="O833" s="5"/>
      <c r="P833" s="5"/>
    </row>
    <row r="834" spans="9:16" ht="13">
      <c r="I834" s="4"/>
      <c r="O834" s="5"/>
      <c r="P834" s="5"/>
    </row>
    <row r="835" spans="9:16" ht="13">
      <c r="I835" s="4"/>
      <c r="O835" s="5"/>
      <c r="P835" s="5"/>
    </row>
    <row r="836" spans="9:16" ht="13">
      <c r="I836" s="4"/>
      <c r="O836" s="5"/>
      <c r="P836" s="5"/>
    </row>
    <row r="837" spans="9:16" ht="13">
      <c r="I837" s="4"/>
      <c r="O837" s="5"/>
      <c r="P837" s="5"/>
    </row>
    <row r="838" spans="9:16" ht="13">
      <c r="I838" s="4"/>
      <c r="O838" s="5"/>
      <c r="P838" s="5"/>
    </row>
    <row r="839" spans="9:16" ht="13">
      <c r="I839" s="4"/>
      <c r="O839" s="5"/>
      <c r="P839" s="5"/>
    </row>
    <row r="840" spans="9:16" ht="13">
      <c r="I840" s="4"/>
      <c r="O840" s="5"/>
      <c r="P840" s="5"/>
    </row>
    <row r="841" spans="9:16" ht="13">
      <c r="I841" s="4"/>
      <c r="O841" s="5"/>
      <c r="P841" s="5"/>
    </row>
    <row r="842" spans="9:16" ht="13">
      <c r="I842" s="4"/>
      <c r="O842" s="5"/>
      <c r="P842" s="5"/>
    </row>
    <row r="843" spans="9:16" ht="13">
      <c r="I843" s="4"/>
      <c r="O843" s="5"/>
      <c r="P843" s="5"/>
    </row>
    <row r="844" spans="9:16" ht="13">
      <c r="I844" s="4"/>
      <c r="O844" s="5"/>
      <c r="P844" s="5"/>
    </row>
    <row r="845" spans="9:16" ht="13">
      <c r="I845" s="4"/>
      <c r="O845" s="5"/>
      <c r="P845" s="5"/>
    </row>
    <row r="846" spans="9:16" ht="13">
      <c r="I846" s="4"/>
      <c r="O846" s="5"/>
      <c r="P846" s="5"/>
    </row>
    <row r="847" spans="9:16" ht="13">
      <c r="I847" s="4"/>
      <c r="O847" s="5"/>
      <c r="P847" s="5"/>
    </row>
    <row r="848" spans="9:16" ht="13">
      <c r="I848" s="4"/>
      <c r="O848" s="5"/>
      <c r="P848" s="5"/>
    </row>
    <row r="849" spans="9:16" ht="13">
      <c r="I849" s="4"/>
      <c r="O849" s="5"/>
      <c r="P849" s="5"/>
    </row>
    <row r="850" spans="9:16" ht="13">
      <c r="I850" s="4"/>
      <c r="O850" s="5"/>
      <c r="P850" s="5"/>
    </row>
    <row r="851" spans="9:16" ht="13">
      <c r="I851" s="4"/>
      <c r="O851" s="5"/>
      <c r="P851" s="5"/>
    </row>
    <row r="852" spans="9:16" ht="13">
      <c r="I852" s="4"/>
      <c r="O852" s="5"/>
      <c r="P852" s="5"/>
    </row>
    <row r="853" spans="9:16" ht="13">
      <c r="I853" s="4"/>
      <c r="O853" s="5"/>
      <c r="P853" s="5"/>
    </row>
    <row r="854" spans="9:16" ht="13">
      <c r="I854" s="4"/>
      <c r="O854" s="5"/>
      <c r="P854" s="5"/>
    </row>
    <row r="855" spans="9:16" ht="13">
      <c r="I855" s="4"/>
      <c r="O855" s="5"/>
      <c r="P855" s="5"/>
    </row>
    <row r="856" spans="9:16" ht="13">
      <c r="I856" s="4"/>
      <c r="O856" s="5"/>
      <c r="P856" s="5"/>
    </row>
    <row r="857" spans="9:16" ht="13">
      <c r="I857" s="4"/>
      <c r="O857" s="5"/>
      <c r="P857" s="5"/>
    </row>
    <row r="858" spans="9:16" ht="13">
      <c r="I858" s="4"/>
      <c r="O858" s="5"/>
      <c r="P858" s="5"/>
    </row>
    <row r="859" spans="9:16" ht="13">
      <c r="I859" s="4"/>
      <c r="O859" s="5"/>
      <c r="P859" s="5"/>
    </row>
    <row r="860" spans="9:16" ht="13">
      <c r="I860" s="4"/>
      <c r="O860" s="5"/>
      <c r="P860" s="5"/>
    </row>
    <row r="861" spans="9:16" ht="13">
      <c r="I861" s="4"/>
      <c r="O861" s="5"/>
      <c r="P861" s="5"/>
    </row>
    <row r="862" spans="9:16" ht="13">
      <c r="I862" s="4"/>
      <c r="O862" s="5"/>
      <c r="P862" s="5"/>
    </row>
    <row r="863" spans="9:16" ht="13">
      <c r="I863" s="4"/>
      <c r="O863" s="5"/>
      <c r="P863" s="5"/>
    </row>
    <row r="864" spans="9:16" ht="13">
      <c r="I864" s="4"/>
      <c r="O864" s="5"/>
      <c r="P864" s="5"/>
    </row>
    <row r="865" spans="9:16" ht="13">
      <c r="I865" s="4"/>
      <c r="O865" s="5"/>
      <c r="P865" s="5"/>
    </row>
    <row r="866" spans="9:16" ht="13">
      <c r="I866" s="4"/>
      <c r="O866" s="5"/>
      <c r="P866" s="5"/>
    </row>
    <row r="867" spans="9:16" ht="13">
      <c r="I867" s="4"/>
      <c r="O867" s="5"/>
      <c r="P867" s="5"/>
    </row>
    <row r="868" spans="9:16" ht="13">
      <c r="I868" s="4"/>
      <c r="O868" s="5"/>
      <c r="P868" s="5"/>
    </row>
    <row r="869" spans="9:16" ht="13">
      <c r="I869" s="4"/>
      <c r="O869" s="5"/>
      <c r="P869" s="5"/>
    </row>
    <row r="870" spans="9:16" ht="13">
      <c r="I870" s="4"/>
      <c r="O870" s="5"/>
      <c r="P870" s="5"/>
    </row>
    <row r="871" spans="9:16" ht="13">
      <c r="I871" s="4"/>
      <c r="O871" s="5"/>
      <c r="P871" s="5"/>
    </row>
    <row r="872" spans="9:16" ht="13">
      <c r="I872" s="4"/>
      <c r="O872" s="5"/>
      <c r="P872" s="5"/>
    </row>
    <row r="873" spans="9:16" ht="13">
      <c r="I873" s="4"/>
      <c r="O873" s="5"/>
      <c r="P873" s="5"/>
    </row>
    <row r="874" spans="9:16" ht="13">
      <c r="I874" s="4"/>
      <c r="O874" s="5"/>
      <c r="P874" s="5"/>
    </row>
    <row r="875" spans="9:16" ht="13">
      <c r="I875" s="4"/>
      <c r="O875" s="5"/>
      <c r="P875" s="5"/>
    </row>
    <row r="876" spans="9:16" ht="13">
      <c r="I876" s="4"/>
      <c r="O876" s="5"/>
      <c r="P876" s="5"/>
    </row>
    <row r="877" spans="9:16" ht="13">
      <c r="I877" s="4"/>
      <c r="O877" s="5"/>
      <c r="P877" s="5"/>
    </row>
    <row r="878" spans="9:16" ht="13">
      <c r="I878" s="4"/>
      <c r="O878" s="5"/>
      <c r="P878" s="5"/>
    </row>
    <row r="879" spans="9:16" ht="13">
      <c r="I879" s="4"/>
      <c r="O879" s="5"/>
      <c r="P879" s="5"/>
    </row>
    <row r="880" spans="9:16" ht="13">
      <c r="I880" s="4"/>
      <c r="O880" s="5"/>
      <c r="P880" s="5"/>
    </row>
    <row r="881" spans="9:16" ht="13">
      <c r="I881" s="4"/>
      <c r="O881" s="5"/>
      <c r="P881" s="5"/>
    </row>
    <row r="882" spans="9:16" ht="13">
      <c r="I882" s="4"/>
      <c r="O882" s="5"/>
      <c r="P882" s="5"/>
    </row>
    <row r="883" spans="9:16" ht="13">
      <c r="I883" s="4"/>
      <c r="O883" s="5"/>
      <c r="P883" s="5"/>
    </row>
    <row r="884" spans="9:16" ht="13">
      <c r="I884" s="4"/>
      <c r="O884" s="5"/>
      <c r="P884" s="5"/>
    </row>
    <row r="885" spans="9:16" ht="13">
      <c r="I885" s="4"/>
      <c r="O885" s="5"/>
      <c r="P885" s="5"/>
    </row>
    <row r="886" spans="9:16" ht="13">
      <c r="I886" s="4"/>
      <c r="O886" s="5"/>
      <c r="P886" s="5"/>
    </row>
    <row r="887" spans="9:16" ht="13">
      <c r="I887" s="4"/>
      <c r="O887" s="5"/>
      <c r="P887" s="5"/>
    </row>
    <row r="888" spans="9:16" ht="13">
      <c r="I888" s="4"/>
      <c r="O888" s="5"/>
      <c r="P888" s="5"/>
    </row>
    <row r="889" spans="9:16" ht="13">
      <c r="I889" s="4"/>
      <c r="O889" s="5"/>
      <c r="P889" s="5"/>
    </row>
    <row r="890" spans="9:16" ht="13">
      <c r="I890" s="4"/>
      <c r="O890" s="5"/>
      <c r="P890" s="5"/>
    </row>
    <row r="891" spans="9:16" ht="13">
      <c r="I891" s="4"/>
      <c r="O891" s="5"/>
      <c r="P891" s="5"/>
    </row>
    <row r="892" spans="9:16" ht="13">
      <c r="I892" s="4"/>
      <c r="O892" s="5"/>
      <c r="P892" s="5"/>
    </row>
    <row r="893" spans="9:16" ht="13">
      <c r="I893" s="4"/>
      <c r="O893" s="5"/>
      <c r="P893" s="5"/>
    </row>
    <row r="894" spans="9:16" ht="13">
      <c r="I894" s="4"/>
      <c r="O894" s="5"/>
      <c r="P894" s="5"/>
    </row>
    <row r="895" spans="9:16" ht="13">
      <c r="I895" s="4"/>
      <c r="O895" s="5"/>
      <c r="P895" s="5"/>
    </row>
    <row r="896" spans="9:16" ht="13">
      <c r="I896" s="4"/>
      <c r="O896" s="5"/>
      <c r="P896" s="5"/>
    </row>
    <row r="897" spans="9:16" ht="13">
      <c r="I897" s="4"/>
      <c r="O897" s="5"/>
      <c r="P897" s="5"/>
    </row>
    <row r="898" spans="9:16" ht="13">
      <c r="I898" s="4"/>
      <c r="O898" s="5"/>
      <c r="P898" s="5"/>
    </row>
    <row r="899" spans="9:16" ht="13">
      <c r="I899" s="4"/>
      <c r="O899" s="5"/>
      <c r="P899" s="5"/>
    </row>
    <row r="900" spans="9:16" ht="13">
      <c r="I900" s="4"/>
      <c r="O900" s="5"/>
      <c r="P900" s="5"/>
    </row>
    <row r="901" spans="9:16" ht="13">
      <c r="I901" s="4"/>
      <c r="O901" s="5"/>
      <c r="P901" s="5"/>
    </row>
    <row r="902" spans="9:16" ht="13">
      <c r="I902" s="4"/>
      <c r="O902" s="5"/>
      <c r="P902" s="5"/>
    </row>
    <row r="903" spans="9:16" ht="13">
      <c r="I903" s="4"/>
      <c r="O903" s="5"/>
      <c r="P903" s="5"/>
    </row>
    <row r="904" spans="9:16" ht="13">
      <c r="I904" s="4"/>
      <c r="O904" s="5"/>
      <c r="P904" s="5"/>
    </row>
    <row r="905" spans="9:16" ht="13">
      <c r="I905" s="4"/>
      <c r="O905" s="5"/>
      <c r="P905" s="5"/>
    </row>
    <row r="906" spans="9:16" ht="13">
      <c r="I906" s="4"/>
      <c r="O906" s="5"/>
      <c r="P906" s="5"/>
    </row>
    <row r="907" spans="9:16" ht="13">
      <c r="I907" s="4"/>
      <c r="O907" s="5"/>
      <c r="P907" s="5"/>
    </row>
    <row r="908" spans="9:16" ht="13">
      <c r="I908" s="4"/>
      <c r="O908" s="5"/>
      <c r="P908" s="5"/>
    </row>
    <row r="909" spans="9:16" ht="13">
      <c r="I909" s="4"/>
      <c r="O909" s="5"/>
      <c r="P909" s="5"/>
    </row>
    <row r="910" spans="9:16" ht="13">
      <c r="I910" s="4"/>
      <c r="O910" s="5"/>
      <c r="P910" s="5"/>
    </row>
    <row r="911" spans="9:16" ht="13">
      <c r="I911" s="4"/>
      <c r="O911" s="5"/>
      <c r="P911" s="5"/>
    </row>
    <row r="912" spans="9:16" ht="13">
      <c r="I912" s="4"/>
      <c r="O912" s="5"/>
      <c r="P912" s="5"/>
    </row>
    <row r="913" spans="9:16" ht="13">
      <c r="I913" s="4"/>
      <c r="O913" s="5"/>
      <c r="P913" s="5"/>
    </row>
    <row r="914" spans="9:16" ht="13">
      <c r="I914" s="4"/>
      <c r="O914" s="5"/>
      <c r="P914" s="5"/>
    </row>
    <row r="915" spans="9:16" ht="13">
      <c r="I915" s="4"/>
      <c r="O915" s="5"/>
      <c r="P915" s="5"/>
    </row>
    <row r="916" spans="9:16" ht="13">
      <c r="I916" s="4"/>
      <c r="O916" s="5"/>
      <c r="P916" s="5"/>
    </row>
    <row r="917" spans="9:16" ht="13">
      <c r="I917" s="4"/>
      <c r="O917" s="5"/>
      <c r="P917" s="5"/>
    </row>
    <row r="918" spans="9:16" ht="13">
      <c r="I918" s="4"/>
      <c r="O918" s="5"/>
      <c r="P918" s="5"/>
    </row>
    <row r="919" spans="9:16" ht="13">
      <c r="I919" s="4"/>
      <c r="O919" s="5"/>
      <c r="P919" s="5"/>
    </row>
    <row r="920" spans="9:16" ht="13">
      <c r="I920" s="4"/>
      <c r="O920" s="5"/>
      <c r="P920" s="5"/>
    </row>
    <row r="921" spans="9:16" ht="13">
      <c r="I921" s="4"/>
      <c r="O921" s="5"/>
      <c r="P921" s="5"/>
    </row>
    <row r="922" spans="9:16" ht="13">
      <c r="I922" s="4"/>
      <c r="O922" s="5"/>
      <c r="P922" s="5"/>
    </row>
    <row r="923" spans="9:16" ht="13">
      <c r="I923" s="4"/>
      <c r="O923" s="5"/>
      <c r="P923" s="5"/>
    </row>
    <row r="924" spans="9:16" ht="13">
      <c r="I924" s="4"/>
      <c r="O924" s="5"/>
      <c r="P924" s="5"/>
    </row>
    <row r="925" spans="9:16" ht="13">
      <c r="I925" s="4"/>
      <c r="O925" s="5"/>
      <c r="P925" s="5"/>
    </row>
    <row r="926" spans="9:16" ht="13">
      <c r="I926" s="4"/>
      <c r="O926" s="5"/>
      <c r="P926" s="5"/>
    </row>
    <row r="927" spans="9:16" ht="13">
      <c r="I927" s="4"/>
      <c r="O927" s="5"/>
      <c r="P927" s="5"/>
    </row>
    <row r="928" spans="9:16" ht="13">
      <c r="I928" s="4"/>
      <c r="O928" s="5"/>
      <c r="P928" s="5"/>
    </row>
    <row r="929" spans="9:16" ht="13">
      <c r="I929" s="4"/>
      <c r="O929" s="5"/>
      <c r="P929" s="5"/>
    </row>
    <row r="930" spans="9:16" ht="13">
      <c r="I930" s="4"/>
      <c r="O930" s="5"/>
      <c r="P930" s="5"/>
    </row>
    <row r="931" spans="9:16" ht="13">
      <c r="I931" s="4"/>
      <c r="O931" s="5"/>
      <c r="P931" s="5"/>
    </row>
    <row r="932" spans="9:16" ht="13">
      <c r="I932" s="4"/>
      <c r="O932" s="5"/>
      <c r="P932" s="5"/>
    </row>
    <row r="933" spans="9:16" ht="13">
      <c r="I933" s="4"/>
      <c r="O933" s="5"/>
      <c r="P933" s="5"/>
    </row>
    <row r="934" spans="9:16" ht="13">
      <c r="I934" s="4"/>
      <c r="O934" s="5"/>
      <c r="P934" s="5"/>
    </row>
    <row r="935" spans="9:16" ht="13">
      <c r="I935" s="4"/>
      <c r="O935" s="5"/>
      <c r="P935" s="5"/>
    </row>
    <row r="936" spans="9:16" ht="13">
      <c r="I936" s="4"/>
      <c r="O936" s="5"/>
      <c r="P936" s="5"/>
    </row>
    <row r="937" spans="9:16" ht="13">
      <c r="I937" s="4"/>
      <c r="O937" s="5"/>
      <c r="P937" s="5"/>
    </row>
    <row r="938" spans="9:16" ht="13">
      <c r="I938" s="4"/>
      <c r="O938" s="5"/>
      <c r="P938" s="5"/>
    </row>
    <row r="939" spans="9:16" ht="13">
      <c r="I939" s="4"/>
      <c r="O939" s="5"/>
      <c r="P939" s="5"/>
    </row>
    <row r="940" spans="9:16" ht="13">
      <c r="I940" s="4"/>
      <c r="O940" s="5"/>
      <c r="P940" s="5"/>
    </row>
    <row r="941" spans="9:16" ht="13">
      <c r="I941" s="4"/>
      <c r="O941" s="5"/>
      <c r="P941" s="5"/>
    </row>
    <row r="942" spans="9:16" ht="13">
      <c r="I942" s="4"/>
      <c r="O942" s="5"/>
      <c r="P942" s="5"/>
    </row>
    <row r="943" spans="9:16" ht="13">
      <c r="I943" s="4"/>
      <c r="O943" s="5"/>
      <c r="P943" s="5"/>
    </row>
    <row r="944" spans="9:16" ht="13">
      <c r="I944" s="4"/>
      <c r="O944" s="5"/>
      <c r="P944" s="5"/>
    </row>
    <row r="945" spans="9:16" ht="13">
      <c r="I945" s="4"/>
      <c r="O945" s="5"/>
      <c r="P945" s="5"/>
    </row>
    <row r="946" spans="9:16" ht="13">
      <c r="I946" s="4"/>
      <c r="O946" s="5"/>
      <c r="P946" s="5"/>
    </row>
    <row r="947" spans="9:16" ht="13">
      <c r="I947" s="4"/>
      <c r="O947" s="5"/>
      <c r="P947" s="5"/>
    </row>
    <row r="948" spans="9:16" ht="13">
      <c r="I948" s="4"/>
      <c r="O948" s="5"/>
      <c r="P948" s="5"/>
    </row>
    <row r="949" spans="9:16" ht="13">
      <c r="I949" s="4"/>
      <c r="O949" s="5"/>
      <c r="P949" s="5"/>
    </row>
    <row r="950" spans="9:16" ht="13">
      <c r="I950" s="4"/>
      <c r="O950" s="5"/>
      <c r="P950" s="5"/>
    </row>
    <row r="951" spans="9:16" ht="13">
      <c r="I951" s="4"/>
      <c r="O951" s="5"/>
      <c r="P951" s="5"/>
    </row>
    <row r="952" spans="9:16" ht="13">
      <c r="I952" s="4"/>
      <c r="O952" s="5"/>
      <c r="P952" s="5"/>
    </row>
    <row r="953" spans="9:16" ht="13">
      <c r="I953" s="4"/>
      <c r="O953" s="5"/>
      <c r="P953" s="5"/>
    </row>
    <row r="954" spans="9:16" ht="13">
      <c r="I954" s="4"/>
      <c r="O954" s="5"/>
      <c r="P954" s="5"/>
    </row>
    <row r="955" spans="9:16" ht="13">
      <c r="I955" s="4"/>
      <c r="O955" s="5"/>
      <c r="P955" s="5"/>
    </row>
    <row r="956" spans="9:16" ht="13">
      <c r="I956" s="4"/>
      <c r="O956" s="5"/>
      <c r="P956" s="5"/>
    </row>
    <row r="957" spans="9:16" ht="13">
      <c r="I957" s="4"/>
      <c r="O957" s="5"/>
      <c r="P957" s="5"/>
    </row>
    <row r="958" spans="9:16" ht="13">
      <c r="I958" s="4"/>
      <c r="O958" s="5"/>
      <c r="P958" s="5"/>
    </row>
    <row r="959" spans="9:16" ht="13">
      <c r="I959" s="4"/>
      <c r="O959" s="5"/>
      <c r="P959" s="5"/>
    </row>
    <row r="960" spans="9:16" ht="13">
      <c r="I960" s="4"/>
      <c r="O960" s="5"/>
      <c r="P960" s="5"/>
    </row>
    <row r="961" spans="9:16" ht="13">
      <c r="I961" s="4"/>
      <c r="O961" s="5"/>
      <c r="P961" s="5"/>
    </row>
    <row r="962" spans="9:16" ht="13">
      <c r="I962" s="4"/>
      <c r="O962" s="5"/>
      <c r="P962" s="5"/>
    </row>
    <row r="963" spans="9:16" ht="13">
      <c r="I963" s="4"/>
      <c r="O963" s="5"/>
      <c r="P963" s="5"/>
    </row>
    <row r="964" spans="9:16" ht="13">
      <c r="I964" s="4"/>
      <c r="O964" s="5"/>
      <c r="P964" s="5"/>
    </row>
    <row r="965" spans="9:16" ht="13">
      <c r="I965" s="4"/>
      <c r="O965" s="5"/>
      <c r="P965" s="5"/>
    </row>
    <row r="966" spans="9:16" ht="13">
      <c r="I966" s="4"/>
      <c r="O966" s="5"/>
      <c r="P966" s="5"/>
    </row>
    <row r="967" spans="9:16" ht="13">
      <c r="I967" s="4"/>
      <c r="O967" s="5"/>
      <c r="P967" s="5"/>
    </row>
    <row r="968" spans="9:16" ht="13">
      <c r="I968" s="4"/>
      <c r="O968" s="5"/>
      <c r="P968" s="5"/>
    </row>
    <row r="969" spans="9:16" ht="13">
      <c r="I969" s="4"/>
      <c r="O969" s="5"/>
      <c r="P969" s="5"/>
    </row>
    <row r="970" spans="9:16" ht="13">
      <c r="I970" s="4"/>
      <c r="O970" s="5"/>
      <c r="P970" s="5"/>
    </row>
    <row r="971" spans="9:16" ht="13">
      <c r="I971" s="4"/>
      <c r="O971" s="5"/>
      <c r="P971" s="5"/>
    </row>
    <row r="972" spans="9:16" ht="13">
      <c r="I972" s="4"/>
      <c r="O972" s="5"/>
      <c r="P972" s="5"/>
    </row>
    <row r="973" spans="9:16" ht="13">
      <c r="I973" s="4"/>
      <c r="O973" s="5"/>
      <c r="P973" s="5"/>
    </row>
    <row r="974" spans="9:16" ht="13">
      <c r="I974" s="4"/>
      <c r="O974" s="5"/>
      <c r="P974" s="5"/>
    </row>
    <row r="975" spans="9:16" ht="13">
      <c r="I975" s="4"/>
      <c r="O975" s="5"/>
      <c r="P975" s="5"/>
    </row>
    <row r="976" spans="9:16" ht="13">
      <c r="I976" s="4"/>
      <c r="O976" s="5"/>
      <c r="P976" s="5"/>
    </row>
    <row r="977" spans="9:16" ht="13">
      <c r="I977" s="4"/>
      <c r="O977" s="5"/>
      <c r="P977" s="5"/>
    </row>
    <row r="978" spans="9:16" ht="13">
      <c r="I978" s="4"/>
      <c r="O978" s="5"/>
      <c r="P978" s="5"/>
    </row>
    <row r="979" spans="9:16" ht="13">
      <c r="I979" s="4"/>
      <c r="O979" s="5"/>
      <c r="P979" s="5"/>
    </row>
    <row r="980" spans="9:16" ht="13">
      <c r="I980" s="4"/>
      <c r="O980" s="5"/>
      <c r="P980" s="5"/>
    </row>
    <row r="981" spans="9:16" ht="13">
      <c r="I981" s="4"/>
      <c r="O981" s="5"/>
      <c r="P981" s="5"/>
    </row>
    <row r="982" spans="9:16" ht="13">
      <c r="I982" s="4"/>
      <c r="O982" s="5"/>
      <c r="P982" s="5"/>
    </row>
    <row r="983" spans="9:16" ht="13">
      <c r="I983" s="4"/>
      <c r="O983" s="5"/>
      <c r="P983" s="5"/>
    </row>
    <row r="984" spans="9:16" ht="13">
      <c r="I984" s="4"/>
      <c r="O984" s="5"/>
      <c r="P984" s="5"/>
    </row>
    <row r="985" spans="9:16" ht="13">
      <c r="I985" s="4"/>
      <c r="O985" s="5"/>
      <c r="P985" s="5"/>
    </row>
    <row r="986" spans="9:16" ht="13">
      <c r="I986" s="4"/>
      <c r="O986" s="5"/>
      <c r="P986" s="5"/>
    </row>
    <row r="987" spans="9:16" ht="13">
      <c r="I987" s="4"/>
      <c r="O987" s="5"/>
      <c r="P987" s="5"/>
    </row>
    <row r="988" spans="9:16" ht="13">
      <c r="I988" s="4"/>
      <c r="O988" s="5"/>
      <c r="P988" s="5"/>
    </row>
    <row r="989" spans="9:16" ht="13">
      <c r="I989" s="4"/>
      <c r="O989" s="5"/>
      <c r="P989" s="5"/>
    </row>
    <row r="990" spans="9:16" ht="13">
      <c r="I990" s="4"/>
      <c r="O990" s="5"/>
      <c r="P990" s="5"/>
    </row>
    <row r="991" spans="9:16" ht="13">
      <c r="I991" s="4"/>
      <c r="O991" s="5"/>
      <c r="P991" s="5"/>
    </row>
    <row r="992" spans="9:16" ht="13">
      <c r="I992" s="4"/>
      <c r="O992" s="5"/>
      <c r="P992" s="5"/>
    </row>
    <row r="993" spans="9:16" ht="13">
      <c r="I993" s="4"/>
      <c r="O993" s="5"/>
      <c r="P993" s="5"/>
    </row>
    <row r="994" spans="9:16" ht="13">
      <c r="I994" s="4"/>
      <c r="O994" s="5"/>
      <c r="P994" s="5"/>
    </row>
    <row r="995" spans="9:16" ht="13">
      <c r="I995" s="4"/>
      <c r="O995" s="5"/>
      <c r="P995" s="5"/>
    </row>
    <row r="996" spans="9:16" ht="13">
      <c r="I996" s="4"/>
      <c r="O996" s="5"/>
      <c r="P996" s="5"/>
    </row>
    <row r="997" spans="9:16" ht="13">
      <c r="I997" s="4"/>
      <c r="O997" s="5"/>
      <c r="P997" s="5"/>
    </row>
    <row r="998" spans="9:16" ht="13">
      <c r="I998" s="4"/>
      <c r="O998" s="5"/>
      <c r="P998" s="5"/>
    </row>
    <row r="999" spans="9:16" ht="13">
      <c r="I999" s="4"/>
      <c r="O999" s="5"/>
      <c r="P999" s="5"/>
    </row>
    <row r="1000" spans="9:16" ht="13">
      <c r="I1000" s="4"/>
      <c r="O1000" s="5"/>
      <c r="P1000" s="5"/>
    </row>
    <row r="1001" spans="9:16" ht="13">
      <c r="I1001" s="4"/>
      <c r="O1001" s="5"/>
      <c r="P1001" s="5"/>
    </row>
    <row r="1002" spans="9:16" ht="13">
      <c r="I1002" s="4"/>
      <c r="O1002" s="5"/>
      <c r="P1002" s="5"/>
    </row>
    <row r="1003" spans="9:16" ht="13">
      <c r="I1003" s="4"/>
      <c r="O1003" s="5"/>
      <c r="P1003" s="5"/>
    </row>
    <row r="1004" spans="9:16" ht="13">
      <c r="I1004" s="4"/>
      <c r="O1004" s="5"/>
      <c r="P1004" s="5"/>
    </row>
    <row r="1005" spans="9:16" ht="13">
      <c r="I1005" s="4"/>
      <c r="O1005" s="5"/>
      <c r="P1005" s="5"/>
    </row>
    <row r="1006" spans="9:16" ht="13">
      <c r="I1006" s="4"/>
      <c r="O1006" s="5"/>
      <c r="P1006" s="5"/>
    </row>
  </sheetData>
  <mergeCells count="8">
    <mergeCell ref="E43:I43"/>
    <mergeCell ref="E44:I44"/>
    <mergeCell ref="E45:I45"/>
    <mergeCell ref="G5:J5"/>
    <mergeCell ref="L5:R5"/>
    <mergeCell ref="E6:J6"/>
    <mergeCell ref="L6:R6"/>
    <mergeCell ref="E42:I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8"/>
  <sheetViews>
    <sheetView workbookViewId="0"/>
  </sheetViews>
  <sheetFormatPr baseColWidth="10" defaultColWidth="14.5" defaultRowHeight="15.75" customHeight="1"/>
  <cols>
    <col min="1" max="1" width="16.6640625" customWidth="1"/>
    <col min="4" max="4" width="66.1640625" customWidth="1"/>
    <col min="5" max="5" width="12.1640625" customWidth="1"/>
    <col min="7" max="7" width="11.5" customWidth="1"/>
    <col min="12" max="12" width="16.6640625" customWidth="1"/>
    <col min="14" max="14" width="30.6640625" customWidth="1"/>
  </cols>
  <sheetData>
    <row r="1" spans="1:19" ht="15.75" customHeight="1">
      <c r="A1" s="1" t="s">
        <v>33</v>
      </c>
      <c r="B1" s="25">
        <f>'Abs(Real) to Binary'!C3</f>
        <v>12.34</v>
      </c>
      <c r="J1" s="1" t="s">
        <v>34</v>
      </c>
      <c r="K1" s="1" t="s">
        <v>35</v>
      </c>
      <c r="O1" s="59"/>
      <c r="P1" s="59"/>
    </row>
    <row r="2" spans="1:19" ht="15.75" customHeight="1">
      <c r="A2" s="1"/>
      <c r="D2" s="3"/>
      <c r="J2" s="1">
        <f ca="1">IF(M2&gt;0,K2-1,K5-K4)</f>
        <v>3</v>
      </c>
      <c r="K2" s="1">
        <f t="shared" ref="K2:K6" ca="1" si="0">LEN(M2)</f>
        <v>4</v>
      </c>
      <c r="L2" s="1" t="s">
        <v>1</v>
      </c>
      <c r="M2" s="4" t="str">
        <f ca="1">G7</f>
        <v>1100</v>
      </c>
      <c r="Q2" s="4"/>
    </row>
    <row r="3" spans="1:19" ht="15.75" customHeight="1">
      <c r="A3" s="1"/>
      <c r="D3" s="3"/>
      <c r="K3" s="1">
        <f t="shared" ca="1" si="0"/>
        <v>28</v>
      </c>
      <c r="L3" s="1" t="s">
        <v>2</v>
      </c>
      <c r="M3" s="1" t="str">
        <f ca="1">H7</f>
        <v>0101011100001010001111010111</v>
      </c>
      <c r="Q3" s="4"/>
    </row>
    <row r="4" spans="1:19" ht="15.75" customHeight="1">
      <c r="A4" s="1"/>
      <c r="D4" s="3"/>
      <c r="K4" s="1" t="e">
        <f t="shared" ca="1" si="0"/>
        <v>#NAME?</v>
      </c>
      <c r="L4" s="1" t="s">
        <v>36</v>
      </c>
      <c r="M4" s="1" t="e">
        <f ca="1">_xludf.concat(M2,M3)</f>
        <v>#NAME?</v>
      </c>
      <c r="Q4" s="26"/>
    </row>
    <row r="5" spans="1:19" ht="15.75" customHeight="1">
      <c r="A5" s="1" t="s">
        <v>4</v>
      </c>
      <c r="E5" s="1"/>
      <c r="F5" s="1" t="s">
        <v>4</v>
      </c>
      <c r="G5" s="1" t="s">
        <v>1</v>
      </c>
      <c r="H5" s="1" t="s">
        <v>37</v>
      </c>
      <c r="K5" s="1">
        <f t="shared" ca="1" si="0"/>
        <v>32</v>
      </c>
      <c r="L5" s="1" t="s">
        <v>38</v>
      </c>
      <c r="M5" s="1" t="str">
        <f ca="1">IFERROR(__xludf.DUMMYFUNCTION("iferror(regexextract(M4, ""1[01]*""), ""00000"")"),"11000101011100001010001111010111")</f>
        <v>11000101011100001010001111010111</v>
      </c>
      <c r="Q5" s="4"/>
    </row>
    <row r="6" spans="1:19" ht="15.75" customHeight="1">
      <c r="A6" s="1" t="s">
        <v>39</v>
      </c>
      <c r="D6" s="27">
        <f>B1</f>
        <v>12.34</v>
      </c>
      <c r="F6" s="1">
        <f>IF(D6&gt;=0,0,1)</f>
        <v>0</v>
      </c>
      <c r="G6" s="1">
        <f>'Abs(Real) to Binary'!G5</f>
        <v>12</v>
      </c>
      <c r="H6" s="1">
        <f>'Abs(Real) to Binary'!L5</f>
        <v>33.999999999999986</v>
      </c>
      <c r="K6" s="1">
        <f t="shared" ca="1" si="0"/>
        <v>31</v>
      </c>
      <c r="L6" s="1" t="s">
        <v>40</v>
      </c>
      <c r="M6" s="4" t="str">
        <f ca="1">RIGHT(M5,LEN(M5)-1)</f>
        <v>1000101011100001010001111010111</v>
      </c>
    </row>
    <row r="7" spans="1:19" ht="15.75" customHeight="1">
      <c r="A7" s="1" t="s">
        <v>41</v>
      </c>
      <c r="D7" s="3" t="e">
        <f ca="1">_xludf.concat(G7,_xludf.concat(".",H7))</f>
        <v>#NAME?</v>
      </c>
      <c r="G7" s="1" t="str">
        <f ca="1">'Abs(Real) to Binary'!E6</f>
        <v>1100</v>
      </c>
      <c r="H7" s="1" t="str">
        <f ca="1">'Abs(Real) to Binary'!L6</f>
        <v>0101011100001010001111010111</v>
      </c>
      <c r="L7" s="1" t="s">
        <v>42</v>
      </c>
      <c r="M7" s="4" t="e">
        <f ca="1">_xludf.concat(_xludf.concat("1.",_xludf.concat(M6, "0")),_xludf.concat(" x 2^",J2))</f>
        <v>#NAME?</v>
      </c>
      <c r="Q7" s="4"/>
    </row>
    <row r="8" spans="1:19" ht="15.75" customHeight="1">
      <c r="A8" s="1" t="s">
        <v>42</v>
      </c>
      <c r="D8" s="3" t="e">
        <f ca="1">M7</f>
        <v>#NAME?</v>
      </c>
      <c r="Q8" s="4"/>
    </row>
    <row r="9" spans="1:19" ht="15.75" customHeight="1">
      <c r="B9" s="3"/>
      <c r="C9" s="3"/>
      <c r="N9" s="1"/>
      <c r="O9" s="1"/>
      <c r="P9" s="1"/>
      <c r="Q9" s="1"/>
      <c r="R9" s="1"/>
      <c r="S9" s="1"/>
    </row>
    <row r="10" spans="1:19" ht="15.75" customHeight="1">
      <c r="B10" s="1"/>
      <c r="C10" s="28" t="s">
        <v>34</v>
      </c>
      <c r="D10" s="29" t="s">
        <v>43</v>
      </c>
      <c r="E10" s="29" t="s">
        <v>44</v>
      </c>
      <c r="F10" s="30" t="s">
        <v>45</v>
      </c>
      <c r="H10" s="28" t="s">
        <v>46</v>
      </c>
      <c r="I10" s="31" t="s">
        <v>47</v>
      </c>
      <c r="N10" s="3"/>
      <c r="O10" s="3"/>
      <c r="P10" s="3"/>
      <c r="Q10" s="3"/>
      <c r="R10" s="3"/>
      <c r="S10" s="3"/>
    </row>
    <row r="11" spans="1:19" ht="15.75" customHeight="1">
      <c r="A11" s="1" t="s">
        <v>48</v>
      </c>
      <c r="C11" s="32">
        <f t="shared" ref="C11:C16" ca="1" si="1">$J$2</f>
        <v>3</v>
      </c>
      <c r="D11" s="33">
        <f t="shared" ref="D11:D16" si="2">2^($H11-1)-1</f>
        <v>3</v>
      </c>
      <c r="E11" s="28">
        <f t="shared" ref="E11:E16" ca="1" si="3">IF(C11=0,0, C11+D11)</f>
        <v>6</v>
      </c>
      <c r="F11" s="30">
        <f t="shared" ref="F11:F16" si="4">POWER(2,H11)-1</f>
        <v>7</v>
      </c>
      <c r="H11" s="34">
        <v>3</v>
      </c>
      <c r="I11" s="35">
        <v>4</v>
      </c>
      <c r="J11" s="1">
        <f t="shared" ref="J11:J16" si="5">LEN(K11)</f>
        <v>4</v>
      </c>
      <c r="K11" s="1" t="str">
        <f t="shared" ref="K11:K16" si="6">REPT("0",I11)</f>
        <v>0000</v>
      </c>
    </row>
    <row r="12" spans="1:19" ht="15.75" customHeight="1">
      <c r="A12" s="1" t="s">
        <v>49</v>
      </c>
      <c r="C12" s="36">
        <f t="shared" ca="1" si="1"/>
        <v>3</v>
      </c>
      <c r="D12" s="3">
        <f t="shared" si="2"/>
        <v>15</v>
      </c>
      <c r="E12" s="37">
        <f t="shared" ca="1" si="3"/>
        <v>18</v>
      </c>
      <c r="F12" s="38">
        <f t="shared" si="4"/>
        <v>31</v>
      </c>
      <c r="H12" s="39">
        <v>5</v>
      </c>
      <c r="I12" s="40">
        <v>10</v>
      </c>
      <c r="J12" s="1">
        <f t="shared" si="5"/>
        <v>10</v>
      </c>
      <c r="K12" s="1" t="str">
        <f t="shared" si="6"/>
        <v>0000000000</v>
      </c>
    </row>
    <row r="13" spans="1:19" ht="15.75" customHeight="1">
      <c r="A13" s="1" t="s">
        <v>50</v>
      </c>
      <c r="C13" s="36">
        <f t="shared" ca="1" si="1"/>
        <v>3</v>
      </c>
      <c r="D13" s="3">
        <f t="shared" si="2"/>
        <v>127</v>
      </c>
      <c r="E13" s="37">
        <f t="shared" ca="1" si="3"/>
        <v>130</v>
      </c>
      <c r="F13" s="38">
        <f t="shared" si="4"/>
        <v>255</v>
      </c>
      <c r="H13" s="39">
        <v>8</v>
      </c>
      <c r="I13" s="40">
        <v>23</v>
      </c>
      <c r="J13" s="1">
        <f t="shared" si="5"/>
        <v>23</v>
      </c>
      <c r="K13" s="1" t="str">
        <f t="shared" si="6"/>
        <v>00000000000000000000000</v>
      </c>
    </row>
    <row r="14" spans="1:19" ht="15.75" customHeight="1">
      <c r="A14" s="1" t="s">
        <v>51</v>
      </c>
      <c r="C14" s="36">
        <f t="shared" ca="1" si="1"/>
        <v>3</v>
      </c>
      <c r="D14" s="3">
        <f t="shared" si="2"/>
        <v>1023</v>
      </c>
      <c r="E14" s="37">
        <f t="shared" ca="1" si="3"/>
        <v>1026</v>
      </c>
      <c r="F14" s="38">
        <f t="shared" si="4"/>
        <v>2047</v>
      </c>
      <c r="H14" s="39">
        <v>11</v>
      </c>
      <c r="I14" s="40">
        <v>52</v>
      </c>
      <c r="J14" s="1">
        <f t="shared" si="5"/>
        <v>52</v>
      </c>
      <c r="K14" s="1" t="str">
        <f t="shared" si="6"/>
        <v>0000000000000000000000000000000000000000000000000000</v>
      </c>
    </row>
    <row r="15" spans="1:19" ht="15.75" customHeight="1">
      <c r="A15" s="1" t="s">
        <v>52</v>
      </c>
      <c r="C15" s="36">
        <f t="shared" ca="1" si="1"/>
        <v>3</v>
      </c>
      <c r="D15" s="3">
        <f t="shared" si="2"/>
        <v>16383</v>
      </c>
      <c r="E15" s="37">
        <f t="shared" ca="1" si="3"/>
        <v>16386</v>
      </c>
      <c r="F15" s="38">
        <f t="shared" si="4"/>
        <v>32767</v>
      </c>
      <c r="H15" s="39">
        <v>15</v>
      </c>
      <c r="I15" s="40">
        <v>112</v>
      </c>
      <c r="J15" s="1">
        <f t="shared" si="5"/>
        <v>112</v>
      </c>
      <c r="K15" s="1" t="str">
        <f t="shared" si="6"/>
        <v>0000000000000000000000000000000000000000000000000000000000000000000000000000000000000000000000000000000000000000</v>
      </c>
    </row>
    <row r="16" spans="1:19" ht="15.75" customHeight="1">
      <c r="A16" s="1" t="s">
        <v>53</v>
      </c>
      <c r="C16" s="41">
        <f t="shared" ca="1" si="1"/>
        <v>3</v>
      </c>
      <c r="D16" s="42">
        <f t="shared" si="2"/>
        <v>262143</v>
      </c>
      <c r="E16" s="43">
        <f t="shared" ca="1" si="3"/>
        <v>262146</v>
      </c>
      <c r="F16" s="44">
        <f t="shared" si="4"/>
        <v>524287</v>
      </c>
      <c r="H16" s="45">
        <v>19</v>
      </c>
      <c r="I16" s="46">
        <v>236</v>
      </c>
      <c r="J16" s="1">
        <f t="shared" si="5"/>
        <v>236</v>
      </c>
      <c r="K16" s="1" t="str">
        <f t="shared" si="6"/>
        <v>00000000000000000000000000000000000000000000000000000000000000000000000000000000000000000000000000000000000000000000000000000000000000000000000000000000000000000000000000000000000000000000000000000000000000000000000000000000000000000000</v>
      </c>
    </row>
    <row r="17" spans="1:7" ht="15.75" customHeight="1">
      <c r="B17" s="3"/>
      <c r="C17" s="3"/>
    </row>
    <row r="18" spans="1:7" ht="15.75" customHeight="1">
      <c r="B18" s="3"/>
      <c r="C18" s="3"/>
    </row>
    <row r="19" spans="1:7" ht="15.75" customHeight="1">
      <c r="B19" s="1"/>
      <c r="C19" s="1" t="s">
        <v>4</v>
      </c>
      <c r="D19" s="1" t="s">
        <v>54</v>
      </c>
      <c r="E19" s="1" t="s">
        <v>55</v>
      </c>
    </row>
    <row r="20" spans="1:7" ht="15.75" customHeight="1">
      <c r="A20" s="1" t="s">
        <v>56</v>
      </c>
      <c r="B20" s="1"/>
      <c r="C20" s="1">
        <f t="shared" ref="C20:C25" si="7">$F$6</f>
        <v>0</v>
      </c>
      <c r="D20" s="3" t="str">
        <f t="shared" ref="D20:D25" ca="1" si="8">LEFT(DEC2BIN(E11), H11)</f>
        <v>110</v>
      </c>
      <c r="E20" s="1" t="e">
        <f t="shared" ref="E20:E25" ca="1" si="9">LEFT(_xludf.concat($M$6, K11), I11)</f>
        <v>#NAME?</v>
      </c>
    </row>
    <row r="21" spans="1:7" ht="15.75" customHeight="1">
      <c r="A21" s="1" t="s">
        <v>49</v>
      </c>
      <c r="B21" s="1"/>
      <c r="C21" s="1">
        <f t="shared" si="7"/>
        <v>0</v>
      </c>
      <c r="D21" s="3" t="str">
        <f t="shared" ca="1" si="8"/>
        <v>10010</v>
      </c>
      <c r="E21" s="1" t="e">
        <f t="shared" ca="1" si="9"/>
        <v>#NAME?</v>
      </c>
    </row>
    <row r="22" spans="1:7" ht="15.75" customHeight="1">
      <c r="A22" s="1" t="s">
        <v>50</v>
      </c>
      <c r="B22" s="1"/>
      <c r="C22" s="1">
        <f t="shared" si="7"/>
        <v>0</v>
      </c>
      <c r="D22" s="3" t="str">
        <f t="shared" ca="1" si="8"/>
        <v>10000010</v>
      </c>
      <c r="E22" s="1" t="e">
        <f t="shared" ca="1" si="9"/>
        <v>#NAME?</v>
      </c>
    </row>
    <row r="23" spans="1:7" ht="15.75" customHeight="1">
      <c r="A23" s="1" t="s">
        <v>51</v>
      </c>
      <c r="B23" s="1"/>
      <c r="C23" s="1">
        <f t="shared" si="7"/>
        <v>0</v>
      </c>
      <c r="D23" s="3" t="e">
        <f t="shared" ca="1" si="8"/>
        <v>#NUM!</v>
      </c>
      <c r="E23" s="1" t="e">
        <f t="shared" ca="1" si="9"/>
        <v>#NAME?</v>
      </c>
    </row>
    <row r="24" spans="1:7" ht="15.75" customHeight="1">
      <c r="A24" s="1" t="s">
        <v>52</v>
      </c>
      <c r="B24" s="1"/>
      <c r="C24" s="1">
        <f t="shared" si="7"/>
        <v>0</v>
      </c>
      <c r="D24" s="3" t="e">
        <f t="shared" ca="1" si="8"/>
        <v>#NUM!</v>
      </c>
      <c r="E24" s="1" t="e">
        <f t="shared" ca="1" si="9"/>
        <v>#NAME?</v>
      </c>
    </row>
    <row r="25" spans="1:7" ht="15.75" customHeight="1">
      <c r="A25" s="1" t="s">
        <v>53</v>
      </c>
      <c r="B25" s="1"/>
      <c r="C25" s="1">
        <f t="shared" si="7"/>
        <v>0</v>
      </c>
      <c r="D25" s="3" t="e">
        <f t="shared" ca="1" si="8"/>
        <v>#NUM!</v>
      </c>
      <c r="E25" s="1" t="e">
        <f t="shared" ca="1" si="9"/>
        <v>#NAME?</v>
      </c>
    </row>
    <row r="26" spans="1:7" ht="15.75" customHeight="1">
      <c r="B26" s="3"/>
      <c r="C26" s="3"/>
    </row>
    <row r="27" spans="1:7" ht="15.75" customHeight="1">
      <c r="A27" s="1"/>
      <c r="B27" s="4"/>
      <c r="C27" s="4" t="s">
        <v>57</v>
      </c>
    </row>
    <row r="28" spans="1:7" ht="15.75" customHeight="1">
      <c r="A28" s="1" t="s">
        <v>56</v>
      </c>
      <c r="B28" s="4"/>
      <c r="C28" s="63" t="e">
        <f t="shared" ref="C28:C33" ca="1" si="10">_xludf.concat(C20,_xludf.concat(D20,E20))</f>
        <v>#NAME?</v>
      </c>
      <c r="D28" s="64"/>
      <c r="E28" s="64"/>
      <c r="F28" s="64"/>
    </row>
    <row r="29" spans="1:7" ht="15.75" customHeight="1">
      <c r="A29" s="1" t="s">
        <v>49</v>
      </c>
      <c r="B29" s="4"/>
      <c r="C29" s="65" t="e">
        <f t="shared" ca="1" si="10"/>
        <v>#NAME?</v>
      </c>
      <c r="D29" s="59"/>
      <c r="E29" s="59"/>
      <c r="F29" s="59"/>
    </row>
    <row r="30" spans="1:7" ht="15.75" customHeight="1">
      <c r="A30" s="1" t="s">
        <v>50</v>
      </c>
      <c r="B30" s="4"/>
      <c r="C30" s="65" t="e">
        <f t="shared" ca="1" si="10"/>
        <v>#NAME?</v>
      </c>
      <c r="D30" s="59"/>
      <c r="E30" s="59"/>
      <c r="F30" s="59"/>
    </row>
    <row r="31" spans="1:7" ht="15.75" customHeight="1">
      <c r="A31" s="1" t="s">
        <v>51</v>
      </c>
      <c r="B31" s="4"/>
      <c r="C31" s="65" t="e">
        <f t="shared" ca="1" si="10"/>
        <v>#NAME?</v>
      </c>
      <c r="D31" s="59"/>
      <c r="E31" s="59"/>
      <c r="F31" s="59"/>
      <c r="G31" s="1" t="str">
        <f t="shared" ref="G31:G33" ca="1" si="11">IFERROR(C31,"# Error due to limitations in Sheets")</f>
        <v># Error due to limitations in Sheets</v>
      </c>
    </row>
    <row r="32" spans="1:7" ht="15.75" customHeight="1">
      <c r="A32" s="1" t="s">
        <v>52</v>
      </c>
      <c r="B32" s="4"/>
      <c r="C32" s="65" t="e">
        <f t="shared" ca="1" si="10"/>
        <v>#NAME?</v>
      </c>
      <c r="D32" s="59"/>
      <c r="E32" s="59"/>
      <c r="F32" s="59"/>
      <c r="G32" s="1" t="str">
        <f t="shared" ca="1" si="11"/>
        <v># Error due to limitations in Sheets</v>
      </c>
    </row>
    <row r="33" spans="1:7" ht="15.75" customHeight="1">
      <c r="A33" s="1" t="s">
        <v>53</v>
      </c>
      <c r="B33" s="4"/>
      <c r="C33" s="66" t="e">
        <f t="shared" ca="1" si="10"/>
        <v>#NAME?</v>
      </c>
      <c r="D33" s="67"/>
      <c r="E33" s="67"/>
      <c r="F33" s="67"/>
      <c r="G33" s="1" t="str">
        <f t="shared" ca="1" si="11"/>
        <v># Error due to limitations in Sheets</v>
      </c>
    </row>
    <row r="34" spans="1:7" ht="15.75" customHeight="1">
      <c r="B34" s="3"/>
      <c r="C34" s="3"/>
    </row>
    <row r="35" spans="1:7" ht="15.75" customHeight="1">
      <c r="B35" s="3"/>
      <c r="C35" s="3"/>
    </row>
    <row r="36" spans="1:7" ht="15.75" customHeight="1">
      <c r="B36" s="3"/>
      <c r="C36" s="3"/>
    </row>
    <row r="37" spans="1:7" ht="15.75" customHeight="1">
      <c r="B37" s="3"/>
      <c r="C37" s="3"/>
    </row>
    <row r="38" spans="1:7" ht="15.75" customHeight="1">
      <c r="B38" s="3"/>
      <c r="C38" s="3"/>
    </row>
    <row r="39" spans="1:7" ht="15.75" customHeight="1">
      <c r="B39" s="3"/>
      <c r="C39" s="3"/>
    </row>
    <row r="40" spans="1:7" ht="15.75" customHeight="1">
      <c r="B40" s="3"/>
      <c r="C40" s="3"/>
    </row>
    <row r="41" spans="1:7" ht="15.75" customHeight="1">
      <c r="B41" s="3"/>
      <c r="C41" s="3"/>
    </row>
    <row r="42" spans="1:7" ht="15.75" customHeight="1">
      <c r="B42" s="3"/>
      <c r="C42" s="3"/>
    </row>
    <row r="43" spans="1:7" ht="15.75" customHeight="1">
      <c r="B43" s="3"/>
      <c r="C43" s="3"/>
    </row>
    <row r="44" spans="1:7" ht="15.75" customHeight="1">
      <c r="B44" s="3"/>
      <c r="C44" s="3"/>
    </row>
    <row r="45" spans="1:7" ht="15.75" customHeight="1">
      <c r="B45" s="3"/>
      <c r="C45" s="3"/>
    </row>
    <row r="46" spans="1:7" ht="15.75" customHeight="1">
      <c r="B46" s="3"/>
      <c r="C46" s="3"/>
    </row>
    <row r="47" spans="1:7" ht="15.75" customHeight="1">
      <c r="B47" s="3"/>
      <c r="C47" s="3"/>
    </row>
    <row r="48" spans="1:7" ht="15.75" customHeight="1">
      <c r="B48" s="3"/>
      <c r="C48" s="3"/>
    </row>
    <row r="49" spans="2:3" ht="15.75" customHeight="1">
      <c r="B49" s="3"/>
      <c r="C49" s="3"/>
    </row>
    <row r="50" spans="2:3" ht="15.75" customHeight="1">
      <c r="B50" s="3"/>
      <c r="C50" s="3"/>
    </row>
    <row r="51" spans="2:3" ht="13">
      <c r="B51" s="3"/>
      <c r="C51" s="3"/>
    </row>
    <row r="52" spans="2:3" ht="13">
      <c r="B52" s="3"/>
      <c r="C52" s="3"/>
    </row>
    <row r="53" spans="2:3" ht="13">
      <c r="B53" s="3"/>
      <c r="C53" s="3"/>
    </row>
    <row r="54" spans="2:3" ht="13">
      <c r="B54" s="3"/>
      <c r="C54" s="3"/>
    </row>
    <row r="55" spans="2:3" ht="13">
      <c r="B55" s="3"/>
      <c r="C55" s="3"/>
    </row>
    <row r="56" spans="2:3" ht="13">
      <c r="B56" s="3"/>
      <c r="C56" s="3"/>
    </row>
    <row r="57" spans="2:3" ht="13">
      <c r="B57" s="3"/>
      <c r="C57" s="3"/>
    </row>
    <row r="58" spans="2:3" ht="13">
      <c r="B58" s="3"/>
      <c r="C58" s="3"/>
    </row>
    <row r="59" spans="2:3" ht="13">
      <c r="B59" s="3"/>
      <c r="C59" s="3"/>
    </row>
    <row r="60" spans="2:3" ht="13">
      <c r="B60" s="3"/>
      <c r="C60" s="3"/>
    </row>
    <row r="61" spans="2:3" ht="13">
      <c r="B61" s="3"/>
      <c r="C61" s="3"/>
    </row>
    <row r="62" spans="2:3" ht="13">
      <c r="B62" s="3"/>
      <c r="C62" s="3"/>
    </row>
    <row r="63" spans="2:3" ht="13">
      <c r="B63" s="3"/>
      <c r="C63" s="3"/>
    </row>
    <row r="64" spans="2:3" ht="13">
      <c r="B64" s="3"/>
      <c r="C64" s="3"/>
    </row>
    <row r="65" spans="2:3" ht="13">
      <c r="B65" s="3"/>
      <c r="C65" s="3"/>
    </row>
    <row r="66" spans="2:3" ht="13">
      <c r="B66" s="3"/>
      <c r="C66" s="3"/>
    </row>
    <row r="67" spans="2:3" ht="13">
      <c r="B67" s="3"/>
      <c r="C67" s="3"/>
    </row>
    <row r="68" spans="2:3" ht="13">
      <c r="B68" s="3"/>
      <c r="C68" s="3"/>
    </row>
    <row r="69" spans="2:3" ht="13">
      <c r="B69" s="3"/>
      <c r="C69" s="3"/>
    </row>
    <row r="70" spans="2:3" ht="13">
      <c r="B70" s="3"/>
      <c r="C70" s="3"/>
    </row>
    <row r="71" spans="2:3" ht="13">
      <c r="B71" s="3"/>
      <c r="C71" s="3"/>
    </row>
    <row r="72" spans="2:3" ht="13">
      <c r="B72" s="3"/>
      <c r="C72" s="3"/>
    </row>
    <row r="73" spans="2:3" ht="13">
      <c r="B73" s="3"/>
      <c r="C73" s="3"/>
    </row>
    <row r="74" spans="2:3" ht="13">
      <c r="B74" s="3"/>
      <c r="C74" s="3"/>
    </row>
    <row r="75" spans="2:3" ht="13">
      <c r="B75" s="3"/>
      <c r="C75" s="3"/>
    </row>
    <row r="76" spans="2:3" ht="13">
      <c r="B76" s="3"/>
      <c r="C76" s="3"/>
    </row>
    <row r="77" spans="2:3" ht="13">
      <c r="B77" s="3"/>
      <c r="C77" s="3"/>
    </row>
    <row r="78" spans="2:3" ht="13">
      <c r="B78" s="3"/>
      <c r="C78" s="3"/>
    </row>
    <row r="79" spans="2:3" ht="13">
      <c r="B79" s="3"/>
      <c r="C79" s="3"/>
    </row>
    <row r="80" spans="2:3" ht="13">
      <c r="B80" s="3"/>
      <c r="C80" s="3"/>
    </row>
    <row r="81" spans="2:3" ht="13">
      <c r="B81" s="3"/>
      <c r="C81" s="3"/>
    </row>
    <row r="82" spans="2:3" ht="13">
      <c r="B82" s="3"/>
      <c r="C82" s="3"/>
    </row>
    <row r="83" spans="2:3" ht="13">
      <c r="B83" s="3"/>
      <c r="C83" s="3"/>
    </row>
    <row r="84" spans="2:3" ht="13">
      <c r="B84" s="3"/>
      <c r="C84" s="3"/>
    </row>
    <row r="85" spans="2:3" ht="13">
      <c r="B85" s="3"/>
      <c r="C85" s="3"/>
    </row>
    <row r="86" spans="2:3" ht="13">
      <c r="B86" s="3"/>
      <c r="C86" s="3"/>
    </row>
    <row r="87" spans="2:3" ht="13">
      <c r="B87" s="3"/>
      <c r="C87" s="3"/>
    </row>
    <row r="88" spans="2:3" ht="13">
      <c r="B88" s="3"/>
      <c r="C88" s="3"/>
    </row>
    <row r="89" spans="2:3" ht="13">
      <c r="B89" s="3"/>
      <c r="C89" s="3"/>
    </row>
    <row r="90" spans="2:3" ht="13">
      <c r="B90" s="3"/>
      <c r="C90" s="3"/>
    </row>
    <row r="91" spans="2:3" ht="13">
      <c r="B91" s="3"/>
      <c r="C91" s="3"/>
    </row>
    <row r="92" spans="2:3" ht="13">
      <c r="B92" s="3"/>
      <c r="C92" s="3"/>
    </row>
    <row r="93" spans="2:3" ht="13">
      <c r="B93" s="3"/>
      <c r="C93" s="3"/>
    </row>
    <row r="94" spans="2:3" ht="13">
      <c r="B94" s="3"/>
      <c r="C94" s="3"/>
    </row>
    <row r="95" spans="2:3" ht="13">
      <c r="B95" s="3"/>
      <c r="C95" s="3"/>
    </row>
    <row r="96" spans="2:3" ht="13">
      <c r="B96" s="3"/>
      <c r="C96" s="3"/>
    </row>
    <row r="97" spans="2:3" ht="13">
      <c r="B97" s="3"/>
      <c r="C97" s="3"/>
    </row>
    <row r="98" spans="2:3" ht="13">
      <c r="B98" s="3"/>
      <c r="C98" s="3"/>
    </row>
    <row r="99" spans="2:3" ht="13">
      <c r="B99" s="3"/>
      <c r="C99" s="3"/>
    </row>
    <row r="100" spans="2:3" ht="13">
      <c r="B100" s="3"/>
      <c r="C100" s="3"/>
    </row>
    <row r="101" spans="2:3" ht="13">
      <c r="B101" s="3"/>
      <c r="C101" s="3"/>
    </row>
    <row r="102" spans="2:3" ht="13">
      <c r="B102" s="3"/>
      <c r="C102" s="3"/>
    </row>
    <row r="103" spans="2:3" ht="13">
      <c r="B103" s="3"/>
      <c r="C103" s="3"/>
    </row>
    <row r="104" spans="2:3" ht="13">
      <c r="B104" s="3"/>
      <c r="C104" s="3"/>
    </row>
    <row r="105" spans="2:3" ht="13">
      <c r="B105" s="3"/>
      <c r="C105" s="3"/>
    </row>
    <row r="106" spans="2:3" ht="13">
      <c r="B106" s="3"/>
      <c r="C106" s="3"/>
    </row>
    <row r="107" spans="2:3" ht="13">
      <c r="B107" s="3"/>
      <c r="C107" s="3"/>
    </row>
    <row r="108" spans="2:3" ht="13">
      <c r="B108" s="3"/>
      <c r="C108" s="3"/>
    </row>
    <row r="109" spans="2:3" ht="13">
      <c r="B109" s="3"/>
      <c r="C109" s="3"/>
    </row>
    <row r="110" spans="2:3" ht="13">
      <c r="B110" s="3"/>
      <c r="C110" s="3"/>
    </row>
    <row r="111" spans="2:3" ht="13">
      <c r="B111" s="3"/>
      <c r="C111" s="3"/>
    </row>
    <row r="112" spans="2:3" ht="13">
      <c r="B112" s="3"/>
      <c r="C112" s="3"/>
    </row>
    <row r="113" spans="2:3" ht="13">
      <c r="B113" s="3"/>
      <c r="C113" s="3"/>
    </row>
    <row r="114" spans="2:3" ht="13">
      <c r="B114" s="3"/>
      <c r="C114" s="3"/>
    </row>
    <row r="115" spans="2:3" ht="13">
      <c r="B115" s="3"/>
      <c r="C115" s="3"/>
    </row>
    <row r="116" spans="2:3" ht="13">
      <c r="B116" s="3"/>
      <c r="C116" s="3"/>
    </row>
    <row r="117" spans="2:3" ht="13">
      <c r="B117" s="3"/>
      <c r="C117" s="3"/>
    </row>
    <row r="118" spans="2:3" ht="13">
      <c r="B118" s="3"/>
      <c r="C118" s="3"/>
    </row>
    <row r="119" spans="2:3" ht="13">
      <c r="B119" s="3"/>
      <c r="C119" s="3"/>
    </row>
    <row r="120" spans="2:3" ht="13">
      <c r="B120" s="3"/>
      <c r="C120" s="3"/>
    </row>
    <row r="121" spans="2:3" ht="13">
      <c r="B121" s="3"/>
      <c r="C121" s="3"/>
    </row>
    <row r="122" spans="2:3" ht="13">
      <c r="B122" s="3"/>
      <c r="C122" s="3"/>
    </row>
    <row r="123" spans="2:3" ht="13">
      <c r="B123" s="3"/>
      <c r="C123" s="3"/>
    </row>
    <row r="124" spans="2:3" ht="13">
      <c r="B124" s="3"/>
      <c r="C124" s="3"/>
    </row>
    <row r="125" spans="2:3" ht="13">
      <c r="B125" s="3"/>
      <c r="C125" s="3"/>
    </row>
    <row r="126" spans="2:3" ht="13">
      <c r="B126" s="3"/>
      <c r="C126" s="3"/>
    </row>
    <row r="127" spans="2:3" ht="13">
      <c r="B127" s="3"/>
      <c r="C127" s="3"/>
    </row>
    <row r="128" spans="2:3" ht="13">
      <c r="B128" s="3"/>
      <c r="C128" s="3"/>
    </row>
    <row r="129" spans="2:3" ht="13">
      <c r="B129" s="3"/>
      <c r="C129" s="3"/>
    </row>
    <row r="130" spans="2:3" ht="13">
      <c r="B130" s="3"/>
      <c r="C130" s="3"/>
    </row>
    <row r="131" spans="2:3" ht="13">
      <c r="B131" s="3"/>
      <c r="C131" s="3"/>
    </row>
    <row r="132" spans="2:3" ht="13">
      <c r="B132" s="3"/>
      <c r="C132" s="3"/>
    </row>
    <row r="133" spans="2:3" ht="13">
      <c r="B133" s="3"/>
      <c r="C133" s="3"/>
    </row>
    <row r="134" spans="2:3" ht="13">
      <c r="B134" s="3"/>
      <c r="C134" s="3"/>
    </row>
    <row r="135" spans="2:3" ht="13">
      <c r="B135" s="3"/>
      <c r="C135" s="3"/>
    </row>
    <row r="136" spans="2:3" ht="13">
      <c r="B136" s="3"/>
      <c r="C136" s="3"/>
    </row>
    <row r="137" spans="2:3" ht="13">
      <c r="B137" s="3"/>
      <c r="C137" s="3"/>
    </row>
    <row r="138" spans="2:3" ht="13">
      <c r="B138" s="3"/>
      <c r="C138" s="3"/>
    </row>
    <row r="139" spans="2:3" ht="13">
      <c r="B139" s="3"/>
      <c r="C139" s="3"/>
    </row>
    <row r="140" spans="2:3" ht="13">
      <c r="B140" s="3"/>
      <c r="C140" s="3"/>
    </row>
    <row r="141" spans="2:3" ht="13">
      <c r="B141" s="3"/>
      <c r="C141" s="3"/>
    </row>
    <row r="142" spans="2:3" ht="13">
      <c r="B142" s="3"/>
      <c r="C142" s="3"/>
    </row>
    <row r="143" spans="2:3" ht="13">
      <c r="B143" s="3"/>
      <c r="C143" s="3"/>
    </row>
    <row r="144" spans="2:3" ht="13">
      <c r="B144" s="3"/>
      <c r="C144" s="3"/>
    </row>
    <row r="145" spans="2:3" ht="13">
      <c r="B145" s="3"/>
      <c r="C145" s="3"/>
    </row>
    <row r="146" spans="2:3" ht="13">
      <c r="B146" s="3"/>
      <c r="C146" s="3"/>
    </row>
    <row r="147" spans="2:3" ht="13">
      <c r="B147" s="3"/>
      <c r="C147" s="3"/>
    </row>
    <row r="148" spans="2:3" ht="13">
      <c r="B148" s="3"/>
      <c r="C148" s="3"/>
    </row>
    <row r="149" spans="2:3" ht="13">
      <c r="B149" s="3"/>
      <c r="C149" s="3"/>
    </row>
    <row r="150" spans="2:3" ht="13">
      <c r="B150" s="3"/>
      <c r="C150" s="3"/>
    </row>
    <row r="151" spans="2:3" ht="13">
      <c r="B151" s="3"/>
      <c r="C151" s="3"/>
    </row>
    <row r="152" spans="2:3" ht="13">
      <c r="B152" s="3"/>
      <c r="C152" s="3"/>
    </row>
    <row r="153" spans="2:3" ht="13">
      <c r="B153" s="3"/>
      <c r="C153" s="3"/>
    </row>
    <row r="154" spans="2:3" ht="13">
      <c r="B154" s="3"/>
      <c r="C154" s="3"/>
    </row>
    <row r="155" spans="2:3" ht="13">
      <c r="B155" s="3"/>
      <c r="C155" s="3"/>
    </row>
    <row r="156" spans="2:3" ht="13">
      <c r="B156" s="3"/>
      <c r="C156" s="3"/>
    </row>
    <row r="157" spans="2:3" ht="13">
      <c r="B157" s="3"/>
      <c r="C157" s="3"/>
    </row>
    <row r="158" spans="2:3" ht="13">
      <c r="B158" s="3"/>
      <c r="C158" s="3"/>
    </row>
    <row r="159" spans="2:3" ht="13">
      <c r="B159" s="3"/>
      <c r="C159" s="3"/>
    </row>
    <row r="160" spans="2:3" ht="13">
      <c r="B160" s="3"/>
      <c r="C160" s="3"/>
    </row>
    <row r="161" spans="2:3" ht="13">
      <c r="B161" s="3"/>
      <c r="C161" s="3"/>
    </row>
    <row r="162" spans="2:3" ht="13">
      <c r="B162" s="3"/>
      <c r="C162" s="3"/>
    </row>
    <row r="163" spans="2:3" ht="13">
      <c r="B163" s="3"/>
      <c r="C163" s="3"/>
    </row>
    <row r="164" spans="2:3" ht="13">
      <c r="B164" s="3"/>
      <c r="C164" s="3"/>
    </row>
    <row r="165" spans="2:3" ht="13">
      <c r="B165" s="3"/>
      <c r="C165" s="3"/>
    </row>
    <row r="166" spans="2:3" ht="13">
      <c r="B166" s="3"/>
      <c r="C166" s="3"/>
    </row>
    <row r="167" spans="2:3" ht="13">
      <c r="B167" s="3"/>
      <c r="C167" s="3"/>
    </row>
    <row r="168" spans="2:3" ht="13">
      <c r="B168" s="3"/>
      <c r="C168" s="3"/>
    </row>
    <row r="169" spans="2:3" ht="13">
      <c r="B169" s="3"/>
      <c r="C169" s="3"/>
    </row>
    <row r="170" spans="2:3" ht="13">
      <c r="B170" s="3"/>
      <c r="C170" s="3"/>
    </row>
    <row r="171" spans="2:3" ht="13">
      <c r="B171" s="3"/>
      <c r="C171" s="3"/>
    </row>
    <row r="172" spans="2:3" ht="13">
      <c r="B172" s="3"/>
      <c r="C172" s="3"/>
    </row>
    <row r="173" spans="2:3" ht="13">
      <c r="B173" s="3"/>
      <c r="C173" s="3"/>
    </row>
    <row r="174" spans="2:3" ht="13">
      <c r="B174" s="3"/>
      <c r="C174" s="3"/>
    </row>
    <row r="175" spans="2:3" ht="13">
      <c r="B175" s="3"/>
      <c r="C175" s="3"/>
    </row>
    <row r="176" spans="2:3" ht="13">
      <c r="B176" s="3"/>
      <c r="C176" s="3"/>
    </row>
    <row r="177" spans="2:3" ht="13">
      <c r="B177" s="3"/>
      <c r="C177" s="3"/>
    </row>
    <row r="178" spans="2:3" ht="13">
      <c r="B178" s="3"/>
      <c r="C178" s="3"/>
    </row>
    <row r="179" spans="2:3" ht="13">
      <c r="B179" s="3"/>
      <c r="C179" s="3"/>
    </row>
    <row r="180" spans="2:3" ht="13">
      <c r="B180" s="3"/>
      <c r="C180" s="3"/>
    </row>
    <row r="181" spans="2:3" ht="13">
      <c r="B181" s="3"/>
      <c r="C181" s="3"/>
    </row>
    <row r="182" spans="2:3" ht="13">
      <c r="B182" s="3"/>
      <c r="C182" s="3"/>
    </row>
    <row r="183" spans="2:3" ht="13">
      <c r="B183" s="3"/>
      <c r="C183" s="3"/>
    </row>
    <row r="184" spans="2:3" ht="13">
      <c r="B184" s="3"/>
      <c r="C184" s="3"/>
    </row>
    <row r="185" spans="2:3" ht="13">
      <c r="B185" s="3"/>
      <c r="C185" s="3"/>
    </row>
    <row r="186" spans="2:3" ht="13">
      <c r="B186" s="3"/>
      <c r="C186" s="3"/>
    </row>
    <row r="187" spans="2:3" ht="13">
      <c r="B187" s="3"/>
      <c r="C187" s="3"/>
    </row>
    <row r="188" spans="2:3" ht="13">
      <c r="B188" s="3"/>
      <c r="C188" s="3"/>
    </row>
    <row r="189" spans="2:3" ht="13">
      <c r="B189" s="3"/>
      <c r="C189" s="3"/>
    </row>
    <row r="190" spans="2:3" ht="13">
      <c r="B190" s="3"/>
      <c r="C190" s="3"/>
    </row>
    <row r="191" spans="2:3" ht="13">
      <c r="B191" s="3"/>
      <c r="C191" s="3"/>
    </row>
    <row r="192" spans="2:3" ht="13">
      <c r="B192" s="3"/>
      <c r="C192" s="3"/>
    </row>
    <row r="193" spans="2:3" ht="13">
      <c r="B193" s="3"/>
      <c r="C193" s="3"/>
    </row>
    <row r="194" spans="2:3" ht="13">
      <c r="B194" s="3"/>
      <c r="C194" s="3"/>
    </row>
    <row r="195" spans="2:3" ht="13">
      <c r="B195" s="3"/>
      <c r="C195" s="3"/>
    </row>
    <row r="196" spans="2:3" ht="13">
      <c r="B196" s="3"/>
      <c r="C196" s="3"/>
    </row>
    <row r="197" spans="2:3" ht="13">
      <c r="B197" s="3"/>
      <c r="C197" s="3"/>
    </row>
    <row r="198" spans="2:3" ht="13">
      <c r="B198" s="3"/>
      <c r="C198" s="3"/>
    </row>
    <row r="199" spans="2:3" ht="13">
      <c r="B199" s="3"/>
      <c r="C199" s="3"/>
    </row>
    <row r="200" spans="2:3" ht="13">
      <c r="B200" s="3"/>
      <c r="C200" s="3"/>
    </row>
    <row r="201" spans="2:3" ht="13">
      <c r="B201" s="3"/>
      <c r="C201" s="3"/>
    </row>
    <row r="202" spans="2:3" ht="13">
      <c r="B202" s="3"/>
      <c r="C202" s="3"/>
    </row>
    <row r="203" spans="2:3" ht="13">
      <c r="B203" s="3"/>
      <c r="C203" s="3"/>
    </row>
    <row r="204" spans="2:3" ht="13">
      <c r="B204" s="3"/>
      <c r="C204" s="3"/>
    </row>
    <row r="205" spans="2:3" ht="13">
      <c r="B205" s="3"/>
      <c r="C205" s="3"/>
    </row>
    <row r="206" spans="2:3" ht="13">
      <c r="B206" s="3"/>
      <c r="C206" s="3"/>
    </row>
    <row r="207" spans="2:3" ht="13">
      <c r="B207" s="3"/>
      <c r="C207" s="3"/>
    </row>
    <row r="208" spans="2:3" ht="13">
      <c r="B208" s="3"/>
      <c r="C208" s="3"/>
    </row>
    <row r="209" spans="2:3" ht="13">
      <c r="B209" s="3"/>
      <c r="C209" s="3"/>
    </row>
    <row r="210" spans="2:3" ht="13">
      <c r="B210" s="3"/>
      <c r="C210" s="3"/>
    </row>
    <row r="211" spans="2:3" ht="13">
      <c r="B211" s="3"/>
      <c r="C211" s="3"/>
    </row>
    <row r="212" spans="2:3" ht="13">
      <c r="B212" s="3"/>
      <c r="C212" s="3"/>
    </row>
    <row r="213" spans="2:3" ht="13">
      <c r="B213" s="3"/>
      <c r="C213" s="3"/>
    </row>
    <row r="214" spans="2:3" ht="13">
      <c r="B214" s="3"/>
      <c r="C214" s="3"/>
    </row>
    <row r="215" spans="2:3" ht="13">
      <c r="B215" s="3"/>
      <c r="C215" s="3"/>
    </row>
    <row r="216" spans="2:3" ht="13">
      <c r="B216" s="3"/>
      <c r="C216" s="3"/>
    </row>
    <row r="217" spans="2:3" ht="13">
      <c r="B217" s="3"/>
      <c r="C217" s="3"/>
    </row>
    <row r="218" spans="2:3" ht="13">
      <c r="B218" s="3"/>
      <c r="C218" s="3"/>
    </row>
    <row r="219" spans="2:3" ht="13">
      <c r="B219" s="3"/>
      <c r="C219" s="3"/>
    </row>
    <row r="220" spans="2:3" ht="13">
      <c r="B220" s="3"/>
      <c r="C220" s="3"/>
    </row>
    <row r="221" spans="2:3" ht="13">
      <c r="B221" s="3"/>
      <c r="C221" s="3"/>
    </row>
    <row r="222" spans="2:3" ht="13">
      <c r="B222" s="3"/>
      <c r="C222" s="3"/>
    </row>
    <row r="223" spans="2:3" ht="13">
      <c r="B223" s="3"/>
      <c r="C223" s="3"/>
    </row>
    <row r="224" spans="2:3" ht="13">
      <c r="B224" s="3"/>
      <c r="C224" s="3"/>
    </row>
    <row r="225" spans="2:3" ht="13">
      <c r="B225" s="3"/>
      <c r="C225" s="3"/>
    </row>
    <row r="226" spans="2:3" ht="13">
      <c r="B226" s="3"/>
      <c r="C226" s="3"/>
    </row>
    <row r="227" spans="2:3" ht="13">
      <c r="B227" s="3"/>
      <c r="C227" s="3"/>
    </row>
    <row r="228" spans="2:3" ht="13">
      <c r="B228" s="3"/>
      <c r="C228" s="3"/>
    </row>
    <row r="229" spans="2:3" ht="13">
      <c r="B229" s="3"/>
      <c r="C229" s="3"/>
    </row>
    <row r="230" spans="2:3" ht="13">
      <c r="B230" s="3"/>
      <c r="C230" s="3"/>
    </row>
    <row r="231" spans="2:3" ht="13">
      <c r="B231" s="3"/>
      <c r="C231" s="3"/>
    </row>
    <row r="232" spans="2:3" ht="13">
      <c r="B232" s="3"/>
      <c r="C232" s="3"/>
    </row>
    <row r="233" spans="2:3" ht="13">
      <c r="B233" s="3"/>
      <c r="C233" s="3"/>
    </row>
    <row r="234" spans="2:3" ht="13">
      <c r="B234" s="3"/>
      <c r="C234" s="3"/>
    </row>
    <row r="235" spans="2:3" ht="13">
      <c r="B235" s="3"/>
      <c r="C235" s="3"/>
    </row>
    <row r="236" spans="2:3" ht="13">
      <c r="B236" s="3"/>
      <c r="C236" s="3"/>
    </row>
    <row r="237" spans="2:3" ht="13">
      <c r="B237" s="3"/>
      <c r="C237" s="3"/>
    </row>
    <row r="238" spans="2:3" ht="13">
      <c r="B238" s="3"/>
      <c r="C238" s="3"/>
    </row>
    <row r="239" spans="2:3" ht="13">
      <c r="B239" s="3"/>
      <c r="C239" s="3"/>
    </row>
    <row r="240" spans="2:3" ht="13">
      <c r="B240" s="3"/>
      <c r="C240" s="3"/>
    </row>
    <row r="241" spans="2:3" ht="13">
      <c r="B241" s="3"/>
      <c r="C241" s="3"/>
    </row>
    <row r="242" spans="2:3" ht="13">
      <c r="B242" s="3"/>
      <c r="C242" s="3"/>
    </row>
    <row r="243" spans="2:3" ht="13">
      <c r="B243" s="3"/>
      <c r="C243" s="3"/>
    </row>
    <row r="244" spans="2:3" ht="13">
      <c r="B244" s="3"/>
      <c r="C244" s="3"/>
    </row>
    <row r="245" spans="2:3" ht="13">
      <c r="B245" s="3"/>
      <c r="C245" s="3"/>
    </row>
    <row r="246" spans="2:3" ht="13">
      <c r="B246" s="3"/>
      <c r="C246" s="3"/>
    </row>
    <row r="247" spans="2:3" ht="13">
      <c r="B247" s="3"/>
      <c r="C247" s="3"/>
    </row>
    <row r="248" spans="2:3" ht="13">
      <c r="B248" s="3"/>
      <c r="C248" s="3"/>
    </row>
    <row r="249" spans="2:3" ht="13">
      <c r="B249" s="3"/>
      <c r="C249" s="3"/>
    </row>
    <row r="250" spans="2:3" ht="13">
      <c r="B250" s="3"/>
      <c r="C250" s="3"/>
    </row>
    <row r="251" spans="2:3" ht="13">
      <c r="B251" s="3"/>
      <c r="C251" s="3"/>
    </row>
    <row r="252" spans="2:3" ht="13">
      <c r="B252" s="3"/>
      <c r="C252" s="3"/>
    </row>
    <row r="253" spans="2:3" ht="13">
      <c r="B253" s="3"/>
      <c r="C253" s="3"/>
    </row>
    <row r="254" spans="2:3" ht="13">
      <c r="B254" s="3"/>
      <c r="C254" s="3"/>
    </row>
    <row r="255" spans="2:3" ht="13">
      <c r="B255" s="3"/>
      <c r="C255" s="3"/>
    </row>
    <row r="256" spans="2:3" ht="13">
      <c r="B256" s="3"/>
      <c r="C256" s="3"/>
    </row>
    <row r="257" spans="2:3" ht="13">
      <c r="B257" s="3"/>
      <c r="C257" s="3"/>
    </row>
    <row r="258" spans="2:3" ht="13">
      <c r="B258" s="3"/>
      <c r="C258" s="3"/>
    </row>
    <row r="259" spans="2:3" ht="13">
      <c r="B259" s="3"/>
      <c r="C259" s="3"/>
    </row>
    <row r="260" spans="2:3" ht="13">
      <c r="B260" s="3"/>
      <c r="C260" s="3"/>
    </row>
    <row r="261" spans="2:3" ht="13">
      <c r="B261" s="3"/>
      <c r="C261" s="3"/>
    </row>
    <row r="262" spans="2:3" ht="13">
      <c r="B262" s="3"/>
      <c r="C262" s="3"/>
    </row>
    <row r="263" spans="2:3" ht="13">
      <c r="B263" s="3"/>
      <c r="C263" s="3"/>
    </row>
    <row r="264" spans="2:3" ht="13">
      <c r="B264" s="3"/>
      <c r="C264" s="3"/>
    </row>
    <row r="265" spans="2:3" ht="13">
      <c r="B265" s="3"/>
      <c r="C265" s="3"/>
    </row>
    <row r="266" spans="2:3" ht="13">
      <c r="B266" s="3"/>
      <c r="C266" s="3"/>
    </row>
    <row r="267" spans="2:3" ht="13">
      <c r="B267" s="3"/>
      <c r="C267" s="3"/>
    </row>
    <row r="268" spans="2:3" ht="13">
      <c r="B268" s="3"/>
      <c r="C268" s="3"/>
    </row>
    <row r="269" spans="2:3" ht="13">
      <c r="B269" s="3"/>
      <c r="C269" s="3"/>
    </row>
    <row r="270" spans="2:3" ht="13">
      <c r="B270" s="3"/>
      <c r="C270" s="3"/>
    </row>
    <row r="271" spans="2:3" ht="13">
      <c r="B271" s="3"/>
      <c r="C271" s="3"/>
    </row>
    <row r="272" spans="2:3" ht="13">
      <c r="B272" s="3"/>
      <c r="C272" s="3"/>
    </row>
    <row r="273" spans="2:3" ht="13">
      <c r="B273" s="3"/>
      <c r="C273" s="3"/>
    </row>
    <row r="274" spans="2:3" ht="13">
      <c r="B274" s="3"/>
      <c r="C274" s="3"/>
    </row>
    <row r="275" spans="2:3" ht="13">
      <c r="B275" s="3"/>
      <c r="C275" s="3"/>
    </row>
    <row r="276" spans="2:3" ht="13">
      <c r="B276" s="3"/>
      <c r="C276" s="3"/>
    </row>
    <row r="277" spans="2:3" ht="13">
      <c r="B277" s="3"/>
      <c r="C277" s="3"/>
    </row>
    <row r="278" spans="2:3" ht="13">
      <c r="B278" s="3"/>
      <c r="C278" s="3"/>
    </row>
    <row r="279" spans="2:3" ht="13">
      <c r="B279" s="3"/>
      <c r="C279" s="3"/>
    </row>
    <row r="280" spans="2:3" ht="13">
      <c r="B280" s="3"/>
      <c r="C280" s="3"/>
    </row>
    <row r="281" spans="2:3" ht="13">
      <c r="B281" s="3"/>
      <c r="C281" s="3"/>
    </row>
    <row r="282" spans="2:3" ht="13">
      <c r="B282" s="3"/>
      <c r="C282" s="3"/>
    </row>
    <row r="283" spans="2:3" ht="13">
      <c r="B283" s="3"/>
      <c r="C283" s="3"/>
    </row>
    <row r="284" spans="2:3" ht="13">
      <c r="B284" s="3"/>
      <c r="C284" s="3"/>
    </row>
    <row r="285" spans="2:3" ht="13">
      <c r="B285" s="3"/>
      <c r="C285" s="3"/>
    </row>
    <row r="286" spans="2:3" ht="13">
      <c r="B286" s="3"/>
      <c r="C286" s="3"/>
    </row>
    <row r="287" spans="2:3" ht="13">
      <c r="B287" s="3"/>
      <c r="C287" s="3"/>
    </row>
    <row r="288" spans="2:3" ht="13">
      <c r="B288" s="3"/>
      <c r="C288" s="3"/>
    </row>
    <row r="289" spans="2:3" ht="13">
      <c r="B289" s="3"/>
      <c r="C289" s="3"/>
    </row>
    <row r="290" spans="2:3" ht="13">
      <c r="B290" s="3"/>
      <c r="C290" s="3"/>
    </row>
    <row r="291" spans="2:3" ht="13">
      <c r="B291" s="3"/>
      <c r="C291" s="3"/>
    </row>
    <row r="292" spans="2:3" ht="13">
      <c r="B292" s="3"/>
      <c r="C292" s="3"/>
    </row>
    <row r="293" spans="2:3" ht="13">
      <c r="B293" s="3"/>
      <c r="C293" s="3"/>
    </row>
    <row r="294" spans="2:3" ht="13">
      <c r="B294" s="3"/>
      <c r="C294" s="3"/>
    </row>
    <row r="295" spans="2:3" ht="13">
      <c r="B295" s="3"/>
      <c r="C295" s="3"/>
    </row>
    <row r="296" spans="2:3" ht="13">
      <c r="B296" s="3"/>
      <c r="C296" s="3"/>
    </row>
    <row r="297" spans="2:3" ht="13">
      <c r="B297" s="3"/>
      <c r="C297" s="3"/>
    </row>
    <row r="298" spans="2:3" ht="13">
      <c r="B298" s="3"/>
      <c r="C298" s="3"/>
    </row>
    <row r="299" spans="2:3" ht="13">
      <c r="B299" s="3"/>
      <c r="C299" s="3"/>
    </row>
    <row r="300" spans="2:3" ht="13">
      <c r="B300" s="3"/>
      <c r="C300" s="3"/>
    </row>
    <row r="301" spans="2:3" ht="13">
      <c r="B301" s="3"/>
      <c r="C301" s="3"/>
    </row>
    <row r="302" spans="2:3" ht="13">
      <c r="B302" s="3"/>
      <c r="C302" s="3"/>
    </row>
    <row r="303" spans="2:3" ht="13">
      <c r="B303" s="3"/>
      <c r="C303" s="3"/>
    </row>
    <row r="304" spans="2:3" ht="13">
      <c r="B304" s="3"/>
      <c r="C304" s="3"/>
    </row>
    <row r="305" spans="2:3" ht="13">
      <c r="B305" s="3"/>
      <c r="C305" s="3"/>
    </row>
    <row r="306" spans="2:3" ht="13">
      <c r="B306" s="3"/>
      <c r="C306" s="3"/>
    </row>
    <row r="307" spans="2:3" ht="13">
      <c r="B307" s="3"/>
      <c r="C307" s="3"/>
    </row>
    <row r="308" spans="2:3" ht="13">
      <c r="B308" s="3"/>
      <c r="C308" s="3"/>
    </row>
    <row r="309" spans="2:3" ht="13">
      <c r="B309" s="3"/>
      <c r="C309" s="3"/>
    </row>
    <row r="310" spans="2:3" ht="13">
      <c r="B310" s="3"/>
      <c r="C310" s="3"/>
    </row>
    <row r="311" spans="2:3" ht="13">
      <c r="B311" s="3"/>
      <c r="C311" s="3"/>
    </row>
    <row r="312" spans="2:3" ht="13">
      <c r="B312" s="3"/>
      <c r="C312" s="3"/>
    </row>
    <row r="313" spans="2:3" ht="13">
      <c r="B313" s="3"/>
      <c r="C313" s="3"/>
    </row>
    <row r="314" spans="2:3" ht="13">
      <c r="B314" s="3"/>
      <c r="C314" s="3"/>
    </row>
    <row r="315" spans="2:3" ht="13">
      <c r="B315" s="3"/>
      <c r="C315" s="3"/>
    </row>
    <row r="316" spans="2:3" ht="13">
      <c r="B316" s="3"/>
      <c r="C316" s="3"/>
    </row>
    <row r="317" spans="2:3" ht="13">
      <c r="B317" s="3"/>
      <c r="C317" s="3"/>
    </row>
    <row r="318" spans="2:3" ht="13">
      <c r="B318" s="3"/>
      <c r="C318" s="3"/>
    </row>
    <row r="319" spans="2:3" ht="13">
      <c r="B319" s="3"/>
      <c r="C319" s="3"/>
    </row>
    <row r="320" spans="2:3" ht="13">
      <c r="B320" s="3"/>
      <c r="C320" s="3"/>
    </row>
    <row r="321" spans="2:3" ht="13">
      <c r="B321" s="3"/>
      <c r="C321" s="3"/>
    </row>
    <row r="322" spans="2:3" ht="13">
      <c r="B322" s="3"/>
      <c r="C322" s="3"/>
    </row>
    <row r="323" spans="2:3" ht="13">
      <c r="B323" s="3"/>
      <c r="C323" s="3"/>
    </row>
    <row r="324" spans="2:3" ht="13">
      <c r="B324" s="3"/>
      <c r="C324" s="3"/>
    </row>
    <row r="325" spans="2:3" ht="13">
      <c r="B325" s="3"/>
      <c r="C325" s="3"/>
    </row>
    <row r="326" spans="2:3" ht="13">
      <c r="B326" s="3"/>
      <c r="C326" s="3"/>
    </row>
    <row r="327" spans="2:3" ht="13">
      <c r="B327" s="3"/>
      <c r="C327" s="3"/>
    </row>
    <row r="328" spans="2:3" ht="13">
      <c r="B328" s="3"/>
      <c r="C328" s="3"/>
    </row>
    <row r="329" spans="2:3" ht="13">
      <c r="B329" s="3"/>
      <c r="C329" s="3"/>
    </row>
    <row r="330" spans="2:3" ht="13">
      <c r="B330" s="3"/>
      <c r="C330" s="3"/>
    </row>
    <row r="331" spans="2:3" ht="13">
      <c r="B331" s="3"/>
      <c r="C331" s="3"/>
    </row>
    <row r="332" spans="2:3" ht="13">
      <c r="B332" s="3"/>
      <c r="C332" s="3"/>
    </row>
    <row r="333" spans="2:3" ht="13">
      <c r="B333" s="3"/>
      <c r="C333" s="3"/>
    </row>
    <row r="334" spans="2:3" ht="13">
      <c r="B334" s="3"/>
      <c r="C334" s="3"/>
    </row>
    <row r="335" spans="2:3" ht="13">
      <c r="B335" s="3"/>
      <c r="C335" s="3"/>
    </row>
    <row r="336" spans="2:3" ht="13">
      <c r="B336" s="3"/>
      <c r="C336" s="3"/>
    </row>
    <row r="337" spans="2:3" ht="13">
      <c r="B337" s="3"/>
      <c r="C337" s="3"/>
    </row>
    <row r="338" spans="2:3" ht="13">
      <c r="B338" s="3"/>
      <c r="C338" s="3"/>
    </row>
    <row r="339" spans="2:3" ht="13">
      <c r="B339" s="3"/>
      <c r="C339" s="3"/>
    </row>
    <row r="340" spans="2:3" ht="13">
      <c r="B340" s="3"/>
      <c r="C340" s="3"/>
    </row>
    <row r="341" spans="2:3" ht="13">
      <c r="B341" s="3"/>
      <c r="C341" s="3"/>
    </row>
    <row r="342" spans="2:3" ht="13">
      <c r="B342" s="3"/>
      <c r="C342" s="3"/>
    </row>
    <row r="343" spans="2:3" ht="13">
      <c r="B343" s="3"/>
      <c r="C343" s="3"/>
    </row>
    <row r="344" spans="2:3" ht="13">
      <c r="B344" s="3"/>
      <c r="C344" s="3"/>
    </row>
    <row r="345" spans="2:3" ht="13">
      <c r="B345" s="3"/>
      <c r="C345" s="3"/>
    </row>
    <row r="346" spans="2:3" ht="13">
      <c r="B346" s="3"/>
      <c r="C346" s="3"/>
    </row>
    <row r="347" spans="2:3" ht="13">
      <c r="B347" s="3"/>
      <c r="C347" s="3"/>
    </row>
    <row r="348" spans="2:3" ht="13">
      <c r="B348" s="3"/>
      <c r="C348" s="3"/>
    </row>
    <row r="349" spans="2:3" ht="13">
      <c r="B349" s="3"/>
      <c r="C349" s="3"/>
    </row>
    <row r="350" spans="2:3" ht="13">
      <c r="B350" s="3"/>
      <c r="C350" s="3"/>
    </row>
    <row r="351" spans="2:3" ht="13">
      <c r="B351" s="3"/>
      <c r="C351" s="3"/>
    </row>
    <row r="352" spans="2:3" ht="13">
      <c r="B352" s="3"/>
      <c r="C352" s="3"/>
    </row>
    <row r="353" spans="2:3" ht="13">
      <c r="B353" s="3"/>
      <c r="C353" s="3"/>
    </row>
    <row r="354" spans="2:3" ht="13">
      <c r="B354" s="3"/>
      <c r="C354" s="3"/>
    </row>
    <row r="355" spans="2:3" ht="13">
      <c r="B355" s="3"/>
      <c r="C355" s="3"/>
    </row>
    <row r="356" spans="2:3" ht="13">
      <c r="B356" s="3"/>
      <c r="C356" s="3"/>
    </row>
    <row r="357" spans="2:3" ht="13">
      <c r="B357" s="3"/>
      <c r="C357" s="3"/>
    </row>
    <row r="358" spans="2:3" ht="13">
      <c r="B358" s="3"/>
      <c r="C358" s="3"/>
    </row>
    <row r="359" spans="2:3" ht="13">
      <c r="B359" s="3"/>
      <c r="C359" s="3"/>
    </row>
    <row r="360" spans="2:3" ht="13">
      <c r="B360" s="3"/>
      <c r="C360" s="3"/>
    </row>
    <row r="361" spans="2:3" ht="13">
      <c r="B361" s="3"/>
      <c r="C361" s="3"/>
    </row>
    <row r="362" spans="2:3" ht="13">
      <c r="B362" s="3"/>
      <c r="C362" s="3"/>
    </row>
    <row r="363" spans="2:3" ht="13">
      <c r="B363" s="3"/>
      <c r="C363" s="3"/>
    </row>
    <row r="364" spans="2:3" ht="13">
      <c r="B364" s="3"/>
      <c r="C364" s="3"/>
    </row>
    <row r="365" spans="2:3" ht="13">
      <c r="B365" s="3"/>
      <c r="C365" s="3"/>
    </row>
    <row r="366" spans="2:3" ht="13">
      <c r="B366" s="3"/>
      <c r="C366" s="3"/>
    </row>
    <row r="367" spans="2:3" ht="13">
      <c r="B367" s="3"/>
      <c r="C367" s="3"/>
    </row>
    <row r="368" spans="2:3" ht="13">
      <c r="B368" s="3"/>
      <c r="C368" s="3"/>
    </row>
    <row r="369" spans="2:3" ht="13">
      <c r="B369" s="3"/>
      <c r="C369" s="3"/>
    </row>
    <row r="370" spans="2:3" ht="13">
      <c r="B370" s="3"/>
      <c r="C370" s="3"/>
    </row>
    <row r="371" spans="2:3" ht="13">
      <c r="B371" s="3"/>
      <c r="C371" s="3"/>
    </row>
    <row r="372" spans="2:3" ht="13">
      <c r="B372" s="3"/>
      <c r="C372" s="3"/>
    </row>
    <row r="373" spans="2:3" ht="13">
      <c r="B373" s="3"/>
      <c r="C373" s="3"/>
    </row>
    <row r="374" spans="2:3" ht="13">
      <c r="B374" s="3"/>
      <c r="C374" s="3"/>
    </row>
    <row r="375" spans="2:3" ht="13">
      <c r="B375" s="3"/>
      <c r="C375" s="3"/>
    </row>
    <row r="376" spans="2:3" ht="13">
      <c r="B376" s="3"/>
      <c r="C376" s="3"/>
    </row>
    <row r="377" spans="2:3" ht="13">
      <c r="B377" s="3"/>
      <c r="C377" s="3"/>
    </row>
    <row r="378" spans="2:3" ht="13">
      <c r="B378" s="3"/>
      <c r="C378" s="3"/>
    </row>
    <row r="379" spans="2:3" ht="13">
      <c r="B379" s="3"/>
      <c r="C379" s="3"/>
    </row>
    <row r="380" spans="2:3" ht="13">
      <c r="B380" s="3"/>
      <c r="C380" s="3"/>
    </row>
    <row r="381" spans="2:3" ht="13">
      <c r="B381" s="3"/>
      <c r="C381" s="3"/>
    </row>
    <row r="382" spans="2:3" ht="13">
      <c r="B382" s="3"/>
      <c r="C382" s="3"/>
    </row>
    <row r="383" spans="2:3" ht="13">
      <c r="B383" s="3"/>
      <c r="C383" s="3"/>
    </row>
    <row r="384" spans="2:3" ht="13">
      <c r="B384" s="3"/>
      <c r="C384" s="3"/>
    </row>
    <row r="385" spans="2:3" ht="13">
      <c r="B385" s="3"/>
      <c r="C385" s="3"/>
    </row>
    <row r="386" spans="2:3" ht="13">
      <c r="B386" s="3"/>
      <c r="C386" s="3"/>
    </row>
    <row r="387" spans="2:3" ht="13">
      <c r="B387" s="3"/>
      <c r="C387" s="3"/>
    </row>
    <row r="388" spans="2:3" ht="13">
      <c r="B388" s="3"/>
      <c r="C388" s="3"/>
    </row>
    <row r="389" spans="2:3" ht="13">
      <c r="B389" s="3"/>
      <c r="C389" s="3"/>
    </row>
    <row r="390" spans="2:3" ht="13">
      <c r="B390" s="3"/>
      <c r="C390" s="3"/>
    </row>
    <row r="391" spans="2:3" ht="13">
      <c r="B391" s="3"/>
      <c r="C391" s="3"/>
    </row>
    <row r="392" spans="2:3" ht="13">
      <c r="B392" s="3"/>
      <c r="C392" s="3"/>
    </row>
    <row r="393" spans="2:3" ht="13">
      <c r="B393" s="3"/>
      <c r="C393" s="3"/>
    </row>
    <row r="394" spans="2:3" ht="13">
      <c r="B394" s="3"/>
      <c r="C394" s="3"/>
    </row>
    <row r="395" spans="2:3" ht="13">
      <c r="B395" s="3"/>
      <c r="C395" s="3"/>
    </row>
    <row r="396" spans="2:3" ht="13">
      <c r="B396" s="3"/>
      <c r="C396" s="3"/>
    </row>
    <row r="397" spans="2:3" ht="13">
      <c r="B397" s="3"/>
      <c r="C397" s="3"/>
    </row>
    <row r="398" spans="2:3" ht="13">
      <c r="B398" s="3"/>
      <c r="C398" s="3"/>
    </row>
    <row r="399" spans="2:3" ht="13">
      <c r="B399" s="3"/>
      <c r="C399" s="3"/>
    </row>
    <row r="400" spans="2:3" ht="13">
      <c r="B400" s="3"/>
      <c r="C400" s="3"/>
    </row>
    <row r="401" spans="2:3" ht="13">
      <c r="B401" s="3"/>
      <c r="C401" s="3"/>
    </row>
    <row r="402" spans="2:3" ht="13">
      <c r="B402" s="3"/>
      <c r="C402" s="3"/>
    </row>
    <row r="403" spans="2:3" ht="13">
      <c r="B403" s="3"/>
      <c r="C403" s="3"/>
    </row>
    <row r="404" spans="2:3" ht="13">
      <c r="B404" s="3"/>
      <c r="C404" s="3"/>
    </row>
    <row r="405" spans="2:3" ht="13">
      <c r="B405" s="3"/>
      <c r="C405" s="3"/>
    </row>
    <row r="406" spans="2:3" ht="13">
      <c r="B406" s="3"/>
      <c r="C406" s="3"/>
    </row>
    <row r="407" spans="2:3" ht="13">
      <c r="B407" s="3"/>
      <c r="C407" s="3"/>
    </row>
    <row r="408" spans="2:3" ht="13">
      <c r="B408" s="3"/>
      <c r="C408" s="3"/>
    </row>
    <row r="409" spans="2:3" ht="13">
      <c r="B409" s="3"/>
      <c r="C409" s="3"/>
    </row>
    <row r="410" spans="2:3" ht="13">
      <c r="B410" s="3"/>
      <c r="C410" s="3"/>
    </row>
    <row r="411" spans="2:3" ht="13">
      <c r="B411" s="3"/>
      <c r="C411" s="3"/>
    </row>
    <row r="412" spans="2:3" ht="13">
      <c r="B412" s="3"/>
      <c r="C412" s="3"/>
    </row>
    <row r="413" spans="2:3" ht="13">
      <c r="B413" s="3"/>
      <c r="C413" s="3"/>
    </row>
    <row r="414" spans="2:3" ht="13">
      <c r="B414" s="3"/>
      <c r="C414" s="3"/>
    </row>
    <row r="415" spans="2:3" ht="13">
      <c r="B415" s="3"/>
      <c r="C415" s="3"/>
    </row>
    <row r="416" spans="2:3" ht="13">
      <c r="B416" s="3"/>
      <c r="C416" s="3"/>
    </row>
    <row r="417" spans="2:3" ht="13">
      <c r="B417" s="3"/>
      <c r="C417" s="3"/>
    </row>
    <row r="418" spans="2:3" ht="13">
      <c r="B418" s="3"/>
      <c r="C418" s="3"/>
    </row>
    <row r="419" spans="2:3" ht="13">
      <c r="B419" s="3"/>
      <c r="C419" s="3"/>
    </row>
    <row r="420" spans="2:3" ht="13">
      <c r="B420" s="3"/>
      <c r="C420" s="3"/>
    </row>
    <row r="421" spans="2:3" ht="13">
      <c r="B421" s="3"/>
      <c r="C421" s="3"/>
    </row>
    <row r="422" spans="2:3" ht="13">
      <c r="B422" s="3"/>
      <c r="C422" s="3"/>
    </row>
    <row r="423" spans="2:3" ht="13">
      <c r="B423" s="3"/>
      <c r="C423" s="3"/>
    </row>
    <row r="424" spans="2:3" ht="13">
      <c r="B424" s="3"/>
      <c r="C424" s="3"/>
    </row>
    <row r="425" spans="2:3" ht="13">
      <c r="B425" s="3"/>
      <c r="C425" s="3"/>
    </row>
    <row r="426" spans="2:3" ht="13">
      <c r="B426" s="3"/>
      <c r="C426" s="3"/>
    </row>
    <row r="427" spans="2:3" ht="13">
      <c r="B427" s="3"/>
      <c r="C427" s="3"/>
    </row>
    <row r="428" spans="2:3" ht="13">
      <c r="B428" s="3"/>
      <c r="C428" s="3"/>
    </row>
    <row r="429" spans="2:3" ht="13">
      <c r="B429" s="3"/>
      <c r="C429" s="3"/>
    </row>
    <row r="430" spans="2:3" ht="13">
      <c r="B430" s="3"/>
      <c r="C430" s="3"/>
    </row>
    <row r="431" spans="2:3" ht="13">
      <c r="B431" s="3"/>
      <c r="C431" s="3"/>
    </row>
    <row r="432" spans="2:3" ht="13">
      <c r="B432" s="3"/>
      <c r="C432" s="3"/>
    </row>
    <row r="433" spans="2:3" ht="13">
      <c r="B433" s="3"/>
      <c r="C433" s="3"/>
    </row>
    <row r="434" spans="2:3" ht="13">
      <c r="B434" s="3"/>
      <c r="C434" s="3"/>
    </row>
    <row r="435" spans="2:3" ht="13">
      <c r="B435" s="3"/>
      <c r="C435" s="3"/>
    </row>
    <row r="436" spans="2:3" ht="13">
      <c r="B436" s="3"/>
      <c r="C436" s="3"/>
    </row>
    <row r="437" spans="2:3" ht="13">
      <c r="B437" s="3"/>
      <c r="C437" s="3"/>
    </row>
    <row r="438" spans="2:3" ht="13">
      <c r="B438" s="3"/>
      <c r="C438" s="3"/>
    </row>
    <row r="439" spans="2:3" ht="13">
      <c r="B439" s="3"/>
      <c r="C439" s="3"/>
    </row>
    <row r="440" spans="2:3" ht="13">
      <c r="B440" s="3"/>
      <c r="C440" s="3"/>
    </row>
    <row r="441" spans="2:3" ht="13">
      <c r="B441" s="3"/>
      <c r="C441" s="3"/>
    </row>
    <row r="442" spans="2:3" ht="13">
      <c r="B442" s="3"/>
      <c r="C442" s="3"/>
    </row>
    <row r="443" spans="2:3" ht="13">
      <c r="B443" s="3"/>
      <c r="C443" s="3"/>
    </row>
    <row r="444" spans="2:3" ht="13">
      <c r="B444" s="3"/>
      <c r="C444" s="3"/>
    </row>
    <row r="445" spans="2:3" ht="13">
      <c r="B445" s="3"/>
      <c r="C445" s="3"/>
    </row>
    <row r="446" spans="2:3" ht="13">
      <c r="B446" s="3"/>
      <c r="C446" s="3"/>
    </row>
    <row r="447" spans="2:3" ht="13">
      <c r="B447" s="3"/>
      <c r="C447" s="3"/>
    </row>
    <row r="448" spans="2:3" ht="13">
      <c r="B448" s="3"/>
      <c r="C448" s="3"/>
    </row>
    <row r="449" spans="2:3" ht="13">
      <c r="B449" s="3"/>
      <c r="C449" s="3"/>
    </row>
    <row r="450" spans="2:3" ht="13">
      <c r="B450" s="3"/>
      <c r="C450" s="3"/>
    </row>
    <row r="451" spans="2:3" ht="13">
      <c r="B451" s="3"/>
      <c r="C451" s="3"/>
    </row>
    <row r="452" spans="2:3" ht="13">
      <c r="B452" s="3"/>
      <c r="C452" s="3"/>
    </row>
    <row r="453" spans="2:3" ht="13">
      <c r="B453" s="3"/>
      <c r="C453" s="3"/>
    </row>
    <row r="454" spans="2:3" ht="13">
      <c r="B454" s="3"/>
      <c r="C454" s="3"/>
    </row>
    <row r="455" spans="2:3" ht="13">
      <c r="B455" s="3"/>
      <c r="C455" s="3"/>
    </row>
    <row r="456" spans="2:3" ht="13">
      <c r="B456" s="3"/>
      <c r="C456" s="3"/>
    </row>
    <row r="457" spans="2:3" ht="13">
      <c r="B457" s="3"/>
      <c r="C457" s="3"/>
    </row>
    <row r="458" spans="2:3" ht="13">
      <c r="B458" s="3"/>
      <c r="C458" s="3"/>
    </row>
    <row r="459" spans="2:3" ht="13">
      <c r="B459" s="3"/>
      <c r="C459" s="3"/>
    </row>
    <row r="460" spans="2:3" ht="13">
      <c r="B460" s="3"/>
      <c r="C460" s="3"/>
    </row>
    <row r="461" spans="2:3" ht="13">
      <c r="B461" s="3"/>
      <c r="C461" s="3"/>
    </row>
    <row r="462" spans="2:3" ht="13">
      <c r="B462" s="3"/>
      <c r="C462" s="3"/>
    </row>
    <row r="463" spans="2:3" ht="13">
      <c r="B463" s="3"/>
      <c r="C463" s="3"/>
    </row>
    <row r="464" spans="2:3" ht="13">
      <c r="B464" s="3"/>
      <c r="C464" s="3"/>
    </row>
    <row r="465" spans="2:3" ht="13">
      <c r="B465" s="3"/>
      <c r="C465" s="3"/>
    </row>
    <row r="466" spans="2:3" ht="13">
      <c r="B466" s="3"/>
      <c r="C466" s="3"/>
    </row>
    <row r="467" spans="2:3" ht="13">
      <c r="B467" s="3"/>
      <c r="C467" s="3"/>
    </row>
    <row r="468" spans="2:3" ht="13">
      <c r="B468" s="3"/>
      <c r="C468" s="3"/>
    </row>
    <row r="469" spans="2:3" ht="13">
      <c r="B469" s="3"/>
      <c r="C469" s="3"/>
    </row>
    <row r="470" spans="2:3" ht="13">
      <c r="B470" s="3"/>
      <c r="C470" s="3"/>
    </row>
    <row r="471" spans="2:3" ht="13">
      <c r="B471" s="3"/>
      <c r="C471" s="3"/>
    </row>
    <row r="472" spans="2:3" ht="13">
      <c r="B472" s="3"/>
      <c r="C472" s="3"/>
    </row>
    <row r="473" spans="2:3" ht="13">
      <c r="B473" s="3"/>
      <c r="C473" s="3"/>
    </row>
    <row r="474" spans="2:3" ht="13">
      <c r="B474" s="3"/>
      <c r="C474" s="3"/>
    </row>
    <row r="475" spans="2:3" ht="13">
      <c r="B475" s="3"/>
      <c r="C475" s="3"/>
    </row>
    <row r="476" spans="2:3" ht="13">
      <c r="B476" s="3"/>
      <c r="C476" s="3"/>
    </row>
    <row r="477" spans="2:3" ht="13">
      <c r="B477" s="3"/>
      <c r="C477" s="3"/>
    </row>
    <row r="478" spans="2:3" ht="13">
      <c r="B478" s="3"/>
      <c r="C478" s="3"/>
    </row>
    <row r="479" spans="2:3" ht="13">
      <c r="B479" s="3"/>
      <c r="C479" s="3"/>
    </row>
    <row r="480" spans="2:3" ht="13">
      <c r="B480" s="3"/>
      <c r="C480" s="3"/>
    </row>
    <row r="481" spans="2:3" ht="13">
      <c r="B481" s="3"/>
      <c r="C481" s="3"/>
    </row>
    <row r="482" spans="2:3" ht="13">
      <c r="B482" s="3"/>
      <c r="C482" s="3"/>
    </row>
    <row r="483" spans="2:3" ht="13">
      <c r="B483" s="3"/>
      <c r="C483" s="3"/>
    </row>
    <row r="484" spans="2:3" ht="13">
      <c r="B484" s="3"/>
      <c r="C484" s="3"/>
    </row>
    <row r="485" spans="2:3" ht="13">
      <c r="B485" s="3"/>
      <c r="C485" s="3"/>
    </row>
    <row r="486" spans="2:3" ht="13">
      <c r="B486" s="3"/>
      <c r="C486" s="3"/>
    </row>
    <row r="487" spans="2:3" ht="13">
      <c r="B487" s="3"/>
      <c r="C487" s="3"/>
    </row>
    <row r="488" spans="2:3" ht="13">
      <c r="B488" s="3"/>
      <c r="C488" s="3"/>
    </row>
    <row r="489" spans="2:3" ht="13">
      <c r="B489" s="3"/>
      <c r="C489" s="3"/>
    </row>
    <row r="490" spans="2:3" ht="13">
      <c r="B490" s="3"/>
      <c r="C490" s="3"/>
    </row>
    <row r="491" spans="2:3" ht="13">
      <c r="B491" s="3"/>
      <c r="C491" s="3"/>
    </row>
    <row r="492" spans="2:3" ht="13">
      <c r="B492" s="3"/>
      <c r="C492" s="3"/>
    </row>
    <row r="493" spans="2:3" ht="13">
      <c r="B493" s="3"/>
      <c r="C493" s="3"/>
    </row>
    <row r="494" spans="2:3" ht="13">
      <c r="B494" s="3"/>
      <c r="C494" s="3"/>
    </row>
    <row r="495" spans="2:3" ht="13">
      <c r="B495" s="3"/>
      <c r="C495" s="3"/>
    </row>
    <row r="496" spans="2:3" ht="13">
      <c r="B496" s="3"/>
      <c r="C496" s="3"/>
    </row>
    <row r="497" spans="2:3" ht="13">
      <c r="B497" s="3"/>
      <c r="C497" s="3"/>
    </row>
    <row r="498" spans="2:3" ht="13">
      <c r="B498" s="3"/>
      <c r="C498" s="3"/>
    </row>
    <row r="499" spans="2:3" ht="13">
      <c r="B499" s="3"/>
      <c r="C499" s="3"/>
    </row>
    <row r="500" spans="2:3" ht="13">
      <c r="B500" s="3"/>
      <c r="C500" s="3"/>
    </row>
    <row r="501" spans="2:3" ht="13">
      <c r="B501" s="3"/>
      <c r="C501" s="3"/>
    </row>
    <row r="502" spans="2:3" ht="13">
      <c r="B502" s="3"/>
      <c r="C502" s="3"/>
    </row>
    <row r="503" spans="2:3" ht="13">
      <c r="B503" s="3"/>
      <c r="C503" s="3"/>
    </row>
    <row r="504" spans="2:3" ht="13">
      <c r="B504" s="3"/>
      <c r="C504" s="3"/>
    </row>
    <row r="505" spans="2:3" ht="13">
      <c r="B505" s="3"/>
      <c r="C505" s="3"/>
    </row>
    <row r="506" spans="2:3" ht="13">
      <c r="B506" s="3"/>
      <c r="C506" s="3"/>
    </row>
    <row r="507" spans="2:3" ht="13">
      <c r="B507" s="3"/>
      <c r="C507" s="3"/>
    </row>
    <row r="508" spans="2:3" ht="13">
      <c r="B508" s="3"/>
      <c r="C508" s="3"/>
    </row>
    <row r="509" spans="2:3" ht="13">
      <c r="B509" s="3"/>
      <c r="C509" s="3"/>
    </row>
    <row r="510" spans="2:3" ht="13">
      <c r="B510" s="3"/>
      <c r="C510" s="3"/>
    </row>
    <row r="511" spans="2:3" ht="13">
      <c r="B511" s="3"/>
      <c r="C511" s="3"/>
    </row>
    <row r="512" spans="2:3" ht="13">
      <c r="B512" s="3"/>
      <c r="C512" s="3"/>
    </row>
    <row r="513" spans="2:3" ht="13">
      <c r="B513" s="3"/>
      <c r="C513" s="3"/>
    </row>
    <row r="514" spans="2:3" ht="13">
      <c r="B514" s="3"/>
      <c r="C514" s="3"/>
    </row>
    <row r="515" spans="2:3" ht="13">
      <c r="B515" s="3"/>
      <c r="C515" s="3"/>
    </row>
    <row r="516" spans="2:3" ht="13">
      <c r="B516" s="3"/>
      <c r="C516" s="3"/>
    </row>
    <row r="517" spans="2:3" ht="13">
      <c r="B517" s="3"/>
      <c r="C517" s="3"/>
    </row>
    <row r="518" spans="2:3" ht="13">
      <c r="B518" s="3"/>
      <c r="C518" s="3"/>
    </row>
    <row r="519" spans="2:3" ht="13">
      <c r="B519" s="3"/>
      <c r="C519" s="3"/>
    </row>
    <row r="520" spans="2:3" ht="13">
      <c r="B520" s="3"/>
      <c r="C520" s="3"/>
    </row>
    <row r="521" spans="2:3" ht="13">
      <c r="B521" s="3"/>
      <c r="C521" s="3"/>
    </row>
    <row r="522" spans="2:3" ht="13">
      <c r="B522" s="3"/>
      <c r="C522" s="3"/>
    </row>
    <row r="523" spans="2:3" ht="13">
      <c r="B523" s="3"/>
      <c r="C523" s="3"/>
    </row>
    <row r="524" spans="2:3" ht="13">
      <c r="B524" s="3"/>
      <c r="C524" s="3"/>
    </row>
    <row r="525" spans="2:3" ht="13">
      <c r="B525" s="3"/>
      <c r="C525" s="3"/>
    </row>
    <row r="526" spans="2:3" ht="13">
      <c r="B526" s="3"/>
      <c r="C526" s="3"/>
    </row>
    <row r="527" spans="2:3" ht="13">
      <c r="B527" s="3"/>
      <c r="C527" s="3"/>
    </row>
    <row r="528" spans="2:3" ht="13">
      <c r="B528" s="3"/>
      <c r="C528" s="3"/>
    </row>
    <row r="529" spans="2:3" ht="13">
      <c r="B529" s="3"/>
      <c r="C529" s="3"/>
    </row>
    <row r="530" spans="2:3" ht="13">
      <c r="B530" s="3"/>
      <c r="C530" s="3"/>
    </row>
    <row r="531" spans="2:3" ht="13">
      <c r="B531" s="3"/>
      <c r="C531" s="3"/>
    </row>
    <row r="532" spans="2:3" ht="13">
      <c r="B532" s="3"/>
      <c r="C532" s="3"/>
    </row>
    <row r="533" spans="2:3" ht="13">
      <c r="B533" s="3"/>
      <c r="C533" s="3"/>
    </row>
    <row r="534" spans="2:3" ht="13">
      <c r="B534" s="3"/>
      <c r="C534" s="3"/>
    </row>
    <row r="535" spans="2:3" ht="13">
      <c r="B535" s="3"/>
      <c r="C535" s="3"/>
    </row>
    <row r="536" spans="2:3" ht="13">
      <c r="B536" s="3"/>
      <c r="C536" s="3"/>
    </row>
    <row r="537" spans="2:3" ht="13">
      <c r="B537" s="3"/>
      <c r="C537" s="3"/>
    </row>
    <row r="538" spans="2:3" ht="13">
      <c r="B538" s="3"/>
      <c r="C538" s="3"/>
    </row>
    <row r="539" spans="2:3" ht="13">
      <c r="B539" s="3"/>
      <c r="C539" s="3"/>
    </row>
    <row r="540" spans="2:3" ht="13">
      <c r="B540" s="3"/>
      <c r="C540" s="3"/>
    </row>
    <row r="541" spans="2:3" ht="13">
      <c r="B541" s="3"/>
      <c r="C541" s="3"/>
    </row>
    <row r="542" spans="2:3" ht="13">
      <c r="B542" s="3"/>
      <c r="C542" s="3"/>
    </row>
    <row r="543" spans="2:3" ht="13">
      <c r="B543" s="3"/>
      <c r="C543" s="3"/>
    </row>
    <row r="544" spans="2:3" ht="13">
      <c r="B544" s="3"/>
      <c r="C544" s="3"/>
    </row>
    <row r="545" spans="2:3" ht="13">
      <c r="B545" s="3"/>
      <c r="C545" s="3"/>
    </row>
    <row r="546" spans="2:3" ht="13">
      <c r="B546" s="3"/>
      <c r="C546" s="3"/>
    </row>
    <row r="547" spans="2:3" ht="13">
      <c r="B547" s="3"/>
      <c r="C547" s="3"/>
    </row>
    <row r="548" spans="2:3" ht="13">
      <c r="B548" s="3"/>
      <c r="C548" s="3"/>
    </row>
    <row r="549" spans="2:3" ht="13">
      <c r="B549" s="3"/>
      <c r="C549" s="3"/>
    </row>
    <row r="550" spans="2:3" ht="13">
      <c r="B550" s="3"/>
      <c r="C550" s="3"/>
    </row>
    <row r="551" spans="2:3" ht="13">
      <c r="B551" s="3"/>
      <c r="C551" s="3"/>
    </row>
    <row r="552" spans="2:3" ht="13">
      <c r="B552" s="3"/>
      <c r="C552" s="3"/>
    </row>
    <row r="553" spans="2:3" ht="13">
      <c r="B553" s="3"/>
      <c r="C553" s="3"/>
    </row>
    <row r="554" spans="2:3" ht="13">
      <c r="B554" s="3"/>
      <c r="C554" s="3"/>
    </row>
    <row r="555" spans="2:3" ht="13">
      <c r="B555" s="3"/>
      <c r="C555" s="3"/>
    </row>
    <row r="556" spans="2:3" ht="13">
      <c r="B556" s="3"/>
      <c r="C556" s="3"/>
    </row>
    <row r="557" spans="2:3" ht="13">
      <c r="B557" s="3"/>
      <c r="C557" s="3"/>
    </row>
    <row r="558" spans="2:3" ht="13">
      <c r="B558" s="3"/>
      <c r="C558" s="3"/>
    </row>
    <row r="559" spans="2:3" ht="13">
      <c r="B559" s="3"/>
      <c r="C559" s="3"/>
    </row>
    <row r="560" spans="2:3" ht="13">
      <c r="B560" s="3"/>
      <c r="C560" s="3"/>
    </row>
    <row r="561" spans="2:3" ht="13">
      <c r="B561" s="3"/>
      <c r="C561" s="3"/>
    </row>
    <row r="562" spans="2:3" ht="13">
      <c r="B562" s="3"/>
      <c r="C562" s="3"/>
    </row>
    <row r="563" spans="2:3" ht="13">
      <c r="B563" s="3"/>
      <c r="C563" s="3"/>
    </row>
    <row r="564" spans="2:3" ht="13">
      <c r="B564" s="3"/>
      <c r="C564" s="3"/>
    </row>
    <row r="565" spans="2:3" ht="13">
      <c r="B565" s="3"/>
      <c r="C565" s="3"/>
    </row>
    <row r="566" spans="2:3" ht="13">
      <c r="B566" s="3"/>
      <c r="C566" s="3"/>
    </row>
    <row r="567" spans="2:3" ht="13">
      <c r="B567" s="3"/>
      <c r="C567" s="3"/>
    </row>
    <row r="568" spans="2:3" ht="13">
      <c r="B568" s="3"/>
      <c r="C568" s="3"/>
    </row>
    <row r="569" spans="2:3" ht="13">
      <c r="B569" s="3"/>
      <c r="C569" s="3"/>
    </row>
    <row r="570" spans="2:3" ht="13">
      <c r="B570" s="3"/>
      <c r="C570" s="3"/>
    </row>
    <row r="571" spans="2:3" ht="13">
      <c r="B571" s="3"/>
      <c r="C571" s="3"/>
    </row>
    <row r="572" spans="2:3" ht="13">
      <c r="B572" s="3"/>
      <c r="C572" s="3"/>
    </row>
    <row r="573" spans="2:3" ht="13">
      <c r="B573" s="3"/>
      <c r="C573" s="3"/>
    </row>
    <row r="574" spans="2:3" ht="13">
      <c r="B574" s="3"/>
      <c r="C574" s="3"/>
    </row>
    <row r="575" spans="2:3" ht="13">
      <c r="B575" s="3"/>
      <c r="C575" s="3"/>
    </row>
    <row r="576" spans="2:3" ht="13">
      <c r="B576" s="3"/>
      <c r="C576" s="3"/>
    </row>
    <row r="577" spans="2:3" ht="13">
      <c r="B577" s="3"/>
      <c r="C577" s="3"/>
    </row>
    <row r="578" spans="2:3" ht="13">
      <c r="B578" s="3"/>
      <c r="C578" s="3"/>
    </row>
    <row r="579" spans="2:3" ht="13">
      <c r="B579" s="3"/>
      <c r="C579" s="3"/>
    </row>
    <row r="580" spans="2:3" ht="13">
      <c r="B580" s="3"/>
      <c r="C580" s="3"/>
    </row>
    <row r="581" spans="2:3" ht="13">
      <c r="B581" s="3"/>
      <c r="C581" s="3"/>
    </row>
    <row r="582" spans="2:3" ht="13">
      <c r="B582" s="3"/>
      <c r="C582" s="3"/>
    </row>
    <row r="583" spans="2:3" ht="13">
      <c r="B583" s="3"/>
      <c r="C583" s="3"/>
    </row>
    <row r="584" spans="2:3" ht="13">
      <c r="B584" s="3"/>
      <c r="C584" s="3"/>
    </row>
    <row r="585" spans="2:3" ht="13">
      <c r="B585" s="3"/>
      <c r="C585" s="3"/>
    </row>
    <row r="586" spans="2:3" ht="13">
      <c r="B586" s="3"/>
      <c r="C586" s="3"/>
    </row>
    <row r="587" spans="2:3" ht="13">
      <c r="B587" s="3"/>
      <c r="C587" s="3"/>
    </row>
    <row r="588" spans="2:3" ht="13">
      <c r="B588" s="3"/>
      <c r="C588" s="3"/>
    </row>
    <row r="589" spans="2:3" ht="13">
      <c r="B589" s="3"/>
      <c r="C589" s="3"/>
    </row>
    <row r="590" spans="2:3" ht="13">
      <c r="B590" s="3"/>
      <c r="C590" s="3"/>
    </row>
    <row r="591" spans="2:3" ht="13">
      <c r="B591" s="3"/>
      <c r="C591" s="3"/>
    </row>
    <row r="592" spans="2:3" ht="13">
      <c r="B592" s="3"/>
      <c r="C592" s="3"/>
    </row>
    <row r="593" spans="2:3" ht="13">
      <c r="B593" s="3"/>
      <c r="C593" s="3"/>
    </row>
    <row r="594" spans="2:3" ht="13">
      <c r="B594" s="3"/>
      <c r="C594" s="3"/>
    </row>
    <row r="595" spans="2:3" ht="13">
      <c r="B595" s="3"/>
      <c r="C595" s="3"/>
    </row>
    <row r="596" spans="2:3" ht="13">
      <c r="B596" s="3"/>
      <c r="C596" s="3"/>
    </row>
    <row r="597" spans="2:3" ht="13">
      <c r="B597" s="3"/>
      <c r="C597" s="3"/>
    </row>
    <row r="598" spans="2:3" ht="13">
      <c r="B598" s="3"/>
      <c r="C598" s="3"/>
    </row>
    <row r="599" spans="2:3" ht="13">
      <c r="B599" s="3"/>
      <c r="C599" s="3"/>
    </row>
    <row r="600" spans="2:3" ht="13">
      <c r="B600" s="3"/>
      <c r="C600" s="3"/>
    </row>
    <row r="601" spans="2:3" ht="13">
      <c r="B601" s="3"/>
      <c r="C601" s="3"/>
    </row>
    <row r="602" spans="2:3" ht="13">
      <c r="B602" s="3"/>
      <c r="C602" s="3"/>
    </row>
    <row r="603" spans="2:3" ht="13">
      <c r="B603" s="3"/>
      <c r="C603" s="3"/>
    </row>
    <row r="604" spans="2:3" ht="13">
      <c r="B604" s="3"/>
      <c r="C604" s="3"/>
    </row>
    <row r="605" spans="2:3" ht="13">
      <c r="B605" s="3"/>
      <c r="C605" s="3"/>
    </row>
    <row r="606" spans="2:3" ht="13">
      <c r="B606" s="3"/>
      <c r="C606" s="3"/>
    </row>
    <row r="607" spans="2:3" ht="13">
      <c r="B607" s="3"/>
      <c r="C607" s="3"/>
    </row>
    <row r="608" spans="2:3" ht="13">
      <c r="B608" s="3"/>
      <c r="C608" s="3"/>
    </row>
    <row r="609" spans="2:3" ht="13">
      <c r="B609" s="3"/>
      <c r="C609" s="3"/>
    </row>
    <row r="610" spans="2:3" ht="13">
      <c r="B610" s="3"/>
      <c r="C610" s="3"/>
    </row>
    <row r="611" spans="2:3" ht="13">
      <c r="B611" s="3"/>
      <c r="C611" s="3"/>
    </row>
    <row r="612" spans="2:3" ht="13">
      <c r="B612" s="3"/>
      <c r="C612" s="3"/>
    </row>
    <row r="613" spans="2:3" ht="13">
      <c r="B613" s="3"/>
      <c r="C613" s="3"/>
    </row>
    <row r="614" spans="2:3" ht="13">
      <c r="B614" s="3"/>
      <c r="C614" s="3"/>
    </row>
    <row r="615" spans="2:3" ht="13">
      <c r="B615" s="3"/>
      <c r="C615" s="3"/>
    </row>
    <row r="616" spans="2:3" ht="13">
      <c r="B616" s="3"/>
      <c r="C616" s="3"/>
    </row>
    <row r="617" spans="2:3" ht="13">
      <c r="B617" s="3"/>
      <c r="C617" s="3"/>
    </row>
    <row r="618" spans="2:3" ht="13">
      <c r="B618" s="3"/>
      <c r="C618" s="3"/>
    </row>
    <row r="619" spans="2:3" ht="13">
      <c r="B619" s="3"/>
      <c r="C619" s="3"/>
    </row>
    <row r="620" spans="2:3" ht="13">
      <c r="B620" s="3"/>
      <c r="C620" s="3"/>
    </row>
    <row r="621" spans="2:3" ht="13">
      <c r="B621" s="3"/>
      <c r="C621" s="3"/>
    </row>
    <row r="622" spans="2:3" ht="13">
      <c r="B622" s="3"/>
      <c r="C622" s="3"/>
    </row>
    <row r="623" spans="2:3" ht="13">
      <c r="B623" s="3"/>
      <c r="C623" s="3"/>
    </row>
    <row r="624" spans="2:3" ht="13">
      <c r="B624" s="3"/>
      <c r="C624" s="3"/>
    </row>
    <row r="625" spans="2:3" ht="13">
      <c r="B625" s="3"/>
      <c r="C625" s="3"/>
    </row>
    <row r="626" spans="2:3" ht="13">
      <c r="B626" s="3"/>
      <c r="C626" s="3"/>
    </row>
    <row r="627" spans="2:3" ht="13">
      <c r="B627" s="3"/>
      <c r="C627" s="3"/>
    </row>
    <row r="628" spans="2:3" ht="13">
      <c r="B628" s="3"/>
      <c r="C628" s="3"/>
    </row>
    <row r="629" spans="2:3" ht="13">
      <c r="B629" s="3"/>
      <c r="C629" s="3"/>
    </row>
    <row r="630" spans="2:3" ht="13">
      <c r="B630" s="3"/>
      <c r="C630" s="3"/>
    </row>
    <row r="631" spans="2:3" ht="13">
      <c r="B631" s="3"/>
      <c r="C631" s="3"/>
    </row>
    <row r="632" spans="2:3" ht="13">
      <c r="B632" s="3"/>
      <c r="C632" s="3"/>
    </row>
    <row r="633" spans="2:3" ht="13">
      <c r="B633" s="3"/>
      <c r="C633" s="3"/>
    </row>
    <row r="634" spans="2:3" ht="13">
      <c r="B634" s="3"/>
      <c r="C634" s="3"/>
    </row>
    <row r="635" spans="2:3" ht="13">
      <c r="B635" s="3"/>
      <c r="C635" s="3"/>
    </row>
    <row r="636" spans="2:3" ht="13">
      <c r="B636" s="3"/>
      <c r="C636" s="3"/>
    </row>
    <row r="637" spans="2:3" ht="13">
      <c r="B637" s="3"/>
      <c r="C637" s="3"/>
    </row>
    <row r="638" spans="2:3" ht="13">
      <c r="B638" s="3"/>
      <c r="C638" s="3"/>
    </row>
    <row r="639" spans="2:3" ht="13">
      <c r="B639" s="3"/>
      <c r="C639" s="3"/>
    </row>
    <row r="640" spans="2:3" ht="13">
      <c r="B640" s="3"/>
      <c r="C640" s="3"/>
    </row>
    <row r="641" spans="2:3" ht="13">
      <c r="B641" s="3"/>
      <c r="C641" s="3"/>
    </row>
    <row r="642" spans="2:3" ht="13">
      <c r="B642" s="3"/>
      <c r="C642" s="3"/>
    </row>
    <row r="643" spans="2:3" ht="13">
      <c r="B643" s="3"/>
      <c r="C643" s="3"/>
    </row>
    <row r="644" spans="2:3" ht="13">
      <c r="B644" s="3"/>
      <c r="C644" s="3"/>
    </row>
    <row r="645" spans="2:3" ht="13">
      <c r="B645" s="3"/>
      <c r="C645" s="3"/>
    </row>
    <row r="646" spans="2:3" ht="13">
      <c r="B646" s="3"/>
      <c r="C646" s="3"/>
    </row>
    <row r="647" spans="2:3" ht="13">
      <c r="B647" s="3"/>
      <c r="C647" s="3"/>
    </row>
    <row r="648" spans="2:3" ht="13">
      <c r="B648" s="3"/>
      <c r="C648" s="3"/>
    </row>
    <row r="649" spans="2:3" ht="13">
      <c r="B649" s="3"/>
      <c r="C649" s="3"/>
    </row>
    <row r="650" spans="2:3" ht="13">
      <c r="B650" s="3"/>
      <c r="C650" s="3"/>
    </row>
    <row r="651" spans="2:3" ht="13">
      <c r="B651" s="3"/>
      <c r="C651" s="3"/>
    </row>
    <row r="652" spans="2:3" ht="13">
      <c r="B652" s="3"/>
      <c r="C652" s="3"/>
    </row>
    <row r="653" spans="2:3" ht="13">
      <c r="B653" s="3"/>
      <c r="C653" s="3"/>
    </row>
    <row r="654" spans="2:3" ht="13">
      <c r="B654" s="3"/>
      <c r="C654" s="3"/>
    </row>
    <row r="655" spans="2:3" ht="13">
      <c r="B655" s="3"/>
      <c r="C655" s="3"/>
    </row>
    <row r="656" spans="2:3" ht="13">
      <c r="B656" s="3"/>
      <c r="C656" s="3"/>
    </row>
    <row r="657" spans="2:3" ht="13">
      <c r="B657" s="3"/>
      <c r="C657" s="3"/>
    </row>
    <row r="658" spans="2:3" ht="13">
      <c r="B658" s="3"/>
      <c r="C658" s="3"/>
    </row>
    <row r="659" spans="2:3" ht="13">
      <c r="B659" s="3"/>
      <c r="C659" s="3"/>
    </row>
    <row r="660" spans="2:3" ht="13">
      <c r="B660" s="3"/>
      <c r="C660" s="3"/>
    </row>
    <row r="661" spans="2:3" ht="13">
      <c r="B661" s="3"/>
      <c r="C661" s="3"/>
    </row>
    <row r="662" spans="2:3" ht="13">
      <c r="B662" s="3"/>
      <c r="C662" s="3"/>
    </row>
    <row r="663" spans="2:3" ht="13">
      <c r="B663" s="3"/>
      <c r="C663" s="3"/>
    </row>
    <row r="664" spans="2:3" ht="13">
      <c r="B664" s="3"/>
      <c r="C664" s="3"/>
    </row>
    <row r="665" spans="2:3" ht="13">
      <c r="B665" s="3"/>
      <c r="C665" s="3"/>
    </row>
    <row r="666" spans="2:3" ht="13">
      <c r="B666" s="3"/>
      <c r="C666" s="3"/>
    </row>
    <row r="667" spans="2:3" ht="13">
      <c r="B667" s="3"/>
      <c r="C667" s="3"/>
    </row>
    <row r="668" spans="2:3" ht="13">
      <c r="B668" s="3"/>
      <c r="C668" s="3"/>
    </row>
    <row r="669" spans="2:3" ht="13">
      <c r="B669" s="3"/>
      <c r="C669" s="3"/>
    </row>
    <row r="670" spans="2:3" ht="13">
      <c r="B670" s="3"/>
      <c r="C670" s="3"/>
    </row>
    <row r="671" spans="2:3" ht="13">
      <c r="B671" s="3"/>
      <c r="C671" s="3"/>
    </row>
    <row r="672" spans="2:3" ht="13">
      <c r="B672" s="3"/>
      <c r="C672" s="3"/>
    </row>
    <row r="673" spans="2:3" ht="13">
      <c r="B673" s="3"/>
      <c r="C673" s="3"/>
    </row>
    <row r="674" spans="2:3" ht="13">
      <c r="B674" s="3"/>
      <c r="C674" s="3"/>
    </row>
    <row r="675" spans="2:3" ht="13">
      <c r="B675" s="3"/>
      <c r="C675" s="3"/>
    </row>
    <row r="676" spans="2:3" ht="13">
      <c r="B676" s="3"/>
      <c r="C676" s="3"/>
    </row>
    <row r="677" spans="2:3" ht="13">
      <c r="B677" s="3"/>
      <c r="C677" s="3"/>
    </row>
    <row r="678" spans="2:3" ht="13">
      <c r="B678" s="3"/>
      <c r="C678" s="3"/>
    </row>
    <row r="679" spans="2:3" ht="13">
      <c r="B679" s="3"/>
      <c r="C679" s="3"/>
    </row>
    <row r="680" spans="2:3" ht="13">
      <c r="B680" s="3"/>
      <c r="C680" s="3"/>
    </row>
    <row r="681" spans="2:3" ht="13">
      <c r="B681" s="3"/>
      <c r="C681" s="3"/>
    </row>
    <row r="682" spans="2:3" ht="13">
      <c r="B682" s="3"/>
      <c r="C682" s="3"/>
    </row>
    <row r="683" spans="2:3" ht="13">
      <c r="B683" s="3"/>
      <c r="C683" s="3"/>
    </row>
    <row r="684" spans="2:3" ht="13">
      <c r="B684" s="3"/>
      <c r="C684" s="3"/>
    </row>
    <row r="685" spans="2:3" ht="13">
      <c r="B685" s="3"/>
      <c r="C685" s="3"/>
    </row>
    <row r="686" spans="2:3" ht="13">
      <c r="B686" s="3"/>
      <c r="C686" s="3"/>
    </row>
    <row r="687" spans="2:3" ht="13">
      <c r="B687" s="3"/>
      <c r="C687" s="3"/>
    </row>
    <row r="688" spans="2:3" ht="13">
      <c r="B688" s="3"/>
      <c r="C688" s="3"/>
    </row>
    <row r="689" spans="2:3" ht="13">
      <c r="B689" s="3"/>
      <c r="C689" s="3"/>
    </row>
    <row r="690" spans="2:3" ht="13">
      <c r="B690" s="3"/>
      <c r="C690" s="3"/>
    </row>
    <row r="691" spans="2:3" ht="13">
      <c r="B691" s="3"/>
      <c r="C691" s="3"/>
    </row>
    <row r="692" spans="2:3" ht="13">
      <c r="B692" s="3"/>
      <c r="C692" s="3"/>
    </row>
    <row r="693" spans="2:3" ht="13">
      <c r="B693" s="3"/>
      <c r="C693" s="3"/>
    </row>
    <row r="694" spans="2:3" ht="13">
      <c r="B694" s="3"/>
      <c r="C694" s="3"/>
    </row>
    <row r="695" spans="2:3" ht="13">
      <c r="B695" s="3"/>
      <c r="C695" s="3"/>
    </row>
    <row r="696" spans="2:3" ht="13">
      <c r="B696" s="3"/>
      <c r="C696" s="3"/>
    </row>
    <row r="697" spans="2:3" ht="13">
      <c r="B697" s="3"/>
      <c r="C697" s="3"/>
    </row>
    <row r="698" spans="2:3" ht="13">
      <c r="B698" s="3"/>
      <c r="C698" s="3"/>
    </row>
    <row r="699" spans="2:3" ht="13">
      <c r="B699" s="3"/>
      <c r="C699" s="3"/>
    </row>
    <row r="700" spans="2:3" ht="13">
      <c r="B700" s="3"/>
      <c r="C700" s="3"/>
    </row>
    <row r="701" spans="2:3" ht="13">
      <c r="B701" s="3"/>
      <c r="C701" s="3"/>
    </row>
    <row r="702" spans="2:3" ht="13">
      <c r="B702" s="3"/>
      <c r="C702" s="3"/>
    </row>
    <row r="703" spans="2:3" ht="13">
      <c r="B703" s="3"/>
      <c r="C703" s="3"/>
    </row>
    <row r="704" spans="2:3" ht="13">
      <c r="B704" s="3"/>
      <c r="C704" s="3"/>
    </row>
    <row r="705" spans="2:3" ht="13">
      <c r="B705" s="3"/>
      <c r="C705" s="3"/>
    </row>
    <row r="706" spans="2:3" ht="13">
      <c r="B706" s="3"/>
      <c r="C706" s="3"/>
    </row>
    <row r="707" spans="2:3" ht="13">
      <c r="B707" s="3"/>
      <c r="C707" s="3"/>
    </row>
    <row r="708" spans="2:3" ht="13">
      <c r="B708" s="3"/>
      <c r="C708" s="3"/>
    </row>
    <row r="709" spans="2:3" ht="13">
      <c r="B709" s="3"/>
      <c r="C709" s="3"/>
    </row>
    <row r="710" spans="2:3" ht="13">
      <c r="B710" s="3"/>
      <c r="C710" s="3"/>
    </row>
    <row r="711" spans="2:3" ht="13">
      <c r="B711" s="3"/>
      <c r="C711" s="3"/>
    </row>
    <row r="712" spans="2:3" ht="13">
      <c r="B712" s="3"/>
      <c r="C712" s="3"/>
    </row>
    <row r="713" spans="2:3" ht="13">
      <c r="B713" s="3"/>
      <c r="C713" s="3"/>
    </row>
    <row r="714" spans="2:3" ht="13">
      <c r="B714" s="3"/>
      <c r="C714" s="3"/>
    </row>
    <row r="715" spans="2:3" ht="13">
      <c r="B715" s="3"/>
      <c r="C715" s="3"/>
    </row>
    <row r="716" spans="2:3" ht="13">
      <c r="B716" s="3"/>
      <c r="C716" s="3"/>
    </row>
    <row r="717" spans="2:3" ht="13">
      <c r="B717" s="3"/>
      <c r="C717" s="3"/>
    </row>
    <row r="718" spans="2:3" ht="13">
      <c r="B718" s="3"/>
      <c r="C718" s="3"/>
    </row>
    <row r="719" spans="2:3" ht="13">
      <c r="B719" s="3"/>
      <c r="C719" s="3"/>
    </row>
    <row r="720" spans="2:3" ht="13">
      <c r="B720" s="3"/>
      <c r="C720" s="3"/>
    </row>
    <row r="721" spans="2:3" ht="13">
      <c r="B721" s="3"/>
      <c r="C721" s="3"/>
    </row>
    <row r="722" spans="2:3" ht="13">
      <c r="B722" s="3"/>
      <c r="C722" s="3"/>
    </row>
    <row r="723" spans="2:3" ht="13">
      <c r="B723" s="3"/>
      <c r="C723" s="3"/>
    </row>
    <row r="724" spans="2:3" ht="13">
      <c r="B724" s="3"/>
      <c r="C724" s="3"/>
    </row>
    <row r="725" spans="2:3" ht="13">
      <c r="B725" s="3"/>
      <c r="C725" s="3"/>
    </row>
    <row r="726" spans="2:3" ht="13">
      <c r="B726" s="3"/>
      <c r="C726" s="3"/>
    </row>
    <row r="727" spans="2:3" ht="13">
      <c r="B727" s="3"/>
      <c r="C727" s="3"/>
    </row>
    <row r="728" spans="2:3" ht="13">
      <c r="B728" s="3"/>
      <c r="C728" s="3"/>
    </row>
    <row r="729" spans="2:3" ht="13">
      <c r="B729" s="3"/>
      <c r="C729" s="3"/>
    </row>
    <row r="730" spans="2:3" ht="13">
      <c r="B730" s="3"/>
      <c r="C730" s="3"/>
    </row>
    <row r="731" spans="2:3" ht="13">
      <c r="B731" s="3"/>
      <c r="C731" s="3"/>
    </row>
    <row r="732" spans="2:3" ht="13">
      <c r="B732" s="3"/>
      <c r="C732" s="3"/>
    </row>
    <row r="733" spans="2:3" ht="13">
      <c r="B733" s="3"/>
      <c r="C733" s="3"/>
    </row>
    <row r="734" spans="2:3" ht="13">
      <c r="B734" s="3"/>
      <c r="C734" s="3"/>
    </row>
    <row r="735" spans="2:3" ht="13">
      <c r="B735" s="3"/>
      <c r="C735" s="3"/>
    </row>
    <row r="736" spans="2:3" ht="13">
      <c r="B736" s="3"/>
      <c r="C736" s="3"/>
    </row>
    <row r="737" spans="2:3" ht="13">
      <c r="B737" s="3"/>
      <c r="C737" s="3"/>
    </row>
    <row r="738" spans="2:3" ht="13">
      <c r="B738" s="3"/>
      <c r="C738" s="3"/>
    </row>
    <row r="739" spans="2:3" ht="13">
      <c r="B739" s="3"/>
      <c r="C739" s="3"/>
    </row>
    <row r="740" spans="2:3" ht="13">
      <c r="B740" s="3"/>
      <c r="C740" s="3"/>
    </row>
    <row r="741" spans="2:3" ht="13">
      <c r="B741" s="3"/>
      <c r="C741" s="3"/>
    </row>
    <row r="742" spans="2:3" ht="13">
      <c r="B742" s="3"/>
      <c r="C742" s="3"/>
    </row>
    <row r="743" spans="2:3" ht="13">
      <c r="B743" s="3"/>
      <c r="C743" s="3"/>
    </row>
    <row r="744" spans="2:3" ht="13">
      <c r="B744" s="3"/>
      <c r="C744" s="3"/>
    </row>
    <row r="745" spans="2:3" ht="13">
      <c r="B745" s="3"/>
      <c r="C745" s="3"/>
    </row>
    <row r="746" spans="2:3" ht="13">
      <c r="B746" s="3"/>
      <c r="C746" s="3"/>
    </row>
    <row r="747" spans="2:3" ht="13">
      <c r="B747" s="3"/>
      <c r="C747" s="3"/>
    </row>
    <row r="748" spans="2:3" ht="13">
      <c r="B748" s="3"/>
      <c r="C748" s="3"/>
    </row>
    <row r="749" spans="2:3" ht="13">
      <c r="B749" s="3"/>
      <c r="C749" s="3"/>
    </row>
    <row r="750" spans="2:3" ht="13">
      <c r="B750" s="3"/>
      <c r="C750" s="3"/>
    </row>
    <row r="751" spans="2:3" ht="13">
      <c r="B751" s="3"/>
      <c r="C751" s="3"/>
    </row>
    <row r="752" spans="2:3" ht="13">
      <c r="B752" s="3"/>
      <c r="C752" s="3"/>
    </row>
    <row r="753" spans="2:3" ht="13">
      <c r="B753" s="3"/>
      <c r="C753" s="3"/>
    </row>
    <row r="754" spans="2:3" ht="13">
      <c r="B754" s="3"/>
      <c r="C754" s="3"/>
    </row>
    <row r="755" spans="2:3" ht="13">
      <c r="B755" s="3"/>
      <c r="C755" s="3"/>
    </row>
    <row r="756" spans="2:3" ht="13">
      <c r="B756" s="3"/>
      <c r="C756" s="3"/>
    </row>
    <row r="757" spans="2:3" ht="13">
      <c r="B757" s="3"/>
      <c r="C757" s="3"/>
    </row>
    <row r="758" spans="2:3" ht="13">
      <c r="B758" s="3"/>
      <c r="C758" s="3"/>
    </row>
    <row r="759" spans="2:3" ht="13">
      <c r="B759" s="3"/>
      <c r="C759" s="3"/>
    </row>
    <row r="760" spans="2:3" ht="13">
      <c r="B760" s="3"/>
      <c r="C760" s="3"/>
    </row>
    <row r="761" spans="2:3" ht="13">
      <c r="B761" s="3"/>
      <c r="C761" s="3"/>
    </row>
    <row r="762" spans="2:3" ht="13">
      <c r="B762" s="3"/>
      <c r="C762" s="3"/>
    </row>
    <row r="763" spans="2:3" ht="13">
      <c r="B763" s="3"/>
      <c r="C763" s="3"/>
    </row>
    <row r="764" spans="2:3" ht="13">
      <c r="B764" s="3"/>
      <c r="C764" s="3"/>
    </row>
    <row r="765" spans="2:3" ht="13">
      <c r="B765" s="3"/>
      <c r="C765" s="3"/>
    </row>
    <row r="766" spans="2:3" ht="13">
      <c r="B766" s="3"/>
      <c r="C766" s="3"/>
    </row>
    <row r="767" spans="2:3" ht="13">
      <c r="B767" s="3"/>
      <c r="C767" s="3"/>
    </row>
    <row r="768" spans="2:3" ht="13">
      <c r="B768" s="3"/>
      <c r="C768" s="3"/>
    </row>
    <row r="769" spans="2:3" ht="13">
      <c r="B769" s="3"/>
      <c r="C769" s="3"/>
    </row>
    <row r="770" spans="2:3" ht="13">
      <c r="B770" s="3"/>
      <c r="C770" s="3"/>
    </row>
    <row r="771" spans="2:3" ht="13">
      <c r="B771" s="3"/>
      <c r="C771" s="3"/>
    </row>
    <row r="772" spans="2:3" ht="13">
      <c r="B772" s="3"/>
      <c r="C772" s="3"/>
    </row>
    <row r="773" spans="2:3" ht="13">
      <c r="B773" s="3"/>
      <c r="C773" s="3"/>
    </row>
    <row r="774" spans="2:3" ht="13">
      <c r="B774" s="3"/>
      <c r="C774" s="3"/>
    </row>
    <row r="775" spans="2:3" ht="13">
      <c r="B775" s="3"/>
      <c r="C775" s="3"/>
    </row>
    <row r="776" spans="2:3" ht="13">
      <c r="B776" s="3"/>
      <c r="C776" s="3"/>
    </row>
    <row r="777" spans="2:3" ht="13">
      <c r="B777" s="3"/>
      <c r="C777" s="3"/>
    </row>
    <row r="778" spans="2:3" ht="13">
      <c r="B778" s="3"/>
      <c r="C778" s="3"/>
    </row>
    <row r="779" spans="2:3" ht="13">
      <c r="B779" s="3"/>
      <c r="C779" s="3"/>
    </row>
    <row r="780" spans="2:3" ht="13">
      <c r="B780" s="3"/>
      <c r="C780" s="3"/>
    </row>
    <row r="781" spans="2:3" ht="13">
      <c r="B781" s="3"/>
      <c r="C781" s="3"/>
    </row>
    <row r="782" spans="2:3" ht="13">
      <c r="B782" s="3"/>
      <c r="C782" s="3"/>
    </row>
    <row r="783" spans="2:3" ht="13">
      <c r="B783" s="3"/>
      <c r="C783" s="3"/>
    </row>
    <row r="784" spans="2:3" ht="13">
      <c r="B784" s="3"/>
      <c r="C784" s="3"/>
    </row>
    <row r="785" spans="2:3" ht="13">
      <c r="B785" s="3"/>
      <c r="C785" s="3"/>
    </row>
    <row r="786" spans="2:3" ht="13">
      <c r="B786" s="3"/>
      <c r="C786" s="3"/>
    </row>
    <row r="787" spans="2:3" ht="13">
      <c r="B787" s="3"/>
      <c r="C787" s="3"/>
    </row>
    <row r="788" spans="2:3" ht="13">
      <c r="B788" s="3"/>
      <c r="C788" s="3"/>
    </row>
    <row r="789" spans="2:3" ht="13">
      <c r="B789" s="3"/>
      <c r="C789" s="3"/>
    </row>
    <row r="790" spans="2:3" ht="13">
      <c r="B790" s="3"/>
      <c r="C790" s="3"/>
    </row>
    <row r="791" spans="2:3" ht="13">
      <c r="B791" s="3"/>
      <c r="C791" s="3"/>
    </row>
    <row r="792" spans="2:3" ht="13">
      <c r="B792" s="3"/>
      <c r="C792" s="3"/>
    </row>
    <row r="793" spans="2:3" ht="13">
      <c r="B793" s="3"/>
      <c r="C793" s="3"/>
    </row>
    <row r="794" spans="2:3" ht="13">
      <c r="B794" s="3"/>
      <c r="C794" s="3"/>
    </row>
    <row r="795" spans="2:3" ht="13">
      <c r="B795" s="3"/>
      <c r="C795" s="3"/>
    </row>
    <row r="796" spans="2:3" ht="13">
      <c r="B796" s="3"/>
      <c r="C796" s="3"/>
    </row>
    <row r="797" spans="2:3" ht="13">
      <c r="B797" s="3"/>
      <c r="C797" s="3"/>
    </row>
    <row r="798" spans="2:3" ht="13">
      <c r="B798" s="3"/>
      <c r="C798" s="3"/>
    </row>
    <row r="799" spans="2:3" ht="13">
      <c r="B799" s="3"/>
      <c r="C799" s="3"/>
    </row>
    <row r="800" spans="2:3" ht="13">
      <c r="B800" s="3"/>
      <c r="C800" s="3"/>
    </row>
    <row r="801" spans="2:3" ht="13">
      <c r="B801" s="3"/>
      <c r="C801" s="3"/>
    </row>
    <row r="802" spans="2:3" ht="13">
      <c r="B802" s="3"/>
      <c r="C802" s="3"/>
    </row>
    <row r="803" spans="2:3" ht="13">
      <c r="B803" s="3"/>
      <c r="C803" s="3"/>
    </row>
    <row r="804" spans="2:3" ht="13">
      <c r="B804" s="3"/>
      <c r="C804" s="3"/>
    </row>
    <row r="805" spans="2:3" ht="13">
      <c r="B805" s="3"/>
      <c r="C805" s="3"/>
    </row>
    <row r="806" spans="2:3" ht="13">
      <c r="B806" s="3"/>
      <c r="C806" s="3"/>
    </row>
    <row r="807" spans="2:3" ht="13">
      <c r="B807" s="3"/>
      <c r="C807" s="3"/>
    </row>
    <row r="808" spans="2:3" ht="13">
      <c r="B808" s="3"/>
      <c r="C808" s="3"/>
    </row>
    <row r="809" spans="2:3" ht="13">
      <c r="B809" s="3"/>
      <c r="C809" s="3"/>
    </row>
    <row r="810" spans="2:3" ht="13">
      <c r="B810" s="3"/>
      <c r="C810" s="3"/>
    </row>
    <row r="811" spans="2:3" ht="13">
      <c r="B811" s="3"/>
      <c r="C811" s="3"/>
    </row>
    <row r="812" spans="2:3" ht="13">
      <c r="B812" s="3"/>
      <c r="C812" s="3"/>
    </row>
    <row r="813" spans="2:3" ht="13">
      <c r="B813" s="3"/>
      <c r="C813" s="3"/>
    </row>
    <row r="814" spans="2:3" ht="13">
      <c r="B814" s="3"/>
      <c r="C814" s="3"/>
    </row>
    <row r="815" spans="2:3" ht="13">
      <c r="B815" s="3"/>
      <c r="C815" s="3"/>
    </row>
    <row r="816" spans="2:3" ht="13">
      <c r="B816" s="3"/>
      <c r="C816" s="3"/>
    </row>
    <row r="817" spans="2:3" ht="13">
      <c r="B817" s="3"/>
      <c r="C817" s="3"/>
    </row>
    <row r="818" spans="2:3" ht="13">
      <c r="B818" s="3"/>
      <c r="C818" s="3"/>
    </row>
    <row r="819" spans="2:3" ht="13">
      <c r="B819" s="3"/>
      <c r="C819" s="3"/>
    </row>
    <row r="820" spans="2:3" ht="13">
      <c r="B820" s="3"/>
      <c r="C820" s="3"/>
    </row>
    <row r="821" spans="2:3" ht="13">
      <c r="B821" s="3"/>
      <c r="C821" s="3"/>
    </row>
    <row r="822" spans="2:3" ht="13">
      <c r="B822" s="3"/>
      <c r="C822" s="3"/>
    </row>
    <row r="823" spans="2:3" ht="13">
      <c r="B823" s="3"/>
      <c r="C823" s="3"/>
    </row>
    <row r="824" spans="2:3" ht="13">
      <c r="B824" s="3"/>
      <c r="C824" s="3"/>
    </row>
    <row r="825" spans="2:3" ht="13">
      <c r="B825" s="3"/>
      <c r="C825" s="3"/>
    </row>
    <row r="826" spans="2:3" ht="13">
      <c r="B826" s="3"/>
      <c r="C826" s="3"/>
    </row>
    <row r="827" spans="2:3" ht="13">
      <c r="B827" s="3"/>
      <c r="C827" s="3"/>
    </row>
    <row r="828" spans="2:3" ht="13">
      <c r="B828" s="3"/>
      <c r="C828" s="3"/>
    </row>
    <row r="829" spans="2:3" ht="13">
      <c r="B829" s="3"/>
      <c r="C829" s="3"/>
    </row>
    <row r="830" spans="2:3" ht="13">
      <c r="B830" s="3"/>
      <c r="C830" s="3"/>
    </row>
    <row r="831" spans="2:3" ht="13">
      <c r="B831" s="3"/>
      <c r="C831" s="3"/>
    </row>
    <row r="832" spans="2:3" ht="13">
      <c r="B832" s="3"/>
      <c r="C832" s="3"/>
    </row>
    <row r="833" spans="2:3" ht="13">
      <c r="B833" s="3"/>
      <c r="C833" s="3"/>
    </row>
    <row r="834" spans="2:3" ht="13">
      <c r="B834" s="3"/>
      <c r="C834" s="3"/>
    </row>
    <row r="835" spans="2:3" ht="13">
      <c r="B835" s="3"/>
      <c r="C835" s="3"/>
    </row>
    <row r="836" spans="2:3" ht="13">
      <c r="B836" s="3"/>
      <c r="C836" s="3"/>
    </row>
    <row r="837" spans="2:3" ht="13">
      <c r="B837" s="3"/>
      <c r="C837" s="3"/>
    </row>
    <row r="838" spans="2:3" ht="13">
      <c r="B838" s="3"/>
      <c r="C838" s="3"/>
    </row>
    <row r="839" spans="2:3" ht="13">
      <c r="B839" s="3"/>
      <c r="C839" s="3"/>
    </row>
    <row r="840" spans="2:3" ht="13">
      <c r="B840" s="3"/>
      <c r="C840" s="3"/>
    </row>
    <row r="841" spans="2:3" ht="13">
      <c r="B841" s="3"/>
      <c r="C841" s="3"/>
    </row>
    <row r="842" spans="2:3" ht="13">
      <c r="B842" s="3"/>
      <c r="C842" s="3"/>
    </row>
    <row r="843" spans="2:3" ht="13">
      <c r="B843" s="3"/>
      <c r="C843" s="3"/>
    </row>
    <row r="844" spans="2:3" ht="13">
      <c r="B844" s="3"/>
      <c r="C844" s="3"/>
    </row>
    <row r="845" spans="2:3" ht="13">
      <c r="B845" s="3"/>
      <c r="C845" s="3"/>
    </row>
    <row r="846" spans="2:3" ht="13">
      <c r="B846" s="3"/>
      <c r="C846" s="3"/>
    </row>
    <row r="847" spans="2:3" ht="13">
      <c r="B847" s="3"/>
      <c r="C847" s="3"/>
    </row>
    <row r="848" spans="2:3" ht="13">
      <c r="B848" s="3"/>
      <c r="C848" s="3"/>
    </row>
    <row r="849" spans="2:3" ht="13">
      <c r="B849" s="3"/>
      <c r="C849" s="3"/>
    </row>
    <row r="850" spans="2:3" ht="13">
      <c r="B850" s="3"/>
      <c r="C850" s="3"/>
    </row>
    <row r="851" spans="2:3" ht="13">
      <c r="B851" s="3"/>
      <c r="C851" s="3"/>
    </row>
    <row r="852" spans="2:3" ht="13">
      <c r="B852" s="3"/>
      <c r="C852" s="3"/>
    </row>
    <row r="853" spans="2:3" ht="13">
      <c r="B853" s="3"/>
      <c r="C853" s="3"/>
    </row>
    <row r="854" spans="2:3" ht="13">
      <c r="B854" s="3"/>
      <c r="C854" s="3"/>
    </row>
    <row r="855" spans="2:3" ht="13">
      <c r="B855" s="3"/>
      <c r="C855" s="3"/>
    </row>
    <row r="856" spans="2:3" ht="13">
      <c r="B856" s="3"/>
      <c r="C856" s="3"/>
    </row>
    <row r="857" spans="2:3" ht="13">
      <c r="B857" s="3"/>
      <c r="C857" s="3"/>
    </row>
    <row r="858" spans="2:3" ht="13">
      <c r="B858" s="3"/>
      <c r="C858" s="3"/>
    </row>
    <row r="859" spans="2:3" ht="13">
      <c r="B859" s="3"/>
      <c r="C859" s="3"/>
    </row>
    <row r="860" spans="2:3" ht="13">
      <c r="B860" s="3"/>
      <c r="C860" s="3"/>
    </row>
    <row r="861" spans="2:3" ht="13">
      <c r="B861" s="3"/>
      <c r="C861" s="3"/>
    </row>
    <row r="862" spans="2:3" ht="13">
      <c r="B862" s="3"/>
      <c r="C862" s="3"/>
    </row>
    <row r="863" spans="2:3" ht="13">
      <c r="B863" s="3"/>
      <c r="C863" s="3"/>
    </row>
    <row r="864" spans="2:3" ht="13">
      <c r="B864" s="3"/>
      <c r="C864" s="3"/>
    </row>
    <row r="865" spans="2:3" ht="13">
      <c r="B865" s="3"/>
      <c r="C865" s="3"/>
    </row>
    <row r="866" spans="2:3" ht="13">
      <c r="B866" s="3"/>
      <c r="C866" s="3"/>
    </row>
    <row r="867" spans="2:3" ht="13">
      <c r="B867" s="3"/>
      <c r="C867" s="3"/>
    </row>
    <row r="868" spans="2:3" ht="13">
      <c r="B868" s="3"/>
      <c r="C868" s="3"/>
    </row>
    <row r="869" spans="2:3" ht="13">
      <c r="B869" s="3"/>
      <c r="C869" s="3"/>
    </row>
    <row r="870" spans="2:3" ht="13">
      <c r="B870" s="3"/>
      <c r="C870" s="3"/>
    </row>
    <row r="871" spans="2:3" ht="13">
      <c r="B871" s="3"/>
      <c r="C871" s="3"/>
    </row>
    <row r="872" spans="2:3" ht="13">
      <c r="B872" s="3"/>
      <c r="C872" s="3"/>
    </row>
    <row r="873" spans="2:3" ht="13">
      <c r="B873" s="3"/>
      <c r="C873" s="3"/>
    </row>
    <row r="874" spans="2:3" ht="13">
      <c r="B874" s="3"/>
      <c r="C874" s="3"/>
    </row>
    <row r="875" spans="2:3" ht="13">
      <c r="B875" s="3"/>
      <c r="C875" s="3"/>
    </row>
    <row r="876" spans="2:3" ht="13">
      <c r="B876" s="3"/>
      <c r="C876" s="3"/>
    </row>
    <row r="877" spans="2:3" ht="13">
      <c r="B877" s="3"/>
      <c r="C877" s="3"/>
    </row>
    <row r="878" spans="2:3" ht="13">
      <c r="B878" s="3"/>
      <c r="C878" s="3"/>
    </row>
    <row r="879" spans="2:3" ht="13">
      <c r="B879" s="3"/>
      <c r="C879" s="3"/>
    </row>
    <row r="880" spans="2:3" ht="13">
      <c r="B880" s="3"/>
      <c r="C880" s="3"/>
    </row>
    <row r="881" spans="2:3" ht="13">
      <c r="B881" s="3"/>
      <c r="C881" s="3"/>
    </row>
    <row r="882" spans="2:3" ht="13">
      <c r="B882" s="3"/>
      <c r="C882" s="3"/>
    </row>
    <row r="883" spans="2:3" ht="13">
      <c r="B883" s="3"/>
      <c r="C883" s="3"/>
    </row>
    <row r="884" spans="2:3" ht="13">
      <c r="B884" s="3"/>
      <c r="C884" s="3"/>
    </row>
    <row r="885" spans="2:3" ht="13">
      <c r="B885" s="3"/>
      <c r="C885" s="3"/>
    </row>
    <row r="886" spans="2:3" ht="13">
      <c r="B886" s="3"/>
      <c r="C886" s="3"/>
    </row>
    <row r="887" spans="2:3" ht="13">
      <c r="B887" s="3"/>
      <c r="C887" s="3"/>
    </row>
    <row r="888" spans="2:3" ht="13">
      <c r="B888" s="3"/>
      <c r="C888" s="3"/>
    </row>
    <row r="889" spans="2:3" ht="13">
      <c r="B889" s="3"/>
      <c r="C889" s="3"/>
    </row>
    <row r="890" spans="2:3" ht="13">
      <c r="B890" s="3"/>
      <c r="C890" s="3"/>
    </row>
    <row r="891" spans="2:3" ht="13">
      <c r="B891" s="3"/>
      <c r="C891" s="3"/>
    </row>
    <row r="892" spans="2:3" ht="13">
      <c r="B892" s="3"/>
      <c r="C892" s="3"/>
    </row>
    <row r="893" spans="2:3" ht="13">
      <c r="B893" s="3"/>
      <c r="C893" s="3"/>
    </row>
    <row r="894" spans="2:3" ht="13">
      <c r="B894" s="3"/>
      <c r="C894" s="3"/>
    </row>
    <row r="895" spans="2:3" ht="13">
      <c r="B895" s="3"/>
      <c r="C895" s="3"/>
    </row>
    <row r="896" spans="2:3" ht="13">
      <c r="B896" s="3"/>
      <c r="C896" s="3"/>
    </row>
    <row r="897" spans="2:3" ht="13">
      <c r="B897" s="3"/>
      <c r="C897" s="3"/>
    </row>
    <row r="898" spans="2:3" ht="13">
      <c r="B898" s="3"/>
      <c r="C898" s="3"/>
    </row>
    <row r="899" spans="2:3" ht="13">
      <c r="B899" s="3"/>
      <c r="C899" s="3"/>
    </row>
    <row r="900" spans="2:3" ht="13">
      <c r="B900" s="3"/>
      <c r="C900" s="3"/>
    </row>
    <row r="901" spans="2:3" ht="13">
      <c r="B901" s="3"/>
      <c r="C901" s="3"/>
    </row>
    <row r="902" spans="2:3" ht="13">
      <c r="B902" s="3"/>
      <c r="C902" s="3"/>
    </row>
    <row r="903" spans="2:3" ht="13">
      <c r="B903" s="3"/>
      <c r="C903" s="3"/>
    </row>
    <row r="904" spans="2:3" ht="13">
      <c r="B904" s="3"/>
      <c r="C904" s="3"/>
    </row>
    <row r="905" spans="2:3" ht="13">
      <c r="B905" s="3"/>
      <c r="C905" s="3"/>
    </row>
    <row r="906" spans="2:3" ht="13">
      <c r="B906" s="3"/>
      <c r="C906" s="3"/>
    </row>
    <row r="907" spans="2:3" ht="13">
      <c r="B907" s="3"/>
      <c r="C907" s="3"/>
    </row>
    <row r="908" spans="2:3" ht="13">
      <c r="B908" s="3"/>
      <c r="C908" s="3"/>
    </row>
    <row r="909" spans="2:3" ht="13">
      <c r="B909" s="3"/>
      <c r="C909" s="3"/>
    </row>
    <row r="910" spans="2:3" ht="13">
      <c r="B910" s="3"/>
      <c r="C910" s="3"/>
    </row>
    <row r="911" spans="2:3" ht="13">
      <c r="B911" s="3"/>
      <c r="C911" s="3"/>
    </row>
    <row r="912" spans="2:3" ht="13">
      <c r="B912" s="3"/>
      <c r="C912" s="3"/>
    </row>
    <row r="913" spans="2:3" ht="13">
      <c r="B913" s="3"/>
      <c r="C913" s="3"/>
    </row>
    <row r="914" spans="2:3" ht="13">
      <c r="B914" s="3"/>
      <c r="C914" s="3"/>
    </row>
    <row r="915" spans="2:3" ht="13">
      <c r="B915" s="3"/>
      <c r="C915" s="3"/>
    </row>
    <row r="916" spans="2:3" ht="13">
      <c r="B916" s="3"/>
      <c r="C916" s="3"/>
    </row>
    <row r="917" spans="2:3" ht="13">
      <c r="B917" s="3"/>
      <c r="C917" s="3"/>
    </row>
    <row r="918" spans="2:3" ht="13">
      <c r="B918" s="3"/>
      <c r="C918" s="3"/>
    </row>
    <row r="919" spans="2:3" ht="13">
      <c r="B919" s="3"/>
      <c r="C919" s="3"/>
    </row>
    <row r="920" spans="2:3" ht="13">
      <c r="B920" s="3"/>
      <c r="C920" s="3"/>
    </row>
    <row r="921" spans="2:3" ht="13">
      <c r="B921" s="3"/>
      <c r="C921" s="3"/>
    </row>
    <row r="922" spans="2:3" ht="13">
      <c r="B922" s="3"/>
      <c r="C922" s="3"/>
    </row>
    <row r="923" spans="2:3" ht="13">
      <c r="B923" s="3"/>
      <c r="C923" s="3"/>
    </row>
    <row r="924" spans="2:3" ht="13">
      <c r="B924" s="3"/>
      <c r="C924" s="3"/>
    </row>
    <row r="925" spans="2:3" ht="13">
      <c r="B925" s="3"/>
      <c r="C925" s="3"/>
    </row>
    <row r="926" spans="2:3" ht="13">
      <c r="B926" s="3"/>
      <c r="C926" s="3"/>
    </row>
    <row r="927" spans="2:3" ht="13">
      <c r="B927" s="3"/>
      <c r="C927" s="3"/>
    </row>
    <row r="928" spans="2:3" ht="13">
      <c r="B928" s="3"/>
      <c r="C928" s="3"/>
    </row>
    <row r="929" spans="2:3" ht="13">
      <c r="B929" s="3"/>
      <c r="C929" s="3"/>
    </row>
    <row r="930" spans="2:3" ht="13">
      <c r="B930" s="3"/>
      <c r="C930" s="3"/>
    </row>
    <row r="931" spans="2:3" ht="13">
      <c r="B931" s="3"/>
      <c r="C931" s="3"/>
    </row>
    <row r="932" spans="2:3" ht="13">
      <c r="B932" s="3"/>
      <c r="C932" s="3"/>
    </row>
    <row r="933" spans="2:3" ht="13">
      <c r="B933" s="3"/>
      <c r="C933" s="3"/>
    </row>
    <row r="934" spans="2:3" ht="13">
      <c r="B934" s="3"/>
      <c r="C934" s="3"/>
    </row>
    <row r="935" spans="2:3" ht="13">
      <c r="B935" s="3"/>
      <c r="C935" s="3"/>
    </row>
    <row r="936" spans="2:3" ht="13">
      <c r="B936" s="3"/>
      <c r="C936" s="3"/>
    </row>
    <row r="937" spans="2:3" ht="13">
      <c r="B937" s="3"/>
      <c r="C937" s="3"/>
    </row>
    <row r="938" spans="2:3" ht="13">
      <c r="B938" s="3"/>
      <c r="C938" s="3"/>
    </row>
    <row r="939" spans="2:3" ht="13">
      <c r="B939" s="3"/>
      <c r="C939" s="3"/>
    </row>
    <row r="940" spans="2:3" ht="13">
      <c r="B940" s="3"/>
      <c r="C940" s="3"/>
    </row>
    <row r="941" spans="2:3" ht="13">
      <c r="B941" s="3"/>
      <c r="C941" s="3"/>
    </row>
    <row r="942" spans="2:3" ht="13">
      <c r="B942" s="3"/>
      <c r="C942" s="3"/>
    </row>
    <row r="943" spans="2:3" ht="13">
      <c r="B943" s="3"/>
      <c r="C943" s="3"/>
    </row>
    <row r="944" spans="2:3" ht="13">
      <c r="B944" s="3"/>
      <c r="C944" s="3"/>
    </row>
    <row r="945" spans="2:3" ht="13">
      <c r="B945" s="3"/>
      <c r="C945" s="3"/>
    </row>
    <row r="946" spans="2:3" ht="13">
      <c r="B946" s="3"/>
      <c r="C946" s="3"/>
    </row>
    <row r="947" spans="2:3" ht="13">
      <c r="B947" s="3"/>
      <c r="C947" s="3"/>
    </row>
    <row r="948" spans="2:3" ht="13">
      <c r="B948" s="3"/>
      <c r="C948" s="3"/>
    </row>
    <row r="949" spans="2:3" ht="13">
      <c r="B949" s="3"/>
      <c r="C949" s="3"/>
    </row>
    <row r="950" spans="2:3" ht="13">
      <c r="B950" s="3"/>
      <c r="C950" s="3"/>
    </row>
    <row r="951" spans="2:3" ht="13">
      <c r="B951" s="3"/>
      <c r="C951" s="3"/>
    </row>
    <row r="952" spans="2:3" ht="13">
      <c r="B952" s="3"/>
      <c r="C952" s="3"/>
    </row>
    <row r="953" spans="2:3" ht="13">
      <c r="B953" s="3"/>
      <c r="C953" s="3"/>
    </row>
    <row r="954" spans="2:3" ht="13">
      <c r="B954" s="3"/>
      <c r="C954" s="3"/>
    </row>
    <row r="955" spans="2:3" ht="13">
      <c r="B955" s="3"/>
      <c r="C955" s="3"/>
    </row>
    <row r="956" spans="2:3" ht="13">
      <c r="B956" s="3"/>
      <c r="C956" s="3"/>
    </row>
    <row r="957" spans="2:3" ht="13">
      <c r="B957" s="3"/>
      <c r="C957" s="3"/>
    </row>
    <row r="958" spans="2:3" ht="13">
      <c r="B958" s="3"/>
      <c r="C958" s="3"/>
    </row>
    <row r="959" spans="2:3" ht="13">
      <c r="B959" s="3"/>
      <c r="C959" s="3"/>
    </row>
    <row r="960" spans="2:3" ht="13">
      <c r="B960" s="3"/>
      <c r="C960" s="3"/>
    </row>
    <row r="961" spans="2:3" ht="13">
      <c r="B961" s="3"/>
      <c r="C961" s="3"/>
    </row>
    <row r="962" spans="2:3" ht="13">
      <c r="B962" s="3"/>
      <c r="C962" s="3"/>
    </row>
    <row r="963" spans="2:3" ht="13">
      <c r="B963" s="3"/>
      <c r="C963" s="3"/>
    </row>
    <row r="964" spans="2:3" ht="13">
      <c r="B964" s="3"/>
      <c r="C964" s="3"/>
    </row>
    <row r="965" spans="2:3" ht="13">
      <c r="B965" s="3"/>
      <c r="C965" s="3"/>
    </row>
    <row r="966" spans="2:3" ht="13">
      <c r="B966" s="3"/>
      <c r="C966" s="3"/>
    </row>
    <row r="967" spans="2:3" ht="13">
      <c r="B967" s="3"/>
      <c r="C967" s="3"/>
    </row>
    <row r="968" spans="2:3" ht="13">
      <c r="B968" s="3"/>
      <c r="C968" s="3"/>
    </row>
    <row r="969" spans="2:3" ht="13">
      <c r="B969" s="3"/>
      <c r="C969" s="3"/>
    </row>
    <row r="970" spans="2:3" ht="13">
      <c r="B970" s="3"/>
      <c r="C970" s="3"/>
    </row>
    <row r="971" spans="2:3" ht="13">
      <c r="B971" s="3"/>
      <c r="C971" s="3"/>
    </row>
    <row r="972" spans="2:3" ht="13">
      <c r="B972" s="3"/>
      <c r="C972" s="3"/>
    </row>
    <row r="973" spans="2:3" ht="13">
      <c r="B973" s="3"/>
      <c r="C973" s="3"/>
    </row>
    <row r="974" spans="2:3" ht="13">
      <c r="B974" s="3"/>
      <c r="C974" s="3"/>
    </row>
    <row r="975" spans="2:3" ht="13">
      <c r="B975" s="3"/>
      <c r="C975" s="3"/>
    </row>
    <row r="976" spans="2:3" ht="13">
      <c r="B976" s="3"/>
      <c r="C976" s="3"/>
    </row>
    <row r="977" spans="2:3" ht="13">
      <c r="B977" s="3"/>
      <c r="C977" s="3"/>
    </row>
    <row r="978" spans="2:3" ht="13">
      <c r="B978" s="3"/>
      <c r="C978" s="3"/>
    </row>
    <row r="979" spans="2:3" ht="13">
      <c r="B979" s="3"/>
      <c r="C979" s="3"/>
    </row>
    <row r="980" spans="2:3" ht="13">
      <c r="B980" s="3"/>
      <c r="C980" s="3"/>
    </row>
    <row r="981" spans="2:3" ht="13">
      <c r="B981" s="3"/>
      <c r="C981" s="3"/>
    </row>
    <row r="982" spans="2:3" ht="13">
      <c r="B982" s="3"/>
      <c r="C982" s="3"/>
    </row>
    <row r="983" spans="2:3" ht="13">
      <c r="B983" s="3"/>
      <c r="C983" s="3"/>
    </row>
    <row r="984" spans="2:3" ht="13">
      <c r="B984" s="3"/>
      <c r="C984" s="3"/>
    </row>
    <row r="985" spans="2:3" ht="13">
      <c r="B985" s="3"/>
      <c r="C985" s="3"/>
    </row>
    <row r="986" spans="2:3" ht="13">
      <c r="B986" s="3"/>
      <c r="C986" s="3"/>
    </row>
    <row r="987" spans="2:3" ht="13">
      <c r="B987" s="3"/>
      <c r="C987" s="3"/>
    </row>
    <row r="988" spans="2:3" ht="13">
      <c r="B988" s="3"/>
      <c r="C988" s="3"/>
    </row>
    <row r="989" spans="2:3" ht="13">
      <c r="B989" s="3"/>
      <c r="C989" s="3"/>
    </row>
    <row r="990" spans="2:3" ht="13">
      <c r="B990" s="3"/>
      <c r="C990" s="3"/>
    </row>
    <row r="991" spans="2:3" ht="13">
      <c r="B991" s="3"/>
      <c r="C991" s="3"/>
    </row>
    <row r="992" spans="2:3" ht="13">
      <c r="B992" s="3"/>
      <c r="C992" s="3"/>
    </row>
    <row r="993" spans="2:3" ht="13">
      <c r="B993" s="3"/>
      <c r="C993" s="3"/>
    </row>
    <row r="994" spans="2:3" ht="13">
      <c r="B994" s="3"/>
      <c r="C994" s="3"/>
    </row>
    <row r="995" spans="2:3" ht="13">
      <c r="B995" s="3"/>
      <c r="C995" s="3"/>
    </row>
    <row r="996" spans="2:3" ht="13">
      <c r="B996" s="3"/>
      <c r="C996" s="3"/>
    </row>
    <row r="997" spans="2:3" ht="13">
      <c r="B997" s="3"/>
      <c r="C997" s="3"/>
    </row>
    <row r="998" spans="2:3" ht="13">
      <c r="B998" s="3"/>
      <c r="C998" s="3"/>
    </row>
    <row r="999" spans="2:3" ht="13">
      <c r="B999" s="3"/>
      <c r="C999" s="3"/>
    </row>
    <row r="1000" spans="2:3" ht="13">
      <c r="B1000" s="3"/>
      <c r="C1000" s="3"/>
    </row>
    <row r="1001" spans="2:3" ht="13">
      <c r="B1001" s="3"/>
      <c r="C1001" s="3"/>
    </row>
    <row r="1002" spans="2:3" ht="13">
      <c r="B1002" s="3"/>
      <c r="C1002" s="3"/>
    </row>
    <row r="1003" spans="2:3" ht="13">
      <c r="B1003" s="3"/>
      <c r="C1003" s="3"/>
    </row>
    <row r="1004" spans="2:3" ht="13">
      <c r="B1004" s="3"/>
      <c r="C1004" s="3"/>
    </row>
    <row r="1005" spans="2:3" ht="13">
      <c r="B1005" s="3"/>
      <c r="C1005" s="3"/>
    </row>
    <row r="1006" spans="2:3" ht="13">
      <c r="B1006" s="3"/>
      <c r="C1006" s="3"/>
    </row>
    <row r="1007" spans="2:3" ht="13">
      <c r="B1007" s="3"/>
      <c r="C1007" s="3"/>
    </row>
    <row r="1008" spans="2:3" ht="13">
      <c r="B1008" s="3"/>
      <c r="C1008" s="3"/>
    </row>
  </sheetData>
  <mergeCells count="7">
    <mergeCell ref="C32:F32"/>
    <mergeCell ref="C33:F33"/>
    <mergeCell ref="O1:P1"/>
    <mergeCell ref="C28:F28"/>
    <mergeCell ref="C29:F29"/>
    <mergeCell ref="C30:F30"/>
    <mergeCell ref="C31:F31"/>
  </mergeCells>
  <conditionalFormatting sqref="E11">
    <cfRule type="cellIs" dxfId="7" priority="1" operator="greaterThan">
      <formula>7</formula>
    </cfRule>
  </conditionalFormatting>
  <conditionalFormatting sqref="C20">
    <cfRule type="expression" dxfId="6" priority="2">
      <formula>"lenth(C20) &gt; 3"</formula>
    </cfRule>
  </conditionalFormatting>
  <conditionalFormatting sqref="D20:D25">
    <cfRule type="expression" dxfId="5" priority="3">
      <formula>"length() &gt; G3"</formula>
    </cfRule>
  </conditionalFormatting>
  <conditionalFormatting sqref="E12">
    <cfRule type="cellIs" dxfId="4" priority="4" operator="greaterThan">
      <formula>31</formula>
    </cfRule>
  </conditionalFormatting>
  <conditionalFormatting sqref="E13">
    <cfRule type="cellIs" dxfId="3" priority="5" operator="greaterThan">
      <formula>255</formula>
    </cfRule>
  </conditionalFormatting>
  <conditionalFormatting sqref="E14">
    <cfRule type="cellIs" dxfId="2" priority="6" operator="greaterThan">
      <formula>2047</formula>
    </cfRule>
  </conditionalFormatting>
  <conditionalFormatting sqref="E15">
    <cfRule type="cellIs" dxfId="1" priority="7" operator="greaterThan">
      <formula>32767</formula>
    </cfRule>
  </conditionalFormatting>
  <conditionalFormatting sqref="E16">
    <cfRule type="cellIs" dxfId="0" priority="8" operator="greaterThan">
      <formula>524287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2"/>
  <sheetViews>
    <sheetView workbookViewId="0"/>
  </sheetViews>
  <sheetFormatPr baseColWidth="10" defaultColWidth="14.5" defaultRowHeight="15.75" customHeight="1"/>
  <sheetData>
    <row r="1" spans="1:13" ht="15.75" customHeight="1">
      <c r="A1" s="1" t="s">
        <v>58</v>
      </c>
      <c r="B1" s="1"/>
      <c r="C1" s="1"/>
      <c r="D1" s="1"/>
      <c r="E1" s="59"/>
      <c r="F1" s="59"/>
      <c r="G1" s="59"/>
      <c r="H1" s="1"/>
      <c r="I1" s="1"/>
      <c r="J1" s="1"/>
      <c r="K1" s="1"/>
      <c r="L1" s="1"/>
      <c r="M1" s="1"/>
    </row>
    <row r="2" spans="1:1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>
      <c r="A3" s="1"/>
      <c r="B3" s="1" t="s">
        <v>59</v>
      </c>
      <c r="C3" s="1" t="s">
        <v>60</v>
      </c>
      <c r="D3" s="1"/>
      <c r="E3" s="1" t="s">
        <v>61</v>
      </c>
      <c r="F3" s="1" t="s">
        <v>62</v>
      </c>
      <c r="G3" s="1" t="s">
        <v>47</v>
      </c>
      <c r="H3" s="1" t="s">
        <v>63</v>
      </c>
      <c r="I3" s="1"/>
      <c r="J3" s="1" t="s">
        <v>64</v>
      </c>
      <c r="K3" s="1"/>
      <c r="L3" s="1"/>
      <c r="M3" s="1"/>
    </row>
    <row r="4" spans="1:13" ht="15.75" customHeight="1">
      <c r="A4" s="1" t="s">
        <v>56</v>
      </c>
      <c r="B4" s="3">
        <f t="shared" ref="B4:B9" si="0">SUM(E4:G4)</f>
        <v>8</v>
      </c>
      <c r="C4" s="3">
        <f t="shared" ref="C4:C9" si="1">B4/8</f>
        <v>1</v>
      </c>
      <c r="D4" s="1"/>
      <c r="E4" s="3">
        <v>1</v>
      </c>
      <c r="F4" s="3">
        <v>3</v>
      </c>
      <c r="G4" s="3">
        <v>4</v>
      </c>
      <c r="H4" s="3">
        <f t="shared" ref="H4:H9" si="2">2^(F4-1)-1</f>
        <v>3</v>
      </c>
      <c r="I4" s="1"/>
      <c r="J4" s="1"/>
      <c r="K4" s="1" t="s">
        <v>65</v>
      </c>
      <c r="L4" s="47" t="s">
        <v>66</v>
      </c>
      <c r="M4" s="47"/>
    </row>
    <row r="5" spans="1:13" ht="15.75" customHeight="1">
      <c r="A5" s="1" t="s">
        <v>49</v>
      </c>
      <c r="B5" s="3">
        <f t="shared" si="0"/>
        <v>16</v>
      </c>
      <c r="C5" s="3">
        <f t="shared" si="1"/>
        <v>2</v>
      </c>
      <c r="D5" s="1"/>
      <c r="E5" s="3">
        <v>1</v>
      </c>
      <c r="F5" s="3">
        <v>5</v>
      </c>
      <c r="G5" s="3">
        <v>10</v>
      </c>
      <c r="H5" s="3">
        <f t="shared" si="2"/>
        <v>15</v>
      </c>
      <c r="I5" s="1"/>
      <c r="J5" s="1"/>
      <c r="K5" s="1" t="s">
        <v>67</v>
      </c>
      <c r="L5" s="1"/>
      <c r="M5" s="1"/>
    </row>
    <row r="6" spans="1:13" ht="15.75" customHeight="1">
      <c r="A6" s="1" t="s">
        <v>50</v>
      </c>
      <c r="B6" s="3">
        <f t="shared" si="0"/>
        <v>32</v>
      </c>
      <c r="C6" s="3">
        <f t="shared" si="1"/>
        <v>4</v>
      </c>
      <c r="D6" s="1"/>
      <c r="E6" s="3">
        <v>1</v>
      </c>
      <c r="F6" s="3">
        <v>8</v>
      </c>
      <c r="G6" s="3">
        <v>23</v>
      </c>
      <c r="H6" s="3">
        <f t="shared" si="2"/>
        <v>127</v>
      </c>
      <c r="I6" s="1"/>
      <c r="J6" s="1" t="s">
        <v>68</v>
      </c>
      <c r="K6" s="1" t="s">
        <v>69</v>
      </c>
      <c r="L6" s="1"/>
      <c r="M6" s="1"/>
    </row>
    <row r="7" spans="1:13" ht="15.75" customHeight="1">
      <c r="A7" s="1" t="s">
        <v>51</v>
      </c>
      <c r="B7" s="3">
        <f t="shared" si="0"/>
        <v>64</v>
      </c>
      <c r="C7" s="3">
        <f t="shared" si="1"/>
        <v>8</v>
      </c>
      <c r="D7" s="1"/>
      <c r="E7" s="3">
        <v>1</v>
      </c>
      <c r="F7" s="3">
        <v>11</v>
      </c>
      <c r="G7" s="3">
        <v>52</v>
      </c>
      <c r="H7" s="3">
        <f t="shared" si="2"/>
        <v>1023</v>
      </c>
      <c r="I7" s="1"/>
      <c r="J7" s="1" t="s">
        <v>70</v>
      </c>
      <c r="K7" s="1" t="s">
        <v>70</v>
      </c>
      <c r="L7" s="1"/>
      <c r="M7" s="1"/>
    </row>
    <row r="8" spans="1:13" ht="15.75" customHeight="1">
      <c r="A8" s="1" t="s">
        <v>52</v>
      </c>
      <c r="B8" s="3">
        <f t="shared" si="0"/>
        <v>128</v>
      </c>
      <c r="C8" s="3">
        <f t="shared" si="1"/>
        <v>16</v>
      </c>
      <c r="D8" s="1"/>
      <c r="E8" s="3">
        <v>1</v>
      </c>
      <c r="F8" s="3">
        <v>15</v>
      </c>
      <c r="G8" s="3">
        <v>112</v>
      </c>
      <c r="H8" s="3">
        <f t="shared" si="2"/>
        <v>16383</v>
      </c>
      <c r="I8" s="1"/>
      <c r="J8" s="1" t="s">
        <v>71</v>
      </c>
      <c r="K8" s="1" t="s">
        <v>72</v>
      </c>
      <c r="L8" s="1"/>
      <c r="M8" s="1"/>
    </row>
    <row r="9" spans="1:13" ht="15.75" customHeight="1">
      <c r="A9" s="1" t="s">
        <v>53</v>
      </c>
      <c r="B9" s="3">
        <f t="shared" si="0"/>
        <v>256</v>
      </c>
      <c r="C9" s="3">
        <f t="shared" si="1"/>
        <v>32</v>
      </c>
      <c r="D9" s="1"/>
      <c r="E9" s="3">
        <v>1</v>
      </c>
      <c r="F9" s="3">
        <v>19</v>
      </c>
      <c r="G9" s="48">
        <v>236</v>
      </c>
      <c r="H9" s="3">
        <f t="shared" si="2"/>
        <v>262143</v>
      </c>
      <c r="I9" s="1"/>
      <c r="J9" s="1"/>
      <c r="K9" s="1" t="s">
        <v>73</v>
      </c>
      <c r="L9" s="1"/>
      <c r="M9" s="1"/>
    </row>
    <row r="10" spans="1:13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>
      <c r="A11" s="49" t="s">
        <v>74</v>
      </c>
      <c r="B11" s="1"/>
      <c r="C11" s="1"/>
      <c r="D11" s="1"/>
      <c r="E11" s="50"/>
      <c r="F11" s="50"/>
      <c r="G11" s="50"/>
      <c r="H11" s="1"/>
      <c r="I11" s="1"/>
      <c r="J11" s="1"/>
      <c r="K11" s="1"/>
      <c r="L11" s="1"/>
      <c r="M11" s="1"/>
    </row>
    <row r="12" spans="1:13" ht="15.75" customHeight="1">
      <c r="A12" s="51" t="s">
        <v>75</v>
      </c>
      <c r="B12" s="1"/>
      <c r="C12" s="1"/>
      <c r="D12" s="52"/>
      <c r="E12" s="53" t="s">
        <v>76</v>
      </c>
      <c r="F12" s="53" t="s">
        <v>77</v>
      </c>
      <c r="G12" s="54" t="s">
        <v>78</v>
      </c>
      <c r="H12" s="1"/>
      <c r="I12" s="1"/>
      <c r="J12" s="1"/>
      <c r="K12" s="1"/>
      <c r="L12" s="1"/>
      <c r="M12" s="1"/>
    </row>
    <row r="13" spans="1:13" ht="15.75" customHeight="1">
      <c r="A13" s="51" t="s">
        <v>79</v>
      </c>
      <c r="B13" s="1"/>
      <c r="C13" s="1"/>
      <c r="D13" s="52"/>
      <c r="E13" s="53" t="s">
        <v>80</v>
      </c>
      <c r="F13" s="53" t="s">
        <v>77</v>
      </c>
      <c r="G13" s="54" t="s">
        <v>78</v>
      </c>
      <c r="H13" s="1"/>
      <c r="I13" s="1"/>
      <c r="J13" s="1"/>
      <c r="K13" s="1"/>
      <c r="L13" s="1"/>
      <c r="M13" s="1"/>
    </row>
    <row r="14" spans="1:13" ht="15.75" customHeight="1">
      <c r="A14" s="1"/>
      <c r="B14" s="1"/>
      <c r="C14" s="1"/>
      <c r="D14" s="1"/>
      <c r="E14" s="50"/>
      <c r="F14" s="50"/>
      <c r="G14" s="50"/>
      <c r="H14" s="1"/>
      <c r="I14" s="1"/>
      <c r="J14" s="1"/>
      <c r="K14" s="1"/>
      <c r="L14" s="1"/>
      <c r="M14" s="1"/>
    </row>
    <row r="15" spans="1:13" ht="15.75" customHeight="1">
      <c r="A15" s="51" t="s">
        <v>81</v>
      </c>
      <c r="B15" s="1"/>
      <c r="C15" s="1"/>
      <c r="D15" s="52"/>
      <c r="E15" s="53" t="s">
        <v>76</v>
      </c>
      <c r="F15" s="53" t="s">
        <v>82</v>
      </c>
      <c r="G15" s="54" t="s">
        <v>78</v>
      </c>
      <c r="H15" s="1"/>
      <c r="I15" s="1"/>
      <c r="J15" s="1"/>
      <c r="K15" s="1"/>
      <c r="L15" s="1"/>
      <c r="M15" s="1"/>
    </row>
    <row r="16" spans="1:13" ht="15.75" customHeight="1">
      <c r="A16" s="51" t="s">
        <v>83</v>
      </c>
      <c r="B16" s="1"/>
      <c r="C16" s="1"/>
      <c r="D16" s="52"/>
      <c r="E16" s="53" t="s">
        <v>80</v>
      </c>
      <c r="F16" s="53" t="s">
        <v>82</v>
      </c>
      <c r="G16" s="54" t="s">
        <v>78</v>
      </c>
      <c r="H16" s="1"/>
      <c r="I16" s="1"/>
      <c r="J16" s="1"/>
      <c r="K16" s="1"/>
      <c r="L16" s="1"/>
      <c r="M16" s="1"/>
    </row>
    <row r="17" spans="1:13" ht="15.75" customHeight="1">
      <c r="A17" s="1"/>
      <c r="B17" s="1"/>
      <c r="C17" s="1"/>
      <c r="D17" s="1"/>
      <c r="E17" s="50"/>
      <c r="F17" s="50"/>
      <c r="G17" s="50"/>
      <c r="H17" s="1"/>
      <c r="I17" s="1"/>
      <c r="J17" s="1"/>
      <c r="K17" s="1"/>
      <c r="L17" s="1"/>
      <c r="M17" s="1"/>
    </row>
    <row r="18" spans="1:13" ht="15.75" customHeight="1">
      <c r="A18" s="11" t="s">
        <v>84</v>
      </c>
      <c r="B18" s="1"/>
      <c r="C18" s="1"/>
      <c r="D18" s="52"/>
      <c r="E18" s="42" t="s">
        <v>85</v>
      </c>
      <c r="F18" s="53" t="s">
        <v>77</v>
      </c>
      <c r="G18" s="54" t="s">
        <v>86</v>
      </c>
      <c r="H18" s="1"/>
      <c r="I18" s="1"/>
      <c r="J18" s="1"/>
      <c r="K18" s="1"/>
      <c r="L18" s="1"/>
      <c r="M18" s="1"/>
    </row>
    <row r="19" spans="1:13" ht="15.75" customHeight="1">
      <c r="A19" s="11" t="s">
        <v>87</v>
      </c>
      <c r="B19" s="1"/>
      <c r="C19" s="1"/>
      <c r="D19" s="52"/>
      <c r="E19" s="42" t="s">
        <v>85</v>
      </c>
      <c r="F19" s="53" t="s">
        <v>82</v>
      </c>
      <c r="G19" s="54" t="s">
        <v>86</v>
      </c>
      <c r="H19" s="1"/>
      <c r="I19" s="1"/>
      <c r="J19" s="1"/>
      <c r="K19" s="1"/>
      <c r="L19" s="1"/>
      <c r="M19" s="1"/>
    </row>
    <row r="20" spans="1:13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>
      <c r="A21" s="51" t="s">
        <v>88</v>
      </c>
      <c r="B21" s="1"/>
      <c r="C21" s="1"/>
      <c r="D21" s="52"/>
      <c r="E21" s="55" t="s">
        <v>76</v>
      </c>
      <c r="F21" s="56" t="s">
        <v>89</v>
      </c>
      <c r="G21" s="57" t="s">
        <v>78</v>
      </c>
      <c r="H21" s="1"/>
      <c r="I21" s="1"/>
      <c r="J21" s="1"/>
      <c r="K21" s="1"/>
      <c r="L21" s="1"/>
      <c r="M21" s="1"/>
    </row>
    <row r="22" spans="1:13" ht="15.75" customHeight="1">
      <c r="A22" s="51" t="s">
        <v>88</v>
      </c>
      <c r="B22" s="1"/>
      <c r="C22" s="1"/>
      <c r="D22" s="52"/>
      <c r="E22" s="53" t="s">
        <v>80</v>
      </c>
      <c r="F22" s="53" t="s">
        <v>90</v>
      </c>
      <c r="G22" s="54" t="s">
        <v>78</v>
      </c>
      <c r="H22" s="1"/>
      <c r="I22" s="1"/>
      <c r="J22" s="1"/>
      <c r="K22" s="1"/>
      <c r="L22" s="1"/>
      <c r="M22" s="1"/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Abs(Real) to Binary</vt:lpstr>
      <vt:lpstr>Binary to Float</vt:lpstr>
      <vt:lpstr>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Fitzgerald, Steven M</cp:lastModifiedBy>
  <dcterms:modified xsi:type="dcterms:W3CDTF">2023-11-18T21:16:32Z</dcterms:modified>
</cp:coreProperties>
</file>