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ijs1c20_soton_ac_uk/Documents/COMP6248 DL/"/>
    </mc:Choice>
  </mc:AlternateContent>
  <xr:revisionPtr revIDLastSave="26" documentId="8_{7A9572EE-0E60-49CA-AFA9-921B0D02B9CA}" xr6:coauthVersionLast="45" xr6:coauthVersionMax="45" xr10:uidLastSave="{669C7F20-CECC-4E18-9360-2BF6258BC1F9}"/>
  <bookViews>
    <workbookView xWindow="25490" yWindow="-2720" windowWidth="38620" windowHeight="21220" xr2:uid="{3B880D20-B838-433B-8BB3-5C30DBFC4AC2}"/>
  </bookViews>
  <sheets>
    <sheet name="Table 5" sheetId="3" r:id="rId1"/>
    <sheet name="Table 7" sheetId="2" r:id="rId2"/>
    <sheet name="Table 8 9 10 1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2" l="1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6" i="2"/>
  <c r="R5" i="2"/>
  <c r="AI62" i="4"/>
  <c r="AI63" i="4" s="1"/>
  <c r="AH62" i="4"/>
  <c r="AH63" i="4" s="1"/>
  <c r="AG62" i="4"/>
  <c r="AG63" i="4" s="1"/>
  <c r="AF62" i="4"/>
  <c r="AF63" i="4" s="1"/>
  <c r="AE62" i="4"/>
  <c r="AE63" i="4" s="1"/>
  <c r="AD62" i="4"/>
  <c r="AD63" i="4" s="1"/>
  <c r="AC62" i="4"/>
  <c r="AC63" i="4" s="1"/>
  <c r="AB62" i="4"/>
  <c r="AB63" i="4" s="1"/>
  <c r="AA62" i="4"/>
  <c r="AA63" i="4" s="1"/>
  <c r="Z62" i="4"/>
  <c r="Z63" i="4" s="1"/>
  <c r="AI56" i="4"/>
  <c r="AE56" i="4"/>
  <c r="AA56" i="4"/>
  <c r="AI55" i="4"/>
  <c r="AH55" i="4"/>
  <c r="AH56" i="4" s="1"/>
  <c r="AG55" i="4"/>
  <c r="AG56" i="4" s="1"/>
  <c r="AF55" i="4"/>
  <c r="AF56" i="4" s="1"/>
  <c r="AE55" i="4"/>
  <c r="AD55" i="4"/>
  <c r="AD56" i="4" s="1"/>
  <c r="AC55" i="4"/>
  <c r="AC56" i="4" s="1"/>
  <c r="AB55" i="4"/>
  <c r="AB56" i="4" s="1"/>
  <c r="AA55" i="4"/>
  <c r="Z55" i="4"/>
  <c r="Z56" i="4" s="1"/>
  <c r="AI41" i="4"/>
  <c r="AE41" i="4"/>
  <c r="AA41" i="4"/>
  <c r="AI40" i="4"/>
  <c r="AH40" i="4"/>
  <c r="AH41" i="4" s="1"/>
  <c r="AG40" i="4"/>
  <c r="AG41" i="4" s="1"/>
  <c r="AF40" i="4"/>
  <c r="AF41" i="4" s="1"/>
  <c r="AE40" i="4"/>
  <c r="AD40" i="4"/>
  <c r="AD41" i="4" s="1"/>
  <c r="AC40" i="4"/>
  <c r="AC41" i="4" s="1"/>
  <c r="AB40" i="4"/>
  <c r="AB41" i="4" s="1"/>
  <c r="AA40" i="4"/>
  <c r="Z40" i="4"/>
  <c r="Z41" i="4" s="1"/>
  <c r="AI16" i="4"/>
  <c r="AE16" i="4"/>
  <c r="AA16" i="4"/>
  <c r="AI15" i="4"/>
  <c r="AH15" i="4"/>
  <c r="AH16" i="4" s="1"/>
  <c r="AG15" i="4"/>
  <c r="AG16" i="4" s="1"/>
  <c r="AF15" i="4"/>
  <c r="AF16" i="4" s="1"/>
  <c r="AE15" i="4"/>
  <c r="AD15" i="4"/>
  <c r="AD16" i="4" s="1"/>
  <c r="AC15" i="4"/>
  <c r="AC16" i="4" s="1"/>
  <c r="AB15" i="4"/>
  <c r="AB16" i="4" s="1"/>
  <c r="AA15" i="4"/>
  <c r="Z15" i="4"/>
  <c r="Z16" i="4" s="1"/>
  <c r="Q9" i="3"/>
  <c r="P9" i="3"/>
  <c r="P8" i="3"/>
  <c r="Q8" i="3" s="1"/>
  <c r="Q7" i="3"/>
  <c r="P7" i="3"/>
  <c r="P6" i="3"/>
  <c r="Q6" i="3" s="1"/>
  <c r="CC24" i="2"/>
  <c r="BY24" i="2"/>
  <c r="BU24" i="2"/>
  <c r="BQ24" i="2"/>
  <c r="BM24" i="2"/>
  <c r="BI24" i="2"/>
  <c r="BE24" i="2"/>
  <c r="BA24" i="2"/>
  <c r="AX24" i="2"/>
  <c r="CD24" i="2" s="1"/>
  <c r="AW24" i="2"/>
  <c r="AV24" i="2"/>
  <c r="CB24" i="2" s="1"/>
  <c r="AU24" i="2"/>
  <c r="CA24" i="2" s="1"/>
  <c r="AT24" i="2"/>
  <c r="BZ24" i="2" s="1"/>
  <c r="AS24" i="2"/>
  <c r="AR24" i="2"/>
  <c r="BX24" i="2" s="1"/>
  <c r="AQ24" i="2"/>
  <c r="BW24" i="2" s="1"/>
  <c r="AP24" i="2"/>
  <c r="BV24" i="2" s="1"/>
  <c r="AO24" i="2"/>
  <c r="AN24" i="2"/>
  <c r="BT24" i="2" s="1"/>
  <c r="AM24" i="2"/>
  <c r="BS24" i="2" s="1"/>
  <c r="AL24" i="2"/>
  <c r="BR24" i="2" s="1"/>
  <c r="AK24" i="2"/>
  <c r="AJ24" i="2"/>
  <c r="BP24" i="2" s="1"/>
  <c r="AI24" i="2"/>
  <c r="BO24" i="2" s="1"/>
  <c r="AH24" i="2"/>
  <c r="BN24" i="2" s="1"/>
  <c r="AG24" i="2"/>
  <c r="AF24" i="2"/>
  <c r="BL24" i="2" s="1"/>
  <c r="AE24" i="2"/>
  <c r="BK24" i="2" s="1"/>
  <c r="AD24" i="2"/>
  <c r="BJ24" i="2" s="1"/>
  <c r="AC24" i="2"/>
  <c r="AB24" i="2"/>
  <c r="BH24" i="2" s="1"/>
  <c r="AA24" i="2"/>
  <c r="BG24" i="2" s="1"/>
  <c r="Z24" i="2"/>
  <c r="BF24" i="2" s="1"/>
  <c r="Y24" i="2"/>
  <c r="X24" i="2"/>
  <c r="BD24" i="2" s="1"/>
  <c r="W24" i="2"/>
  <c r="BC24" i="2" s="1"/>
  <c r="V24" i="2"/>
  <c r="BB24" i="2" s="1"/>
  <c r="U24" i="2"/>
  <c r="T24" i="2"/>
  <c r="AZ24" i="2" s="1"/>
  <c r="Q24" i="2"/>
  <c r="P24" i="2"/>
  <c r="CD23" i="2"/>
  <c r="CC23" i="2"/>
  <c r="BZ23" i="2"/>
  <c r="BY23" i="2"/>
  <c r="BV23" i="2"/>
  <c r="BU23" i="2"/>
  <c r="BR23" i="2"/>
  <c r="BQ23" i="2"/>
  <c r="BN23" i="2"/>
  <c r="BM23" i="2"/>
  <c r="BJ23" i="2"/>
  <c r="BI23" i="2"/>
  <c r="BF23" i="2"/>
  <c r="BE23" i="2"/>
  <c r="BB23" i="2"/>
  <c r="BA23" i="2"/>
  <c r="AX23" i="2"/>
  <c r="AW23" i="2"/>
  <c r="AV23" i="2"/>
  <c r="CB23" i="2" s="1"/>
  <c r="AU23" i="2"/>
  <c r="CA23" i="2" s="1"/>
  <c r="AT23" i="2"/>
  <c r="AS23" i="2"/>
  <c r="AR23" i="2"/>
  <c r="BX23" i="2" s="1"/>
  <c r="AQ23" i="2"/>
  <c r="BW23" i="2" s="1"/>
  <c r="AP23" i="2"/>
  <c r="AO23" i="2"/>
  <c r="AN23" i="2"/>
  <c r="BT23" i="2" s="1"/>
  <c r="AM23" i="2"/>
  <c r="BS23" i="2" s="1"/>
  <c r="AL23" i="2"/>
  <c r="AK23" i="2"/>
  <c r="AJ23" i="2"/>
  <c r="BP23" i="2" s="1"/>
  <c r="AI23" i="2"/>
  <c r="BO23" i="2" s="1"/>
  <c r="AH23" i="2"/>
  <c r="AG23" i="2"/>
  <c r="AF23" i="2"/>
  <c r="BL23" i="2" s="1"/>
  <c r="AE23" i="2"/>
  <c r="BK23" i="2" s="1"/>
  <c r="AD23" i="2"/>
  <c r="AC23" i="2"/>
  <c r="AB23" i="2"/>
  <c r="BH23" i="2" s="1"/>
  <c r="AA23" i="2"/>
  <c r="BG23" i="2" s="1"/>
  <c r="Z23" i="2"/>
  <c r="Y23" i="2"/>
  <c r="X23" i="2"/>
  <c r="BD23" i="2" s="1"/>
  <c r="W23" i="2"/>
  <c r="BC23" i="2" s="1"/>
  <c r="V23" i="2"/>
  <c r="U23" i="2"/>
  <c r="T23" i="2"/>
  <c r="AZ23" i="2" s="1"/>
  <c r="P23" i="2"/>
  <c r="Q23" i="2" s="1"/>
  <c r="CD22" i="2"/>
  <c r="CA22" i="2"/>
  <c r="BZ22" i="2"/>
  <c r="BW22" i="2"/>
  <c r="BV22" i="2"/>
  <c r="BS22" i="2"/>
  <c r="BR22" i="2"/>
  <c r="BO22" i="2"/>
  <c r="BN22" i="2"/>
  <c r="BK22" i="2"/>
  <c r="BJ22" i="2"/>
  <c r="BG22" i="2"/>
  <c r="BF22" i="2"/>
  <c r="BC22" i="2"/>
  <c r="BB22" i="2"/>
  <c r="AX22" i="2"/>
  <c r="AW22" i="2"/>
  <c r="CC22" i="2" s="1"/>
  <c r="AV22" i="2"/>
  <c r="CB22" i="2" s="1"/>
  <c r="AU22" i="2"/>
  <c r="AT22" i="2"/>
  <c r="AS22" i="2"/>
  <c r="BY22" i="2" s="1"/>
  <c r="AR22" i="2"/>
  <c r="BX22" i="2" s="1"/>
  <c r="AQ22" i="2"/>
  <c r="AP22" i="2"/>
  <c r="AO22" i="2"/>
  <c r="BU22" i="2" s="1"/>
  <c r="AN22" i="2"/>
  <c r="BT22" i="2" s="1"/>
  <c r="AM22" i="2"/>
  <c r="AL22" i="2"/>
  <c r="AK22" i="2"/>
  <c r="BQ22" i="2" s="1"/>
  <c r="AJ22" i="2"/>
  <c r="BP22" i="2" s="1"/>
  <c r="AI22" i="2"/>
  <c r="AH22" i="2"/>
  <c r="AG22" i="2"/>
  <c r="BM22" i="2" s="1"/>
  <c r="AF22" i="2"/>
  <c r="BL22" i="2" s="1"/>
  <c r="AE22" i="2"/>
  <c r="AD22" i="2"/>
  <c r="AC22" i="2"/>
  <c r="BI22" i="2" s="1"/>
  <c r="AB22" i="2"/>
  <c r="BH22" i="2" s="1"/>
  <c r="AA22" i="2"/>
  <c r="Z22" i="2"/>
  <c r="Y22" i="2"/>
  <c r="BE22" i="2" s="1"/>
  <c r="X22" i="2"/>
  <c r="BD22" i="2" s="1"/>
  <c r="W22" i="2"/>
  <c r="V22" i="2"/>
  <c r="U22" i="2"/>
  <c r="BA22" i="2" s="1"/>
  <c r="T22" i="2"/>
  <c r="AZ22" i="2" s="1"/>
  <c r="P22" i="2"/>
  <c r="Q22" i="2" s="1"/>
  <c r="CB21" i="2"/>
  <c r="CA21" i="2"/>
  <c r="BX21" i="2"/>
  <c r="BW21" i="2"/>
  <c r="BT21" i="2"/>
  <c r="BS21" i="2"/>
  <c r="BP21" i="2"/>
  <c r="BO21" i="2"/>
  <c r="BL21" i="2"/>
  <c r="BK21" i="2"/>
  <c r="BH21" i="2"/>
  <c r="BG21" i="2"/>
  <c r="BD21" i="2"/>
  <c r="BC21" i="2"/>
  <c r="AZ21" i="2"/>
  <c r="AX21" i="2"/>
  <c r="CD21" i="2" s="1"/>
  <c r="AW21" i="2"/>
  <c r="CC21" i="2" s="1"/>
  <c r="AV21" i="2"/>
  <c r="AU21" i="2"/>
  <c r="AT21" i="2"/>
  <c r="BZ21" i="2" s="1"/>
  <c r="AS21" i="2"/>
  <c r="BY21" i="2" s="1"/>
  <c r="AR21" i="2"/>
  <c r="AQ21" i="2"/>
  <c r="AP21" i="2"/>
  <c r="BV21" i="2" s="1"/>
  <c r="AO21" i="2"/>
  <c r="BU21" i="2" s="1"/>
  <c r="AN21" i="2"/>
  <c r="AM21" i="2"/>
  <c r="AL21" i="2"/>
  <c r="BR21" i="2" s="1"/>
  <c r="AK21" i="2"/>
  <c r="BQ21" i="2" s="1"/>
  <c r="AJ21" i="2"/>
  <c r="AI21" i="2"/>
  <c r="AH21" i="2"/>
  <c r="BN21" i="2" s="1"/>
  <c r="AG21" i="2"/>
  <c r="BM21" i="2" s="1"/>
  <c r="AF21" i="2"/>
  <c r="AE21" i="2"/>
  <c r="AD21" i="2"/>
  <c r="BJ21" i="2" s="1"/>
  <c r="AC21" i="2"/>
  <c r="BI21" i="2" s="1"/>
  <c r="AB21" i="2"/>
  <c r="AA21" i="2"/>
  <c r="Z21" i="2"/>
  <c r="BF21" i="2" s="1"/>
  <c r="Y21" i="2"/>
  <c r="BE21" i="2" s="1"/>
  <c r="X21" i="2"/>
  <c r="W21" i="2"/>
  <c r="V21" i="2"/>
  <c r="BB21" i="2" s="1"/>
  <c r="U21" i="2"/>
  <c r="BA21" i="2" s="1"/>
  <c r="T21" i="2"/>
  <c r="Q21" i="2"/>
  <c r="P21" i="2"/>
  <c r="CC20" i="2"/>
  <c r="CB20" i="2"/>
  <c r="BY20" i="2"/>
  <c r="BX20" i="2"/>
  <c r="BU20" i="2"/>
  <c r="BT20" i="2"/>
  <c r="BQ20" i="2"/>
  <c r="BP20" i="2"/>
  <c r="BM20" i="2"/>
  <c r="BI20" i="2"/>
  <c r="BH20" i="2"/>
  <c r="BE20" i="2"/>
  <c r="BA20" i="2"/>
  <c r="AZ20" i="2"/>
  <c r="AX20" i="2"/>
  <c r="CD20" i="2" s="1"/>
  <c r="AW20" i="2"/>
  <c r="AV20" i="2"/>
  <c r="AU20" i="2"/>
  <c r="CA20" i="2" s="1"/>
  <c r="AT20" i="2"/>
  <c r="BZ20" i="2" s="1"/>
  <c r="AS20" i="2"/>
  <c r="AR20" i="2"/>
  <c r="AQ20" i="2"/>
  <c r="BW20" i="2" s="1"/>
  <c r="AP20" i="2"/>
  <c r="BV20" i="2" s="1"/>
  <c r="AO20" i="2"/>
  <c r="AN20" i="2"/>
  <c r="AM20" i="2"/>
  <c r="BS20" i="2" s="1"/>
  <c r="AL20" i="2"/>
  <c r="BR20" i="2" s="1"/>
  <c r="AK20" i="2"/>
  <c r="AJ20" i="2"/>
  <c r="AI20" i="2"/>
  <c r="BO20" i="2" s="1"/>
  <c r="AH20" i="2"/>
  <c r="BN20" i="2" s="1"/>
  <c r="AG20" i="2"/>
  <c r="AF20" i="2"/>
  <c r="BL20" i="2" s="1"/>
  <c r="AE20" i="2"/>
  <c r="BK20" i="2" s="1"/>
  <c r="AD20" i="2"/>
  <c r="BJ20" i="2" s="1"/>
  <c r="AC20" i="2"/>
  <c r="AB20" i="2"/>
  <c r="AA20" i="2"/>
  <c r="BG20" i="2" s="1"/>
  <c r="Z20" i="2"/>
  <c r="BF20" i="2" s="1"/>
  <c r="Y20" i="2"/>
  <c r="X20" i="2"/>
  <c r="BD20" i="2" s="1"/>
  <c r="W20" i="2"/>
  <c r="BC20" i="2" s="1"/>
  <c r="V20" i="2"/>
  <c r="BB20" i="2" s="1"/>
  <c r="U20" i="2"/>
  <c r="T20" i="2"/>
  <c r="Q20" i="2"/>
  <c r="P20" i="2"/>
  <c r="CD19" i="2"/>
  <c r="BZ19" i="2"/>
  <c r="BV19" i="2"/>
  <c r="BR19" i="2"/>
  <c r="BN19" i="2"/>
  <c r="BM19" i="2"/>
  <c r="BJ19" i="2"/>
  <c r="BF19" i="2"/>
  <c r="BE19" i="2"/>
  <c r="BB19" i="2"/>
  <c r="AX19" i="2"/>
  <c r="AW19" i="2"/>
  <c r="CC19" i="2" s="1"/>
  <c r="AV19" i="2"/>
  <c r="CB19" i="2" s="1"/>
  <c r="AU19" i="2"/>
  <c r="CA19" i="2" s="1"/>
  <c r="AT19" i="2"/>
  <c r="AS19" i="2"/>
  <c r="BY19" i="2" s="1"/>
  <c r="AR19" i="2"/>
  <c r="BX19" i="2" s="1"/>
  <c r="AQ19" i="2"/>
  <c r="BW19" i="2" s="1"/>
  <c r="AP19" i="2"/>
  <c r="AO19" i="2"/>
  <c r="BU19" i="2" s="1"/>
  <c r="AN19" i="2"/>
  <c r="BT19" i="2" s="1"/>
  <c r="AM19" i="2"/>
  <c r="BS19" i="2" s="1"/>
  <c r="AL19" i="2"/>
  <c r="AK19" i="2"/>
  <c r="BQ19" i="2" s="1"/>
  <c r="AJ19" i="2"/>
  <c r="BP19" i="2" s="1"/>
  <c r="AI19" i="2"/>
  <c r="BO19" i="2" s="1"/>
  <c r="AH19" i="2"/>
  <c r="AG19" i="2"/>
  <c r="AF19" i="2"/>
  <c r="BL19" i="2" s="1"/>
  <c r="AE19" i="2"/>
  <c r="BK19" i="2" s="1"/>
  <c r="AD19" i="2"/>
  <c r="AC19" i="2"/>
  <c r="BI19" i="2" s="1"/>
  <c r="AB19" i="2"/>
  <c r="BH19" i="2" s="1"/>
  <c r="AA19" i="2"/>
  <c r="BG19" i="2" s="1"/>
  <c r="Z19" i="2"/>
  <c r="Y19" i="2"/>
  <c r="X19" i="2"/>
  <c r="BD19" i="2" s="1"/>
  <c r="W19" i="2"/>
  <c r="BC19" i="2" s="1"/>
  <c r="V19" i="2"/>
  <c r="U19" i="2"/>
  <c r="BA19" i="2" s="1"/>
  <c r="T19" i="2"/>
  <c r="AZ19" i="2" s="1"/>
  <c r="P19" i="2"/>
  <c r="Q19" i="2" s="1"/>
  <c r="CD18" i="2"/>
  <c r="CA18" i="2"/>
  <c r="BY18" i="2"/>
  <c r="BW18" i="2"/>
  <c r="BS18" i="2"/>
  <c r="BO18" i="2"/>
  <c r="BN18" i="2"/>
  <c r="BK18" i="2"/>
  <c r="BG18" i="2"/>
  <c r="BC18" i="2"/>
  <c r="AX18" i="2"/>
  <c r="AW18" i="2"/>
  <c r="CC18" i="2" s="1"/>
  <c r="AV18" i="2"/>
  <c r="CB18" i="2" s="1"/>
  <c r="AU18" i="2"/>
  <c r="AT18" i="2"/>
  <c r="BZ18" i="2" s="1"/>
  <c r="AS18" i="2"/>
  <c r="AR18" i="2"/>
  <c r="BX18" i="2" s="1"/>
  <c r="AQ18" i="2"/>
  <c r="AP18" i="2"/>
  <c r="BV18" i="2" s="1"/>
  <c r="AO18" i="2"/>
  <c r="BU18" i="2" s="1"/>
  <c r="AN18" i="2"/>
  <c r="BT18" i="2" s="1"/>
  <c r="AM18" i="2"/>
  <c r="AL18" i="2"/>
  <c r="BR18" i="2" s="1"/>
  <c r="AK18" i="2"/>
  <c r="BQ18" i="2" s="1"/>
  <c r="AJ18" i="2"/>
  <c r="BP18" i="2" s="1"/>
  <c r="AI18" i="2"/>
  <c r="AH18" i="2"/>
  <c r="AG18" i="2"/>
  <c r="BM18" i="2" s="1"/>
  <c r="AF18" i="2"/>
  <c r="BL18" i="2" s="1"/>
  <c r="AE18" i="2"/>
  <c r="AD18" i="2"/>
  <c r="BJ18" i="2" s="1"/>
  <c r="AC18" i="2"/>
  <c r="BI18" i="2" s="1"/>
  <c r="AB18" i="2"/>
  <c r="BH18" i="2" s="1"/>
  <c r="AA18" i="2"/>
  <c r="Z18" i="2"/>
  <c r="BF18" i="2" s="1"/>
  <c r="Y18" i="2"/>
  <c r="BE18" i="2" s="1"/>
  <c r="X18" i="2"/>
  <c r="BD18" i="2" s="1"/>
  <c r="W18" i="2"/>
  <c r="V18" i="2"/>
  <c r="BB18" i="2" s="1"/>
  <c r="U18" i="2"/>
  <c r="BA18" i="2" s="1"/>
  <c r="T18" i="2"/>
  <c r="AZ18" i="2" s="1"/>
  <c r="P18" i="2"/>
  <c r="Q18" i="2" s="1"/>
  <c r="CD17" i="2"/>
  <c r="BZ17" i="2"/>
  <c r="BX17" i="2"/>
  <c r="BU17" i="2"/>
  <c r="BT17" i="2"/>
  <c r="BQ17" i="2"/>
  <c r="BP17" i="2"/>
  <c r="BM17" i="2"/>
  <c r="BL17" i="2"/>
  <c r="BI17" i="2"/>
  <c r="BH17" i="2"/>
  <c r="BE17" i="2"/>
  <c r="BD17" i="2"/>
  <c r="BA17" i="2"/>
  <c r="AZ17" i="2"/>
  <c r="AX17" i="2"/>
  <c r="AW17" i="2"/>
  <c r="CC17" i="2" s="1"/>
  <c r="AV17" i="2"/>
  <c r="CB17" i="2" s="1"/>
  <c r="AU17" i="2"/>
  <c r="CA17" i="2" s="1"/>
  <c r="AT17" i="2"/>
  <c r="AS17" i="2"/>
  <c r="BY17" i="2" s="1"/>
  <c r="AR17" i="2"/>
  <c r="AQ17" i="2"/>
  <c r="BW17" i="2" s="1"/>
  <c r="AP17" i="2"/>
  <c r="BV17" i="2" s="1"/>
  <c r="AO17" i="2"/>
  <c r="AN17" i="2"/>
  <c r="AM17" i="2"/>
  <c r="BS17" i="2" s="1"/>
  <c r="AL17" i="2"/>
  <c r="BR17" i="2" s="1"/>
  <c r="AK17" i="2"/>
  <c r="AJ17" i="2"/>
  <c r="AI17" i="2"/>
  <c r="BO17" i="2" s="1"/>
  <c r="AH17" i="2"/>
  <c r="BN17" i="2" s="1"/>
  <c r="AG17" i="2"/>
  <c r="AF17" i="2"/>
  <c r="AE17" i="2"/>
  <c r="BK17" i="2" s="1"/>
  <c r="AD17" i="2"/>
  <c r="BJ17" i="2" s="1"/>
  <c r="AC17" i="2"/>
  <c r="AB17" i="2"/>
  <c r="AA17" i="2"/>
  <c r="BG17" i="2" s="1"/>
  <c r="Z17" i="2"/>
  <c r="BF17" i="2" s="1"/>
  <c r="Y17" i="2"/>
  <c r="X17" i="2"/>
  <c r="W17" i="2"/>
  <c r="BC17" i="2" s="1"/>
  <c r="V17" i="2"/>
  <c r="BB17" i="2" s="1"/>
  <c r="U17" i="2"/>
  <c r="T17" i="2"/>
  <c r="Q17" i="2"/>
  <c r="P17" i="2"/>
  <c r="CD16" i="2"/>
  <c r="CC16" i="2"/>
  <c r="BZ16" i="2"/>
  <c r="BY16" i="2"/>
  <c r="BV16" i="2"/>
  <c r="BU16" i="2"/>
  <c r="BR16" i="2"/>
  <c r="BQ16" i="2"/>
  <c r="BN16" i="2"/>
  <c r="BM16" i="2"/>
  <c r="BJ16" i="2"/>
  <c r="BI16" i="2"/>
  <c r="BF16" i="2"/>
  <c r="BE16" i="2"/>
  <c r="BB16" i="2"/>
  <c r="BA16" i="2"/>
  <c r="AX16" i="2"/>
  <c r="AW16" i="2"/>
  <c r="AV16" i="2"/>
  <c r="CB16" i="2" s="1"/>
  <c r="AU16" i="2"/>
  <c r="CA16" i="2" s="1"/>
  <c r="AT16" i="2"/>
  <c r="AS16" i="2"/>
  <c r="AR16" i="2"/>
  <c r="BX16" i="2" s="1"/>
  <c r="AQ16" i="2"/>
  <c r="BW16" i="2" s="1"/>
  <c r="AP16" i="2"/>
  <c r="AO16" i="2"/>
  <c r="AN16" i="2"/>
  <c r="BT16" i="2" s="1"/>
  <c r="AM16" i="2"/>
  <c r="BS16" i="2" s="1"/>
  <c r="AL16" i="2"/>
  <c r="AK16" i="2"/>
  <c r="AJ16" i="2"/>
  <c r="BP16" i="2" s="1"/>
  <c r="AI16" i="2"/>
  <c r="BO16" i="2" s="1"/>
  <c r="AH16" i="2"/>
  <c r="AG16" i="2"/>
  <c r="AF16" i="2"/>
  <c r="BL16" i="2" s="1"/>
  <c r="AE16" i="2"/>
  <c r="BK16" i="2" s="1"/>
  <c r="AD16" i="2"/>
  <c r="AC16" i="2"/>
  <c r="AB16" i="2"/>
  <c r="BH16" i="2" s="1"/>
  <c r="AA16" i="2"/>
  <c r="BG16" i="2" s="1"/>
  <c r="Z16" i="2"/>
  <c r="Y16" i="2"/>
  <c r="X16" i="2"/>
  <c r="BD16" i="2" s="1"/>
  <c r="W16" i="2"/>
  <c r="BC16" i="2" s="1"/>
  <c r="V16" i="2"/>
  <c r="U16" i="2"/>
  <c r="T16" i="2"/>
  <c r="AZ16" i="2" s="1"/>
  <c r="P16" i="2"/>
  <c r="Q16" i="2" s="1"/>
  <c r="CD15" i="2"/>
  <c r="CA15" i="2"/>
  <c r="BZ15" i="2"/>
  <c r="BW15" i="2"/>
  <c r="BV15" i="2"/>
  <c r="BS15" i="2"/>
  <c r="BR15" i="2"/>
  <c r="BO15" i="2"/>
  <c r="BN15" i="2"/>
  <c r="BK15" i="2"/>
  <c r="BJ15" i="2"/>
  <c r="BG15" i="2"/>
  <c r="BF15" i="2"/>
  <c r="BC15" i="2"/>
  <c r="BB15" i="2"/>
  <c r="AX15" i="2"/>
  <c r="AW15" i="2"/>
  <c r="CC15" i="2" s="1"/>
  <c r="AV15" i="2"/>
  <c r="CB15" i="2" s="1"/>
  <c r="AU15" i="2"/>
  <c r="AT15" i="2"/>
  <c r="AS15" i="2"/>
  <c r="BY15" i="2" s="1"/>
  <c r="AR15" i="2"/>
  <c r="BX15" i="2" s="1"/>
  <c r="AQ15" i="2"/>
  <c r="AP15" i="2"/>
  <c r="AO15" i="2"/>
  <c r="BU15" i="2" s="1"/>
  <c r="AN15" i="2"/>
  <c r="BT15" i="2" s="1"/>
  <c r="AM15" i="2"/>
  <c r="AL15" i="2"/>
  <c r="AK15" i="2"/>
  <c r="BQ15" i="2" s="1"/>
  <c r="AJ15" i="2"/>
  <c r="BP15" i="2" s="1"/>
  <c r="AI15" i="2"/>
  <c r="AH15" i="2"/>
  <c r="AG15" i="2"/>
  <c r="BM15" i="2" s="1"/>
  <c r="AF15" i="2"/>
  <c r="BL15" i="2" s="1"/>
  <c r="AE15" i="2"/>
  <c r="AD15" i="2"/>
  <c r="AC15" i="2"/>
  <c r="BI15" i="2" s="1"/>
  <c r="AB15" i="2"/>
  <c r="BH15" i="2" s="1"/>
  <c r="AA15" i="2"/>
  <c r="Z15" i="2"/>
  <c r="Y15" i="2"/>
  <c r="BE15" i="2" s="1"/>
  <c r="X15" i="2"/>
  <c r="BD15" i="2" s="1"/>
  <c r="W15" i="2"/>
  <c r="V15" i="2"/>
  <c r="U15" i="2"/>
  <c r="BA15" i="2" s="1"/>
  <c r="T15" i="2"/>
  <c r="AZ15" i="2" s="1"/>
  <c r="P15" i="2"/>
  <c r="Q15" i="2" s="1"/>
  <c r="CB14" i="2"/>
  <c r="CA14" i="2"/>
  <c r="BX14" i="2"/>
  <c r="BW14" i="2"/>
  <c r="BT14" i="2"/>
  <c r="BS14" i="2"/>
  <c r="BP14" i="2"/>
  <c r="BO14" i="2"/>
  <c r="BL14" i="2"/>
  <c r="BK14" i="2"/>
  <c r="BH14" i="2"/>
  <c r="BG14" i="2"/>
  <c r="BD14" i="2"/>
  <c r="BC14" i="2"/>
  <c r="AZ14" i="2"/>
  <c r="AX14" i="2"/>
  <c r="CD14" i="2" s="1"/>
  <c r="AW14" i="2"/>
  <c r="CC14" i="2" s="1"/>
  <c r="AV14" i="2"/>
  <c r="AU14" i="2"/>
  <c r="AT14" i="2"/>
  <c r="BZ14" i="2" s="1"/>
  <c r="AS14" i="2"/>
  <c r="BY14" i="2" s="1"/>
  <c r="AR14" i="2"/>
  <c r="AQ14" i="2"/>
  <c r="AP14" i="2"/>
  <c r="BV14" i="2" s="1"/>
  <c r="AO14" i="2"/>
  <c r="BU14" i="2" s="1"/>
  <c r="AN14" i="2"/>
  <c r="AM14" i="2"/>
  <c r="AL14" i="2"/>
  <c r="BR14" i="2" s="1"/>
  <c r="AK14" i="2"/>
  <c r="BQ14" i="2" s="1"/>
  <c r="AJ14" i="2"/>
  <c r="AI14" i="2"/>
  <c r="AH14" i="2"/>
  <c r="BN14" i="2" s="1"/>
  <c r="AG14" i="2"/>
  <c r="BM14" i="2" s="1"/>
  <c r="AF14" i="2"/>
  <c r="AE14" i="2"/>
  <c r="AD14" i="2"/>
  <c r="BJ14" i="2" s="1"/>
  <c r="AC14" i="2"/>
  <c r="BI14" i="2" s="1"/>
  <c r="AB14" i="2"/>
  <c r="AA14" i="2"/>
  <c r="Z14" i="2"/>
  <c r="BF14" i="2" s="1"/>
  <c r="Y14" i="2"/>
  <c r="BE14" i="2" s="1"/>
  <c r="X14" i="2"/>
  <c r="W14" i="2"/>
  <c r="V14" i="2"/>
  <c r="BB14" i="2" s="1"/>
  <c r="U14" i="2"/>
  <c r="BA14" i="2" s="1"/>
  <c r="T14" i="2"/>
  <c r="Q14" i="2"/>
  <c r="P14" i="2"/>
  <c r="CC13" i="2"/>
  <c r="BY13" i="2"/>
  <c r="BX13" i="2"/>
  <c r="BU13" i="2"/>
  <c r="BQ13" i="2"/>
  <c r="BP13" i="2"/>
  <c r="BM13" i="2"/>
  <c r="BI13" i="2"/>
  <c r="BH13" i="2"/>
  <c r="BE13" i="2"/>
  <c r="BA13" i="2"/>
  <c r="AZ13" i="2"/>
  <c r="AX13" i="2"/>
  <c r="CD13" i="2" s="1"/>
  <c r="AW13" i="2"/>
  <c r="AV13" i="2"/>
  <c r="CB13" i="2" s="1"/>
  <c r="AU13" i="2"/>
  <c r="CA13" i="2" s="1"/>
  <c r="AT13" i="2"/>
  <c r="BZ13" i="2" s="1"/>
  <c r="AS13" i="2"/>
  <c r="AR13" i="2"/>
  <c r="AQ13" i="2"/>
  <c r="BW13" i="2" s="1"/>
  <c r="AP13" i="2"/>
  <c r="BV13" i="2" s="1"/>
  <c r="AO13" i="2"/>
  <c r="AN13" i="2"/>
  <c r="BT13" i="2" s="1"/>
  <c r="AM13" i="2"/>
  <c r="BS13" i="2" s="1"/>
  <c r="AL13" i="2"/>
  <c r="BR13" i="2" s="1"/>
  <c r="AK13" i="2"/>
  <c r="AJ13" i="2"/>
  <c r="AI13" i="2"/>
  <c r="BO13" i="2" s="1"/>
  <c r="AH13" i="2"/>
  <c r="BN13" i="2" s="1"/>
  <c r="AG13" i="2"/>
  <c r="AF13" i="2"/>
  <c r="BL13" i="2" s="1"/>
  <c r="AE13" i="2"/>
  <c r="BK13" i="2" s="1"/>
  <c r="AD13" i="2"/>
  <c r="BJ13" i="2" s="1"/>
  <c r="AC13" i="2"/>
  <c r="AB13" i="2"/>
  <c r="AA13" i="2"/>
  <c r="BG13" i="2" s="1"/>
  <c r="Z13" i="2"/>
  <c r="BF13" i="2" s="1"/>
  <c r="Y13" i="2"/>
  <c r="X13" i="2"/>
  <c r="BD13" i="2" s="1"/>
  <c r="W13" i="2"/>
  <c r="BC13" i="2" s="1"/>
  <c r="V13" i="2"/>
  <c r="BB13" i="2" s="1"/>
  <c r="U13" i="2"/>
  <c r="T13" i="2"/>
  <c r="Q13" i="2"/>
  <c r="P13" i="2"/>
  <c r="CD12" i="2"/>
  <c r="BZ12" i="2"/>
  <c r="BV12" i="2"/>
  <c r="BR12" i="2"/>
  <c r="BN12" i="2"/>
  <c r="BJ12" i="2"/>
  <c r="BF12" i="2"/>
  <c r="BB12" i="2"/>
  <c r="AX12" i="2"/>
  <c r="AW12" i="2"/>
  <c r="CC12" i="2" s="1"/>
  <c r="AV12" i="2"/>
  <c r="CB12" i="2" s="1"/>
  <c r="AU12" i="2"/>
  <c r="CA12" i="2" s="1"/>
  <c r="AT12" i="2"/>
  <c r="AS12" i="2"/>
  <c r="BY12" i="2" s="1"/>
  <c r="AR12" i="2"/>
  <c r="BX12" i="2" s="1"/>
  <c r="AQ12" i="2"/>
  <c r="BW12" i="2" s="1"/>
  <c r="AP12" i="2"/>
  <c r="AO12" i="2"/>
  <c r="BU12" i="2" s="1"/>
  <c r="AN12" i="2"/>
  <c r="BT12" i="2" s="1"/>
  <c r="AM12" i="2"/>
  <c r="BS12" i="2" s="1"/>
  <c r="AL12" i="2"/>
  <c r="AK12" i="2"/>
  <c r="BQ12" i="2" s="1"/>
  <c r="AJ12" i="2"/>
  <c r="BP12" i="2" s="1"/>
  <c r="AI12" i="2"/>
  <c r="BO12" i="2" s="1"/>
  <c r="AH12" i="2"/>
  <c r="AG12" i="2"/>
  <c r="BM12" i="2" s="1"/>
  <c r="AF12" i="2"/>
  <c r="BL12" i="2" s="1"/>
  <c r="AE12" i="2"/>
  <c r="BK12" i="2" s="1"/>
  <c r="AD12" i="2"/>
  <c r="AC12" i="2"/>
  <c r="BI12" i="2" s="1"/>
  <c r="AB12" i="2"/>
  <c r="BH12" i="2" s="1"/>
  <c r="AA12" i="2"/>
  <c r="BG12" i="2" s="1"/>
  <c r="Z12" i="2"/>
  <c r="Y12" i="2"/>
  <c r="BE12" i="2" s="1"/>
  <c r="X12" i="2"/>
  <c r="BD12" i="2" s="1"/>
  <c r="W12" i="2"/>
  <c r="BC12" i="2" s="1"/>
  <c r="V12" i="2"/>
  <c r="U12" i="2"/>
  <c r="BA12" i="2" s="1"/>
  <c r="T12" i="2"/>
  <c r="AZ12" i="2" s="1"/>
  <c r="P12" i="2"/>
  <c r="Q12" i="2" s="1"/>
  <c r="CD11" i="2"/>
  <c r="CA11" i="2"/>
  <c r="BZ11" i="2"/>
  <c r="BW11" i="2"/>
  <c r="BV11" i="2"/>
  <c r="BS11" i="2"/>
  <c r="BR11" i="2"/>
  <c r="BO11" i="2"/>
  <c r="BN11" i="2"/>
  <c r="BK11" i="2"/>
  <c r="BJ11" i="2"/>
  <c r="BG11" i="2"/>
  <c r="BF11" i="2"/>
  <c r="BC11" i="2"/>
  <c r="BB11" i="2"/>
  <c r="AX11" i="2"/>
  <c r="AW11" i="2"/>
  <c r="CC11" i="2" s="1"/>
  <c r="AV11" i="2"/>
  <c r="CB11" i="2" s="1"/>
  <c r="AU11" i="2"/>
  <c r="AT11" i="2"/>
  <c r="AS11" i="2"/>
  <c r="BY11" i="2" s="1"/>
  <c r="AR11" i="2"/>
  <c r="BX11" i="2" s="1"/>
  <c r="AQ11" i="2"/>
  <c r="AP11" i="2"/>
  <c r="AO11" i="2"/>
  <c r="BU11" i="2" s="1"/>
  <c r="AN11" i="2"/>
  <c r="BT11" i="2" s="1"/>
  <c r="AM11" i="2"/>
  <c r="AL11" i="2"/>
  <c r="AK11" i="2"/>
  <c r="BQ11" i="2" s="1"/>
  <c r="AJ11" i="2"/>
  <c r="BP11" i="2" s="1"/>
  <c r="AI11" i="2"/>
  <c r="AH11" i="2"/>
  <c r="AG11" i="2"/>
  <c r="BM11" i="2" s="1"/>
  <c r="AF11" i="2"/>
  <c r="BL11" i="2" s="1"/>
  <c r="AE11" i="2"/>
  <c r="AD11" i="2"/>
  <c r="AC11" i="2"/>
  <c r="BI11" i="2" s="1"/>
  <c r="AB11" i="2"/>
  <c r="BH11" i="2" s="1"/>
  <c r="AA11" i="2"/>
  <c r="Z11" i="2"/>
  <c r="Y11" i="2"/>
  <c r="BE11" i="2" s="1"/>
  <c r="X11" i="2"/>
  <c r="BD11" i="2" s="1"/>
  <c r="W11" i="2"/>
  <c r="V11" i="2"/>
  <c r="U11" i="2"/>
  <c r="BA11" i="2" s="1"/>
  <c r="T11" i="2"/>
  <c r="AZ11" i="2" s="1"/>
  <c r="Q11" i="2"/>
  <c r="P11" i="2"/>
  <c r="CD10" i="2"/>
  <c r="CB10" i="2"/>
  <c r="BX10" i="2"/>
  <c r="BV10" i="2"/>
  <c r="BT10" i="2"/>
  <c r="BR10" i="2"/>
  <c r="BP10" i="2"/>
  <c r="BN10" i="2"/>
  <c r="BL10" i="2"/>
  <c r="BH10" i="2"/>
  <c r="BF10" i="2"/>
  <c r="BD10" i="2"/>
  <c r="BB10" i="2"/>
  <c r="AZ10" i="2"/>
  <c r="AX10" i="2"/>
  <c r="AW10" i="2"/>
  <c r="CC10" i="2" s="1"/>
  <c r="AV10" i="2"/>
  <c r="AU10" i="2"/>
  <c r="CA10" i="2" s="1"/>
  <c r="AT10" i="2"/>
  <c r="BZ10" i="2" s="1"/>
  <c r="AS10" i="2"/>
  <c r="BY10" i="2" s="1"/>
  <c r="AR10" i="2"/>
  <c r="AQ10" i="2"/>
  <c r="BW10" i="2" s="1"/>
  <c r="AP10" i="2"/>
  <c r="AO10" i="2"/>
  <c r="BU10" i="2" s="1"/>
  <c r="AN10" i="2"/>
  <c r="AM10" i="2"/>
  <c r="BS10" i="2" s="1"/>
  <c r="AL10" i="2"/>
  <c r="AK10" i="2"/>
  <c r="BQ10" i="2" s="1"/>
  <c r="AJ10" i="2"/>
  <c r="AI10" i="2"/>
  <c r="BO10" i="2" s="1"/>
  <c r="AH10" i="2"/>
  <c r="AG10" i="2"/>
  <c r="BM10" i="2" s="1"/>
  <c r="AF10" i="2"/>
  <c r="AE10" i="2"/>
  <c r="BK10" i="2" s="1"/>
  <c r="AD10" i="2"/>
  <c r="BJ10" i="2" s="1"/>
  <c r="AC10" i="2"/>
  <c r="BI10" i="2" s="1"/>
  <c r="AB10" i="2"/>
  <c r="AA10" i="2"/>
  <c r="BG10" i="2" s="1"/>
  <c r="Z10" i="2"/>
  <c r="Y10" i="2"/>
  <c r="BE10" i="2" s="1"/>
  <c r="X10" i="2"/>
  <c r="W10" i="2"/>
  <c r="BC10" i="2" s="1"/>
  <c r="V10" i="2"/>
  <c r="U10" i="2"/>
  <c r="BA10" i="2" s="1"/>
  <c r="T10" i="2"/>
  <c r="P10" i="2"/>
  <c r="Q10" i="2" s="1"/>
  <c r="BW9" i="2"/>
  <c r="BS9" i="2"/>
  <c r="BQ9" i="2"/>
  <c r="BO9" i="2"/>
  <c r="BG9" i="2"/>
  <c r="BC9" i="2"/>
  <c r="BA9" i="2"/>
  <c r="AX9" i="2"/>
  <c r="CD9" i="2" s="1"/>
  <c r="AW9" i="2"/>
  <c r="CC9" i="2" s="1"/>
  <c r="AV9" i="2"/>
  <c r="CB9" i="2" s="1"/>
  <c r="AU9" i="2"/>
  <c r="CA9" i="2" s="1"/>
  <c r="AT9" i="2"/>
  <c r="BZ9" i="2" s="1"/>
  <c r="AS9" i="2"/>
  <c r="BY9" i="2" s="1"/>
  <c r="AR9" i="2"/>
  <c r="BX9" i="2" s="1"/>
  <c r="AQ9" i="2"/>
  <c r="AP9" i="2"/>
  <c r="BV9" i="2" s="1"/>
  <c r="AO9" i="2"/>
  <c r="BU9" i="2" s="1"/>
  <c r="AN9" i="2"/>
  <c r="BT9" i="2" s="1"/>
  <c r="AM9" i="2"/>
  <c r="AL9" i="2"/>
  <c r="BR9" i="2" s="1"/>
  <c r="AK9" i="2"/>
  <c r="AJ9" i="2"/>
  <c r="BP9" i="2" s="1"/>
  <c r="AI9" i="2"/>
  <c r="AH9" i="2"/>
  <c r="BN9" i="2" s="1"/>
  <c r="AG9" i="2"/>
  <c r="BM9" i="2" s="1"/>
  <c r="AF9" i="2"/>
  <c r="BL9" i="2" s="1"/>
  <c r="AE9" i="2"/>
  <c r="BK9" i="2" s="1"/>
  <c r="AD9" i="2"/>
  <c r="BJ9" i="2" s="1"/>
  <c r="AC9" i="2"/>
  <c r="BI9" i="2" s="1"/>
  <c r="AB9" i="2"/>
  <c r="BH9" i="2" s="1"/>
  <c r="AA9" i="2"/>
  <c r="Z9" i="2"/>
  <c r="BF9" i="2" s="1"/>
  <c r="Y9" i="2"/>
  <c r="BE9" i="2" s="1"/>
  <c r="X9" i="2"/>
  <c r="BD9" i="2" s="1"/>
  <c r="W9" i="2"/>
  <c r="V9" i="2"/>
  <c r="BB9" i="2" s="1"/>
  <c r="U9" i="2"/>
  <c r="T9" i="2"/>
  <c r="AZ9" i="2" s="1"/>
  <c r="P9" i="2"/>
  <c r="Q9" i="2" s="1"/>
  <c r="CD8" i="2"/>
  <c r="CB8" i="2"/>
  <c r="CA8" i="2"/>
  <c r="BZ8" i="2"/>
  <c r="BX8" i="2"/>
  <c r="BW8" i="2"/>
  <c r="BV8" i="2"/>
  <c r="BT8" i="2"/>
  <c r="BS8" i="2"/>
  <c r="BR8" i="2"/>
  <c r="BP8" i="2"/>
  <c r="BO8" i="2"/>
  <c r="BN8" i="2"/>
  <c r="BL8" i="2"/>
  <c r="BK8" i="2"/>
  <c r="BJ8" i="2"/>
  <c r="BH8" i="2"/>
  <c r="BG8" i="2"/>
  <c r="BF8" i="2"/>
  <c r="BD8" i="2"/>
  <c r="BC8" i="2"/>
  <c r="BB8" i="2"/>
  <c r="AZ8" i="2"/>
  <c r="AX8" i="2"/>
  <c r="AW8" i="2"/>
  <c r="CC8" i="2" s="1"/>
  <c r="AV8" i="2"/>
  <c r="AU8" i="2"/>
  <c r="AT8" i="2"/>
  <c r="AS8" i="2"/>
  <c r="BY8" i="2" s="1"/>
  <c r="AR8" i="2"/>
  <c r="AQ8" i="2"/>
  <c r="AP8" i="2"/>
  <c r="AO8" i="2"/>
  <c r="BU8" i="2" s="1"/>
  <c r="AN8" i="2"/>
  <c r="AM8" i="2"/>
  <c r="AL8" i="2"/>
  <c r="AK8" i="2"/>
  <c r="BQ8" i="2" s="1"/>
  <c r="AJ8" i="2"/>
  <c r="AI8" i="2"/>
  <c r="AH8" i="2"/>
  <c r="AG8" i="2"/>
  <c r="BM8" i="2" s="1"/>
  <c r="AF8" i="2"/>
  <c r="AE8" i="2"/>
  <c r="AD8" i="2"/>
  <c r="AC8" i="2"/>
  <c r="BI8" i="2" s="1"/>
  <c r="AB8" i="2"/>
  <c r="AA8" i="2"/>
  <c r="Z8" i="2"/>
  <c r="Y8" i="2"/>
  <c r="BE8" i="2" s="1"/>
  <c r="X8" i="2"/>
  <c r="W8" i="2"/>
  <c r="V8" i="2"/>
  <c r="U8" i="2"/>
  <c r="BA8" i="2" s="1"/>
  <c r="T8" i="2"/>
  <c r="P8" i="2"/>
  <c r="Q8" i="2" s="1"/>
  <c r="CC7" i="2"/>
  <c r="CB7" i="2"/>
  <c r="CA7" i="2"/>
  <c r="BY7" i="2"/>
  <c r="BX7" i="2"/>
  <c r="BW7" i="2"/>
  <c r="BU7" i="2"/>
  <c r="BT7" i="2"/>
  <c r="BS7" i="2"/>
  <c r="BQ7" i="2"/>
  <c r="BP7" i="2"/>
  <c r="BO7" i="2"/>
  <c r="BM7" i="2"/>
  <c r="BL7" i="2"/>
  <c r="BK7" i="2"/>
  <c r="BI7" i="2"/>
  <c r="BH7" i="2"/>
  <c r="BG7" i="2"/>
  <c r="BE7" i="2"/>
  <c r="BD7" i="2"/>
  <c r="BC7" i="2"/>
  <c r="BA7" i="2"/>
  <c r="AZ7" i="2"/>
  <c r="AX7" i="2"/>
  <c r="CD7" i="2" s="1"/>
  <c r="AW7" i="2"/>
  <c r="AV7" i="2"/>
  <c r="AU7" i="2"/>
  <c r="AT7" i="2"/>
  <c r="BZ7" i="2" s="1"/>
  <c r="AS7" i="2"/>
  <c r="AR7" i="2"/>
  <c r="AQ7" i="2"/>
  <c r="AP7" i="2"/>
  <c r="BV7" i="2" s="1"/>
  <c r="AO7" i="2"/>
  <c r="AN7" i="2"/>
  <c r="AM7" i="2"/>
  <c r="AL7" i="2"/>
  <c r="BR7" i="2" s="1"/>
  <c r="AK7" i="2"/>
  <c r="AJ7" i="2"/>
  <c r="AI7" i="2"/>
  <c r="AH7" i="2"/>
  <c r="BN7" i="2" s="1"/>
  <c r="AG7" i="2"/>
  <c r="AF7" i="2"/>
  <c r="AE7" i="2"/>
  <c r="AD7" i="2"/>
  <c r="BJ7" i="2" s="1"/>
  <c r="AC7" i="2"/>
  <c r="AB7" i="2"/>
  <c r="AA7" i="2"/>
  <c r="Z7" i="2"/>
  <c r="BF7" i="2" s="1"/>
  <c r="Y7" i="2"/>
  <c r="X7" i="2"/>
  <c r="W7" i="2"/>
  <c r="V7" i="2"/>
  <c r="BB7" i="2" s="1"/>
  <c r="U7" i="2"/>
  <c r="T7" i="2"/>
  <c r="Q7" i="2"/>
  <c r="P7" i="2"/>
  <c r="CD6" i="2"/>
  <c r="CC6" i="2"/>
  <c r="CB6" i="2"/>
  <c r="BZ6" i="2"/>
  <c r="BY6" i="2"/>
  <c r="BV6" i="2"/>
  <c r="BU6" i="2"/>
  <c r="BT6" i="2"/>
  <c r="BR6" i="2"/>
  <c r="BQ6" i="2"/>
  <c r="BP6" i="2"/>
  <c r="BN6" i="2"/>
  <c r="BM6" i="2"/>
  <c r="BL6" i="2"/>
  <c r="BJ6" i="2"/>
  <c r="BI6" i="2"/>
  <c r="BH6" i="2"/>
  <c r="BF6" i="2"/>
  <c r="BE6" i="2"/>
  <c r="BD6" i="2"/>
  <c r="BB6" i="2"/>
  <c r="BA6" i="2"/>
  <c r="AZ6" i="2"/>
  <c r="AX6" i="2"/>
  <c r="AW6" i="2"/>
  <c r="AV6" i="2"/>
  <c r="AU6" i="2"/>
  <c r="CA6" i="2" s="1"/>
  <c r="AT6" i="2"/>
  <c r="AS6" i="2"/>
  <c r="AR6" i="2"/>
  <c r="BX6" i="2" s="1"/>
  <c r="AQ6" i="2"/>
  <c r="BW6" i="2" s="1"/>
  <c r="AP6" i="2"/>
  <c r="AO6" i="2"/>
  <c r="AN6" i="2"/>
  <c r="AM6" i="2"/>
  <c r="BS6" i="2" s="1"/>
  <c r="AL6" i="2"/>
  <c r="AK6" i="2"/>
  <c r="AJ6" i="2"/>
  <c r="AI6" i="2"/>
  <c r="BO6" i="2" s="1"/>
  <c r="AH6" i="2"/>
  <c r="AG6" i="2"/>
  <c r="AF6" i="2"/>
  <c r="AE6" i="2"/>
  <c r="BK6" i="2" s="1"/>
  <c r="AD6" i="2"/>
  <c r="AC6" i="2"/>
  <c r="AB6" i="2"/>
  <c r="AA6" i="2"/>
  <c r="BG6" i="2" s="1"/>
  <c r="Z6" i="2"/>
  <c r="Y6" i="2"/>
  <c r="X6" i="2"/>
  <c r="W6" i="2"/>
  <c r="BC6" i="2" s="1"/>
  <c r="V6" i="2"/>
  <c r="U6" i="2"/>
  <c r="T6" i="2"/>
  <c r="P6" i="2"/>
  <c r="Q6" i="2" s="1"/>
  <c r="CD5" i="2"/>
  <c r="CC5" i="2"/>
  <c r="CA5" i="2"/>
  <c r="BZ5" i="2"/>
  <c r="BY5" i="2"/>
  <c r="BW5" i="2"/>
  <c r="BV5" i="2"/>
  <c r="BU5" i="2"/>
  <c r="BS5" i="2"/>
  <c r="BR5" i="2"/>
  <c r="BQ5" i="2"/>
  <c r="BO5" i="2"/>
  <c r="BN5" i="2"/>
  <c r="BM5" i="2"/>
  <c r="BK5" i="2"/>
  <c r="BJ5" i="2"/>
  <c r="BI5" i="2"/>
  <c r="BG5" i="2"/>
  <c r="BF5" i="2"/>
  <c r="BE5" i="2"/>
  <c r="BC5" i="2"/>
  <c r="BB5" i="2"/>
  <c r="BA5" i="2"/>
  <c r="AX5" i="2"/>
  <c r="AW5" i="2"/>
  <c r="AV5" i="2"/>
  <c r="CB5" i="2" s="1"/>
  <c r="CB25" i="2" s="1" a="1"/>
  <c r="CB25" i="2" s="1"/>
  <c r="AU5" i="2"/>
  <c r="AT5" i="2"/>
  <c r="AS5" i="2"/>
  <c r="AR5" i="2"/>
  <c r="BX5" i="2" s="1"/>
  <c r="AQ5" i="2"/>
  <c r="AP5" i="2"/>
  <c r="AO5" i="2"/>
  <c r="AN5" i="2"/>
  <c r="BT5" i="2" s="1"/>
  <c r="BT25" i="2" s="1" a="1"/>
  <c r="BT25" i="2" s="1"/>
  <c r="AM5" i="2"/>
  <c r="AL5" i="2"/>
  <c r="AK5" i="2"/>
  <c r="AJ5" i="2"/>
  <c r="BP5" i="2" s="1"/>
  <c r="BP25" i="2" s="1" a="1"/>
  <c r="BP25" i="2" s="1"/>
  <c r="AI5" i="2"/>
  <c r="AH5" i="2"/>
  <c r="AG5" i="2"/>
  <c r="AF5" i="2"/>
  <c r="BL5" i="2" s="1"/>
  <c r="BL25" i="2" s="1" a="1"/>
  <c r="BL25" i="2" s="1"/>
  <c r="AE5" i="2"/>
  <c r="AD5" i="2"/>
  <c r="AC5" i="2"/>
  <c r="AB5" i="2"/>
  <c r="BH5" i="2" s="1"/>
  <c r="BH25" i="2" s="1" a="1"/>
  <c r="BH25" i="2" s="1"/>
  <c r="AA5" i="2"/>
  <c r="Z5" i="2"/>
  <c r="Y5" i="2"/>
  <c r="X5" i="2"/>
  <c r="BD5" i="2" s="1"/>
  <c r="BD25" i="2" s="1" a="1"/>
  <c r="BD25" i="2" s="1"/>
  <c r="W5" i="2"/>
  <c r="V5" i="2"/>
  <c r="U5" i="2"/>
  <c r="T5" i="2"/>
  <c r="AZ5" i="2" s="1"/>
  <c r="AZ25" i="2" s="1" a="1"/>
  <c r="AZ25" i="2" s="1"/>
  <c r="P5" i="2"/>
  <c r="Q5" i="2" s="1"/>
  <c r="BX25" i="2" l="1" a="1"/>
  <c r="BX25" i="2" s="1"/>
  <c r="BE25" i="2" a="1"/>
  <c r="BE25" i="2" s="1"/>
  <c r="BM25" i="2" a="1"/>
  <c r="BM25" i="2" s="1"/>
  <c r="BY25" i="2" a="1"/>
  <c r="BY25" i="2" s="1"/>
  <c r="BA25" i="2" a="1"/>
  <c r="BA25" i="2" s="1"/>
  <c r="BI25" i="2" a="1"/>
  <c r="BI25" i="2" s="1"/>
  <c r="BQ25" i="2" a="1"/>
  <c r="BQ25" i="2" s="1"/>
  <c r="BU25" i="2" a="1"/>
  <c r="BU25" i="2" s="1"/>
  <c r="CC25" i="2" a="1"/>
  <c r="CC25" i="2" s="1"/>
  <c r="BB25" i="2" a="1"/>
  <c r="BB25" i="2" s="1"/>
  <c r="BF25" i="2" a="1"/>
  <c r="BF25" i="2" s="1"/>
  <c r="BJ25" i="2" a="1"/>
  <c r="BJ25" i="2" s="1"/>
  <c r="BN25" i="2" a="1"/>
  <c r="BN25" i="2" s="1"/>
  <c r="BR25" i="2" a="1"/>
  <c r="BR25" i="2" s="1"/>
  <c r="BV25" i="2" a="1"/>
  <c r="BV25" i="2" s="1"/>
  <c r="BZ25" i="2" a="1"/>
  <c r="BZ25" i="2" s="1"/>
  <c r="CD25" i="2" a="1"/>
  <c r="CD25" i="2" s="1"/>
  <c r="BC25" i="2" a="1"/>
  <c r="BC25" i="2" s="1"/>
  <c r="BG25" i="2" a="1"/>
  <c r="BG25" i="2" s="1"/>
  <c r="BK25" i="2" a="1"/>
  <c r="BK25" i="2" s="1"/>
  <c r="BO25" i="2" a="1"/>
  <c r="BO25" i="2" s="1"/>
  <c r="BS25" i="2" a="1"/>
  <c r="BS25" i="2" s="1"/>
  <c r="CA25" i="2" a="1"/>
  <c r="CA25" i="2" s="1"/>
  <c r="BW25" i="2" a="1"/>
  <c r="BW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<sst xmlns="http://schemas.openxmlformats.org/spreadsheetml/2006/main" count="324" uniqueCount="84">
  <si>
    <t>A</t>
  </si>
  <si>
    <t>B</t>
  </si>
  <si>
    <t>C</t>
  </si>
  <si>
    <t>D</t>
  </si>
  <si>
    <t>E</t>
  </si>
  <si>
    <t>Paper, Table 7</t>
  </si>
  <si>
    <t>Our results/analysis</t>
  </si>
  <si>
    <t>CIFAR-10</t>
  </si>
  <si>
    <t>CIFAR-100</t>
  </si>
  <si>
    <t>f-MNIST</t>
  </si>
  <si>
    <t>cat-vs-dog</t>
  </si>
  <si>
    <t>CelebA</t>
  </si>
  <si>
    <t>Mean</t>
  </si>
  <si>
    <t>Verification of their mean</t>
  </si>
  <si>
    <t>Representation</t>
  </si>
  <si>
    <t>Classifier</t>
  </si>
  <si>
    <t>AUC</t>
  </si>
  <si>
    <t>5-run SD</t>
  </si>
  <si>
    <t>mean</t>
  </si>
  <si>
    <t>error</t>
  </si>
  <si>
    <t>in tol?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</si>
  <si>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</si>
  <si>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</si>
  <si>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</si>
  <si>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</si>
  <si>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</si>
  <si>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</si>
  <si>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</si>
  <si>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</si>
  <si>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</si>
  <si>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</si>
  <si>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</si>
  <si>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</si>
  <si>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</si>
  <si>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</si>
  <si>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</si>
  <si>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</si>
  <si>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</si>
  <si>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</si>
  <si>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</si>
  <si>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</si>
  <si>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</si>
  <si>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</si>
  <si>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</si>
  <si>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</si>
  <si>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</si>
  <si>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</si>
  <si>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ResNet-18 (Random)</t>
  </si>
  <si>
    <t>OC-SVM (linear)</t>
  </si>
  <si>
    <t>OC-SVM (kernel)</t>
  </si>
  <si>
    <t>KDE</t>
  </si>
  <si>
    <t>ResNet-50 (ImageNet)</t>
  </si>
  <si>
    <t>RotNet</t>
  </si>
  <si>
    <t>Rotation Classifier</t>
  </si>
  <si>
    <t>Denoising</t>
  </si>
  <si>
    <t>Rotation Prediction</t>
  </si>
  <si>
    <t>Contrastive</t>
  </si>
  <si>
    <t>Contrastive (DA)</t>
  </si>
  <si>
    <t>abs err</t>
  </si>
  <si>
    <t>GDE</t>
  </si>
  <si>
    <t>Paper, Table 8: CIFAR-10</t>
  </si>
  <si>
    <t>verification</t>
  </si>
  <si>
    <t>Rot. Prediction</t>
  </si>
  <si>
    <t>Rot. Cls</t>
  </si>
  <si>
    <t>OC-SVM</t>
  </si>
  <si>
    <t>SD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</si>
  <si>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</si>
  <si>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</si>
  <si>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</si>
  <si>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</si>
  <si>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</si>
  <si>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</si>
  <si>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</si>
  <si>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</si>
  <si>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</si>
  <si>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</si>
  <si>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calc. mean</t>
  </si>
  <si>
    <t>Paper, Table 9: CIFAR-20</t>
  </si>
  <si>
    <t>Paper, Table 10: f-MNIST</t>
  </si>
  <si>
    <t>Paper, Table 11: Cat-vs-Dog</t>
  </si>
  <si>
    <t>This workbook simply checks whether their mean calculations check out.</t>
  </si>
  <si>
    <t>Potential issues highlighted in red.</t>
  </si>
  <si>
    <t>Paper, Table 5</t>
  </si>
  <si>
    <t>Checking combinations of columns - have they taken the mean of some combination of columns?  Answer: doesn't look like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</si>
</sst>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1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0AE-1BE2-493F-8C76-E428C814F829}">
  <dimension ref="A1:Q9"/>
  <sheetViews>
    <sheetView tabSelected="1" zoomScale="115" zoomScaleNormal="115" workbookViewId="0">
      <selection activeCell="A10" sqref="A10"/>
    </sheetView>
  </sheetViews>
  <sheetFormatPr defaultRowHeight="14.5" x14ac:dyDescent="0.35"/>
  <sheetData>
    <row r="1" spans="1:17" x14ac:dyDescent="0.35">
      <c r="A1" s="22" t="s">
        <v>80</v>
      </c>
    </row>
    <row r="2" spans="1:17" x14ac:dyDescent="0.35">
      <c r="A2" s="40" t="s">
        <v>81</v>
      </c>
      <c r="B2" s="39"/>
      <c r="C2" s="39"/>
      <c r="D2" s="39"/>
    </row>
    <row r="3" spans="1:17" ht="15" thickBot="1" x14ac:dyDescent="0.4">
      <c r="B3" s="1" t="s">
        <v>82</v>
      </c>
      <c r="P3" s="5" t="s">
        <v>13</v>
      </c>
    </row>
    <row r="4" spans="1:17" x14ac:dyDescent="0.35">
      <c r="D4" s="2" t="s">
        <v>7</v>
      </c>
      <c r="E4" s="3"/>
      <c r="F4" s="2" t="s">
        <v>8</v>
      </c>
      <c r="G4" s="3"/>
      <c r="H4" s="2" t="s">
        <v>9</v>
      </c>
      <c r="I4" s="3"/>
      <c r="J4" s="2" t="s">
        <v>10</v>
      </c>
      <c r="K4" s="3"/>
      <c r="L4" s="2" t="s">
        <v>11</v>
      </c>
      <c r="M4" s="3"/>
      <c r="N4" s="4" t="s">
        <v>12</v>
      </c>
    </row>
    <row r="5" spans="1:17" ht="15" thickBot="1" x14ac:dyDescent="0.4">
      <c r="B5" t="s">
        <v>14</v>
      </c>
      <c r="C5" t="s">
        <v>15</v>
      </c>
      <c r="D5" s="6" t="s">
        <v>16</v>
      </c>
      <c r="E5" s="7" t="s">
        <v>17</v>
      </c>
      <c r="F5" s="6" t="s">
        <v>16</v>
      </c>
      <c r="G5" s="7" t="s">
        <v>17</v>
      </c>
      <c r="H5" s="6" t="s">
        <v>16</v>
      </c>
      <c r="I5" s="7" t="s">
        <v>17</v>
      </c>
      <c r="J5" s="6" t="s">
        <v>16</v>
      </c>
      <c r="K5" s="7" t="s">
        <v>17</v>
      </c>
      <c r="L5" s="6" t="s">
        <v>16</v>
      </c>
      <c r="M5" s="7" t="s">
        <v>17</v>
      </c>
      <c r="N5" s="8" t="s">
        <v>16</v>
      </c>
      <c r="P5" s="9" t="s">
        <v>18</v>
      </c>
      <c r="Q5" s="9" t="s">
        <v>19</v>
      </c>
    </row>
    <row r="6" spans="1:17" x14ac:dyDescent="0.35">
      <c r="B6" s="10" t="s">
        <v>57</v>
      </c>
      <c r="C6" s="11" t="s">
        <v>48</v>
      </c>
      <c r="D6" s="12">
        <v>90.7</v>
      </c>
      <c r="E6" s="13">
        <v>0.8</v>
      </c>
      <c r="F6" s="12">
        <v>81.099999999999994</v>
      </c>
      <c r="G6" s="13">
        <v>1.3</v>
      </c>
      <c r="H6" s="12">
        <v>93.7</v>
      </c>
      <c r="I6" s="13">
        <v>0.8</v>
      </c>
      <c r="J6" s="12">
        <v>86.3</v>
      </c>
      <c r="K6" s="13">
        <v>0.7</v>
      </c>
      <c r="L6" s="12">
        <v>88.4</v>
      </c>
      <c r="M6" s="13">
        <v>1.4</v>
      </c>
      <c r="N6" s="43">
        <v>86.7</v>
      </c>
      <c r="P6" s="9">
        <f>AVERAGE(D6,F6,H6,J6,L6)</f>
        <v>88.04</v>
      </c>
      <c r="Q6" s="23">
        <f>N6-P6</f>
        <v>-1.3400000000000034</v>
      </c>
    </row>
    <row r="7" spans="1:17" x14ac:dyDescent="0.35">
      <c r="B7" s="14"/>
      <c r="C7" t="s">
        <v>49</v>
      </c>
      <c r="D7" s="15">
        <v>92.5</v>
      </c>
      <c r="E7" s="16">
        <v>0.6</v>
      </c>
      <c r="F7" s="15">
        <v>86.5</v>
      </c>
      <c r="G7" s="16">
        <v>0.7</v>
      </c>
      <c r="H7" s="15">
        <v>94.8</v>
      </c>
      <c r="I7" s="16">
        <v>0.3</v>
      </c>
      <c r="J7" s="15">
        <v>89.6</v>
      </c>
      <c r="K7" s="16">
        <v>0.5</v>
      </c>
      <c r="L7" s="15">
        <v>84.5</v>
      </c>
      <c r="M7" s="16">
        <v>1.1000000000000001</v>
      </c>
      <c r="N7" s="44">
        <v>89.9</v>
      </c>
      <c r="P7" s="9">
        <f t="shared" ref="P7:P9" si="0">AVERAGE(D7,F7,H7,J7,L7)</f>
        <v>89.58</v>
      </c>
      <c r="Q7" s="9">
        <f t="shared" ref="Q7:Q9" si="1">N7-P7</f>
        <v>0.32000000000000739</v>
      </c>
    </row>
    <row r="8" spans="1:17" ht="15" thickBot="1" x14ac:dyDescent="0.4">
      <c r="B8" s="17"/>
      <c r="C8" s="18" t="s">
        <v>50</v>
      </c>
      <c r="D8" s="19">
        <v>92.4</v>
      </c>
      <c r="E8" s="20">
        <v>0.7</v>
      </c>
      <c r="F8" s="19">
        <v>86.5</v>
      </c>
      <c r="G8" s="20">
        <v>0.7</v>
      </c>
      <c r="H8" s="19">
        <v>94.5</v>
      </c>
      <c r="I8" s="20">
        <v>0.4</v>
      </c>
      <c r="J8" s="19">
        <v>89.6</v>
      </c>
      <c r="K8" s="20">
        <v>0.4</v>
      </c>
      <c r="L8" s="19">
        <v>85.6</v>
      </c>
      <c r="M8" s="20">
        <v>0.5</v>
      </c>
      <c r="N8" s="45">
        <v>89.8</v>
      </c>
      <c r="P8" s="9">
        <f t="shared" si="0"/>
        <v>89.72</v>
      </c>
      <c r="Q8" s="9">
        <f t="shared" si="1"/>
        <v>7.9999999999998295E-2</v>
      </c>
    </row>
    <row r="9" spans="1:17" x14ac:dyDescent="0.35">
      <c r="C9" t="s">
        <v>59</v>
      </c>
      <c r="D9" s="6">
        <v>92</v>
      </c>
      <c r="E9" s="7">
        <v>0.5</v>
      </c>
      <c r="F9" s="6">
        <v>86</v>
      </c>
      <c r="G9" s="7">
        <v>0.8</v>
      </c>
      <c r="H9" s="6">
        <v>95.5</v>
      </c>
      <c r="I9" s="7">
        <v>0.3</v>
      </c>
      <c r="J9" s="6">
        <v>88.9</v>
      </c>
      <c r="K9" s="7">
        <v>0.3</v>
      </c>
      <c r="L9" s="6">
        <v>90.6</v>
      </c>
      <c r="M9" s="7">
        <v>0.4</v>
      </c>
      <c r="N9" s="47">
        <v>89.8</v>
      </c>
      <c r="P9" s="9">
        <f t="shared" si="0"/>
        <v>90.6</v>
      </c>
      <c r="Q9" s="9">
        <f t="shared" si="1"/>
        <v>-0.79999999999999716</v>
      </c>
    </row>
  </sheetData>
  <mergeCells count="6">
    <mergeCell ref="D4:E4"/>
    <mergeCell ref="F4:G4"/>
    <mergeCell ref="H4:I4"/>
    <mergeCell ref="J4:K4"/>
    <mergeCell ref="L4:M4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8148-7A8C-41E5-8138-B392790C4CDF}">
  <dimension ref="B1:CD51"/>
  <sheetViews>
    <sheetView zoomScaleNormal="100" workbookViewId="0"/>
  </sheetViews>
  <sheetFormatPr defaultRowHeight="14.5" x14ac:dyDescent="0.35"/>
  <cols>
    <col min="2" max="2" width="21.7265625" bestFit="1" customWidth="1"/>
    <col min="3" max="3" width="18.453125" customWidth="1"/>
  </cols>
  <sheetData>
    <row r="1" spans="2:82" x14ac:dyDescent="0.35">
      <c r="D1" t="s">
        <v>0</v>
      </c>
      <c r="F1" t="s">
        <v>1</v>
      </c>
      <c r="H1" t="s">
        <v>2</v>
      </c>
      <c r="J1" t="s">
        <v>3</v>
      </c>
      <c r="L1" t="s">
        <v>4</v>
      </c>
    </row>
    <row r="2" spans="2:82" ht="15" thickBot="1" x14ac:dyDescent="0.4">
      <c r="B2" s="1" t="s">
        <v>5</v>
      </c>
      <c r="P2" s="1" t="s">
        <v>6</v>
      </c>
    </row>
    <row r="3" spans="2:82" x14ac:dyDescent="0.35">
      <c r="D3" s="2" t="s">
        <v>7</v>
      </c>
      <c r="E3" s="3"/>
      <c r="F3" s="2" t="s">
        <v>8</v>
      </c>
      <c r="G3" s="3"/>
      <c r="H3" s="2" t="s">
        <v>9</v>
      </c>
      <c r="I3" s="3"/>
      <c r="J3" s="2" t="s">
        <v>10</v>
      </c>
      <c r="K3" s="3"/>
      <c r="L3" s="2" t="s">
        <v>11</v>
      </c>
      <c r="M3" s="3"/>
      <c r="N3" s="4" t="s">
        <v>12</v>
      </c>
      <c r="P3" s="5" t="s">
        <v>13</v>
      </c>
      <c r="T3" t="s">
        <v>83</v>
      </c>
    </row>
    <row r="4" spans="2:82" ht="15" thickBot="1" x14ac:dyDescent="0.4">
      <c r="B4" t="s">
        <v>14</v>
      </c>
      <c r="C4" t="s">
        <v>15</v>
      </c>
      <c r="D4" s="6" t="s">
        <v>16</v>
      </c>
      <c r="E4" s="7" t="s">
        <v>17</v>
      </c>
      <c r="F4" s="6" t="s">
        <v>16</v>
      </c>
      <c r="G4" s="7" t="s">
        <v>17</v>
      </c>
      <c r="H4" s="6" t="s">
        <v>16</v>
      </c>
      <c r="I4" s="7" t="s">
        <v>17</v>
      </c>
      <c r="J4" s="6" t="s">
        <v>16</v>
      </c>
      <c r="K4" s="7" t="s">
        <v>17</v>
      </c>
      <c r="L4" s="6" t="s">
        <v>16</v>
      </c>
      <c r="M4" s="7" t="s">
        <v>17</v>
      </c>
      <c r="N4" s="8" t="s">
        <v>16</v>
      </c>
      <c r="P4" s="9" t="s">
        <v>18</v>
      </c>
      <c r="Q4" s="9" t="s">
        <v>19</v>
      </c>
      <c r="R4" s="9" t="s">
        <v>20</v>
      </c>
      <c r="S4" s="9"/>
      <c r="T4" s="9" t="s">
        <v>0</v>
      </c>
      <c r="U4" s="9" t="s">
        <v>1</v>
      </c>
      <c r="V4" s="9" t="s">
        <v>2</v>
      </c>
      <c r="W4" s="9" t="s">
        <v>3</v>
      </c>
      <c r="X4" s="9" t="s">
        <v>4</v>
      </c>
      <c r="Y4" s="9" t="s">
        <v>21</v>
      </c>
      <c r="Z4" s="9" t="s">
        <v>22</v>
      </c>
      <c r="AA4" s="9" t="s">
        <v>23</v>
      </c>
      <c r="AB4" s="9" t="s">
        <v>24</v>
      </c>
      <c r="AC4" s="9" t="s">
        <v>25</v>
      </c>
      <c r="AD4" s="9" t="s">
        <v>26</v>
      </c>
      <c r="AE4" s="9" t="s">
        <v>27</v>
      </c>
      <c r="AF4" s="9" t="s">
        <v>28</v>
      </c>
      <c r="AG4" s="9" t="s">
        <v>29</v>
      </c>
      <c r="AH4" s="9" t="s">
        <v>30</v>
      </c>
      <c r="AI4" s="9" t="s">
        <v>31</v>
      </c>
      <c r="AJ4" s="9" t="s">
        <v>32</v>
      </c>
      <c r="AK4" s="9" t="s">
        <v>33</v>
      </c>
      <c r="AL4" s="9" t="s">
        <v>34</v>
      </c>
      <c r="AM4" s="9" t="s">
        <v>35</v>
      </c>
      <c r="AN4" s="9" t="s">
        <v>36</v>
      </c>
      <c r="AO4" s="9" t="s">
        <v>37</v>
      </c>
      <c r="AP4" s="9" t="s">
        <v>38</v>
      </c>
      <c r="AQ4" s="9" t="s">
        <v>39</v>
      </c>
      <c r="AR4" s="9" t="s">
        <v>40</v>
      </c>
      <c r="AS4" s="9" t="s">
        <v>41</v>
      </c>
      <c r="AT4" s="9" t="s">
        <v>42</v>
      </c>
      <c r="AU4" s="9" t="s">
        <v>43</v>
      </c>
      <c r="AV4" s="9" t="s">
        <v>44</v>
      </c>
      <c r="AW4" s="9" t="s">
        <v>45</v>
      </c>
      <c r="AX4" s="9" t="s">
        <v>46</v>
      </c>
      <c r="AZ4" s="9" t="s">
        <v>0</v>
      </c>
      <c r="BA4" s="9" t="s">
        <v>1</v>
      </c>
      <c r="BB4" s="9" t="s">
        <v>2</v>
      </c>
      <c r="BC4" s="9" t="s">
        <v>3</v>
      </c>
      <c r="BD4" s="9" t="s">
        <v>4</v>
      </c>
      <c r="BE4" s="9" t="s">
        <v>21</v>
      </c>
      <c r="BF4" s="9" t="s">
        <v>22</v>
      </c>
      <c r="BG4" s="9" t="s">
        <v>23</v>
      </c>
      <c r="BH4" s="9" t="s">
        <v>24</v>
      </c>
      <c r="BI4" s="9" t="s">
        <v>25</v>
      </c>
      <c r="BJ4" s="9" t="s">
        <v>26</v>
      </c>
      <c r="BK4" s="9" t="s">
        <v>27</v>
      </c>
      <c r="BL4" s="9" t="s">
        <v>28</v>
      </c>
      <c r="BM4" s="9" t="s">
        <v>29</v>
      </c>
      <c r="BN4" s="9" t="s">
        <v>30</v>
      </c>
      <c r="BO4" s="9" t="s">
        <v>31</v>
      </c>
      <c r="BP4" s="9" t="s">
        <v>32</v>
      </c>
      <c r="BQ4" s="9" t="s">
        <v>33</v>
      </c>
      <c r="BR4" s="9" t="s">
        <v>34</v>
      </c>
      <c r="BS4" s="9" t="s">
        <v>35</v>
      </c>
      <c r="BT4" s="9" t="s">
        <v>36</v>
      </c>
      <c r="BU4" s="9" t="s">
        <v>37</v>
      </c>
      <c r="BV4" s="9" t="s">
        <v>38</v>
      </c>
      <c r="BW4" s="9" t="s">
        <v>39</v>
      </c>
      <c r="BX4" s="9" t="s">
        <v>40</v>
      </c>
      <c r="BY4" s="9" t="s">
        <v>41</v>
      </c>
      <c r="BZ4" s="9" t="s">
        <v>42</v>
      </c>
      <c r="CA4" s="9" t="s">
        <v>43</v>
      </c>
      <c r="CB4" s="9" t="s">
        <v>44</v>
      </c>
      <c r="CC4" s="9" t="s">
        <v>45</v>
      </c>
      <c r="CD4" s="9" t="s">
        <v>46</v>
      </c>
    </row>
    <row r="5" spans="2:82" x14ac:dyDescent="0.35">
      <c r="B5" s="10" t="s">
        <v>47</v>
      </c>
      <c r="C5" s="11" t="s">
        <v>48</v>
      </c>
      <c r="D5" s="12">
        <v>50.1</v>
      </c>
      <c r="E5" s="13">
        <v>0.9</v>
      </c>
      <c r="F5" s="12">
        <v>50.1</v>
      </c>
      <c r="G5" s="13">
        <v>1.7</v>
      </c>
      <c r="H5" s="12">
        <v>50.3</v>
      </c>
      <c r="I5" s="13">
        <v>0.9</v>
      </c>
      <c r="J5" s="12">
        <v>50</v>
      </c>
      <c r="K5" s="13">
        <v>0.4</v>
      </c>
      <c r="L5" s="12">
        <v>49.9</v>
      </c>
      <c r="M5" s="13">
        <v>0.3</v>
      </c>
      <c r="N5" s="46">
        <v>50.1</v>
      </c>
      <c r="P5" s="9">
        <f>AVERAGE(D5,F5,H5,J5,L5)</f>
        <v>50.08</v>
      </c>
      <c r="Q5" s="9">
        <f>N5-P5</f>
        <v>2.0000000000003126E-2</v>
      </c>
      <c r="R5" t="str">
        <f>IF(ABS(Q5)&gt;0.05,"FLAG","OK")</f>
        <v>OK</v>
      </c>
      <c r="T5">
        <f>(IF(ISERROR(FIND("A",T$4)),0,$D5)+IF(ISERROR(FIND("B",T$4)),0,$F5)+IF(ISERROR(FIND("C",T$4)),0,$H5)+IF(ISERROR(FIND("D",T$4)),0,$J5)+IF(ISERROR(FIND("E",T$4)),0,$L5))/LEN(T$4)</f>
        <v>50.1</v>
      </c>
      <c r="U5">
        <f t="shared" ref="U5:AX13" si="0">(IF(ISERROR(FIND("A",U$4)),0,$D5)+IF(ISERROR(FIND("B",U$4)),0,$F5)+IF(ISERROR(FIND("C",U$4)),0,$H5)+IF(ISERROR(FIND("D",U$4)),0,$J5)+IF(ISERROR(FIND("E",U$4)),0,$L5))/LEN(U$4)</f>
        <v>50.1</v>
      </c>
      <c r="V5">
        <f t="shared" si="0"/>
        <v>50.3</v>
      </c>
      <c r="W5">
        <f t="shared" si="0"/>
        <v>50</v>
      </c>
      <c r="X5">
        <f t="shared" si="0"/>
        <v>49.9</v>
      </c>
      <c r="Y5">
        <f t="shared" si="0"/>
        <v>50.1</v>
      </c>
      <c r="Z5">
        <f t="shared" si="0"/>
        <v>50.2</v>
      </c>
      <c r="AA5">
        <f t="shared" si="0"/>
        <v>50.05</v>
      </c>
      <c r="AB5">
        <f t="shared" si="0"/>
        <v>50</v>
      </c>
      <c r="AC5">
        <f t="shared" si="0"/>
        <v>50.2</v>
      </c>
      <c r="AD5">
        <f t="shared" si="0"/>
        <v>50.05</v>
      </c>
      <c r="AE5">
        <f t="shared" si="0"/>
        <v>50</v>
      </c>
      <c r="AF5">
        <f t="shared" si="0"/>
        <v>50.15</v>
      </c>
      <c r="AG5">
        <f t="shared" si="0"/>
        <v>50.099999999999994</v>
      </c>
      <c r="AH5">
        <f t="shared" si="0"/>
        <v>49.95</v>
      </c>
      <c r="AI5">
        <f t="shared" si="0"/>
        <v>50.166666666666664</v>
      </c>
      <c r="AJ5">
        <f t="shared" si="0"/>
        <v>50.066666666666663</v>
      </c>
      <c r="AK5">
        <f t="shared" si="0"/>
        <v>50.033333333333331</v>
      </c>
      <c r="AL5">
        <f t="shared" si="0"/>
        <v>50.133333333333333</v>
      </c>
      <c r="AM5">
        <f t="shared" si="0"/>
        <v>50.1</v>
      </c>
      <c r="AN5">
        <f t="shared" si="0"/>
        <v>50</v>
      </c>
      <c r="AO5">
        <f t="shared" si="0"/>
        <v>50.133333333333333</v>
      </c>
      <c r="AP5">
        <f t="shared" si="0"/>
        <v>50.1</v>
      </c>
      <c r="AQ5">
        <f t="shared" si="0"/>
        <v>50</v>
      </c>
      <c r="AR5">
        <f t="shared" si="0"/>
        <v>50.066666666666663</v>
      </c>
      <c r="AS5">
        <f t="shared" si="0"/>
        <v>50.125</v>
      </c>
      <c r="AT5">
        <f t="shared" si="0"/>
        <v>50.1</v>
      </c>
      <c r="AU5">
        <f t="shared" si="0"/>
        <v>50.024999999999999</v>
      </c>
      <c r="AV5">
        <f t="shared" si="0"/>
        <v>50.075000000000003</v>
      </c>
      <c r="AW5">
        <f t="shared" si="0"/>
        <v>50.075000000000003</v>
      </c>
      <c r="AX5">
        <f t="shared" si="0"/>
        <v>50.08</v>
      </c>
      <c r="AZ5">
        <f>$N5-T5</f>
        <v>0</v>
      </c>
      <c r="BA5">
        <f t="shared" ref="BA5:CD13" si="1">$N5-U5</f>
        <v>0</v>
      </c>
      <c r="BB5">
        <f t="shared" si="1"/>
        <v>-0.19999999999999574</v>
      </c>
      <c r="BC5">
        <f t="shared" si="1"/>
        <v>0.10000000000000142</v>
      </c>
      <c r="BD5">
        <f t="shared" si="1"/>
        <v>0.20000000000000284</v>
      </c>
      <c r="BE5">
        <f t="shared" si="1"/>
        <v>0</v>
      </c>
      <c r="BF5">
        <f t="shared" si="1"/>
        <v>-0.10000000000000142</v>
      </c>
      <c r="BG5">
        <f t="shared" si="1"/>
        <v>5.0000000000004263E-2</v>
      </c>
      <c r="BH5">
        <f t="shared" si="1"/>
        <v>0.10000000000000142</v>
      </c>
      <c r="BI5">
        <f t="shared" si="1"/>
        <v>-0.10000000000000142</v>
      </c>
      <c r="BJ5">
        <f t="shared" si="1"/>
        <v>5.0000000000004263E-2</v>
      </c>
      <c r="BK5">
        <f t="shared" si="1"/>
        <v>0.10000000000000142</v>
      </c>
      <c r="BL5">
        <f t="shared" si="1"/>
        <v>-4.9999999999997158E-2</v>
      </c>
      <c r="BM5">
        <f t="shared" si="1"/>
        <v>0</v>
      </c>
      <c r="BN5">
        <f t="shared" si="1"/>
        <v>0.14999999999999858</v>
      </c>
      <c r="BO5">
        <f t="shared" si="1"/>
        <v>-6.6666666666662877E-2</v>
      </c>
      <c r="BP5">
        <f t="shared" si="1"/>
        <v>3.3333333333338544E-2</v>
      </c>
      <c r="BQ5">
        <f t="shared" si="1"/>
        <v>6.6666666666669983E-2</v>
      </c>
      <c r="BR5">
        <f t="shared" si="1"/>
        <v>-3.3333333333331439E-2</v>
      </c>
      <c r="BS5">
        <f t="shared" si="1"/>
        <v>0</v>
      </c>
      <c r="BT5">
        <f t="shared" si="1"/>
        <v>0.10000000000000142</v>
      </c>
      <c r="BU5">
        <f t="shared" si="1"/>
        <v>-3.3333333333331439E-2</v>
      </c>
      <c r="BV5">
        <f t="shared" si="1"/>
        <v>0</v>
      </c>
      <c r="BW5">
        <f t="shared" si="1"/>
        <v>0.10000000000000142</v>
      </c>
      <c r="BX5">
        <f t="shared" si="1"/>
        <v>3.3333333333338544E-2</v>
      </c>
      <c r="BY5">
        <f t="shared" si="1"/>
        <v>-2.4999999999998579E-2</v>
      </c>
      <c r="BZ5">
        <f t="shared" si="1"/>
        <v>0</v>
      </c>
      <c r="CA5">
        <f t="shared" si="1"/>
        <v>7.5000000000002842E-2</v>
      </c>
      <c r="CB5">
        <f t="shared" si="1"/>
        <v>2.4999999999998579E-2</v>
      </c>
      <c r="CC5">
        <f t="shared" si="1"/>
        <v>2.4999999999998579E-2</v>
      </c>
      <c r="CD5">
        <f t="shared" si="1"/>
        <v>2.0000000000003126E-2</v>
      </c>
    </row>
    <row r="6" spans="2:82" x14ac:dyDescent="0.35">
      <c r="B6" s="14"/>
      <c r="C6" t="s">
        <v>49</v>
      </c>
      <c r="D6" s="15">
        <v>61.2</v>
      </c>
      <c r="E6" s="16">
        <v>2.2999999999999998</v>
      </c>
      <c r="F6" s="15">
        <v>59.6</v>
      </c>
      <c r="G6" s="16">
        <v>1.9</v>
      </c>
      <c r="H6" s="15">
        <v>89.8</v>
      </c>
      <c r="I6" s="16">
        <v>0.9</v>
      </c>
      <c r="J6" s="15">
        <v>50.7</v>
      </c>
      <c r="K6" s="16">
        <v>0.5</v>
      </c>
      <c r="L6" s="15">
        <v>57.1</v>
      </c>
      <c r="M6" s="16">
        <v>0.6</v>
      </c>
      <c r="N6" s="41">
        <v>66.5</v>
      </c>
      <c r="P6" s="9">
        <f t="shared" ref="P6:P24" si="2">AVERAGE(D6,F6,H6,J6,L6)</f>
        <v>63.680000000000007</v>
      </c>
      <c r="Q6" s="9">
        <f t="shared" ref="Q6:Q24" si="3">N6-P6</f>
        <v>2.8199999999999932</v>
      </c>
      <c r="R6" s="39" t="str">
        <f>IF(ABS(Q6)&gt;0.5,"FLAG","OK")</f>
        <v>FLAG</v>
      </c>
      <c r="T6">
        <f t="shared" ref="T6:AI24" si="4">(IF(ISERROR(FIND("A",T$4)),0,$D6)+IF(ISERROR(FIND("B",T$4)),0,$F6)+IF(ISERROR(FIND("C",T$4)),0,$H6)+IF(ISERROR(FIND("D",T$4)),0,$J6)+IF(ISERROR(FIND("E",T$4)),0,$L6))/LEN(T$4)</f>
        <v>61.2</v>
      </c>
      <c r="U6">
        <f t="shared" si="4"/>
        <v>59.6</v>
      </c>
      <c r="V6">
        <f t="shared" si="4"/>
        <v>89.8</v>
      </c>
      <c r="W6">
        <f t="shared" si="4"/>
        <v>50.7</v>
      </c>
      <c r="X6">
        <f t="shared" si="4"/>
        <v>57.1</v>
      </c>
      <c r="Y6">
        <f t="shared" si="4"/>
        <v>60.400000000000006</v>
      </c>
      <c r="Z6">
        <f t="shared" si="4"/>
        <v>75.5</v>
      </c>
      <c r="AA6">
        <f t="shared" si="4"/>
        <v>55.95</v>
      </c>
      <c r="AB6">
        <f t="shared" si="4"/>
        <v>59.150000000000006</v>
      </c>
      <c r="AC6">
        <f t="shared" si="4"/>
        <v>74.7</v>
      </c>
      <c r="AD6">
        <f t="shared" si="4"/>
        <v>55.150000000000006</v>
      </c>
      <c r="AE6">
        <f t="shared" si="4"/>
        <v>58.35</v>
      </c>
      <c r="AF6">
        <f t="shared" si="4"/>
        <v>70.25</v>
      </c>
      <c r="AG6">
        <f t="shared" si="4"/>
        <v>73.45</v>
      </c>
      <c r="AH6">
        <f t="shared" si="4"/>
        <v>53.900000000000006</v>
      </c>
      <c r="AI6">
        <f t="shared" si="4"/>
        <v>70.2</v>
      </c>
      <c r="AJ6">
        <f t="shared" si="0"/>
        <v>57.166666666666664</v>
      </c>
      <c r="AK6">
        <f t="shared" si="0"/>
        <v>59.300000000000004</v>
      </c>
      <c r="AL6">
        <f t="shared" si="0"/>
        <v>67.233333333333334</v>
      </c>
      <c r="AM6">
        <f t="shared" si="0"/>
        <v>69.36666666666666</v>
      </c>
      <c r="AN6">
        <f t="shared" si="0"/>
        <v>56.333333333333336</v>
      </c>
      <c r="AO6">
        <f t="shared" si="0"/>
        <v>66.7</v>
      </c>
      <c r="AP6">
        <f t="shared" si="0"/>
        <v>68.833333333333329</v>
      </c>
      <c r="AQ6">
        <f t="shared" si="0"/>
        <v>55.800000000000004</v>
      </c>
      <c r="AR6">
        <f t="shared" si="0"/>
        <v>65.86666666666666</v>
      </c>
      <c r="AS6">
        <f t="shared" si="0"/>
        <v>65.325000000000003</v>
      </c>
      <c r="AT6">
        <f t="shared" si="0"/>
        <v>66.925000000000011</v>
      </c>
      <c r="AU6">
        <f t="shared" si="0"/>
        <v>57.15</v>
      </c>
      <c r="AV6">
        <f t="shared" si="0"/>
        <v>64.7</v>
      </c>
      <c r="AW6">
        <f t="shared" si="0"/>
        <v>64.300000000000011</v>
      </c>
      <c r="AX6">
        <f t="shared" si="0"/>
        <v>63.680000000000007</v>
      </c>
      <c r="AZ6">
        <f t="shared" ref="AZ6:BO24" si="5">$N6-T6</f>
        <v>5.2999999999999972</v>
      </c>
      <c r="BA6">
        <f t="shared" si="1"/>
        <v>6.8999999999999986</v>
      </c>
      <c r="BB6">
        <f t="shared" si="1"/>
        <v>-23.299999999999997</v>
      </c>
      <c r="BC6">
        <f t="shared" si="1"/>
        <v>15.799999999999997</v>
      </c>
      <c r="BD6">
        <f t="shared" si="1"/>
        <v>9.3999999999999986</v>
      </c>
      <c r="BE6">
        <f t="shared" si="1"/>
        <v>6.0999999999999943</v>
      </c>
      <c r="BF6">
        <f t="shared" si="1"/>
        <v>-9</v>
      </c>
      <c r="BG6">
        <f t="shared" si="1"/>
        <v>10.549999999999997</v>
      </c>
      <c r="BH6">
        <f t="shared" si="1"/>
        <v>7.3499999999999943</v>
      </c>
      <c r="BI6">
        <f t="shared" si="1"/>
        <v>-8.2000000000000028</v>
      </c>
      <c r="BJ6">
        <f t="shared" si="1"/>
        <v>11.349999999999994</v>
      </c>
      <c r="BK6">
        <f t="shared" si="1"/>
        <v>8.1499999999999986</v>
      </c>
      <c r="BL6">
        <f t="shared" si="1"/>
        <v>-3.75</v>
      </c>
      <c r="BM6">
        <f t="shared" si="1"/>
        <v>-6.9500000000000028</v>
      </c>
      <c r="BN6">
        <f t="shared" si="1"/>
        <v>12.599999999999994</v>
      </c>
      <c r="BO6">
        <f t="shared" si="1"/>
        <v>-3.7000000000000028</v>
      </c>
      <c r="BP6">
        <f t="shared" si="1"/>
        <v>9.3333333333333357</v>
      </c>
      <c r="BQ6">
        <f t="shared" si="1"/>
        <v>7.1999999999999957</v>
      </c>
      <c r="BR6">
        <f t="shared" si="1"/>
        <v>-0.73333333333333428</v>
      </c>
      <c r="BS6">
        <f t="shared" si="1"/>
        <v>-2.86666666666666</v>
      </c>
      <c r="BT6">
        <f t="shared" si="1"/>
        <v>10.166666666666664</v>
      </c>
      <c r="BU6">
        <f t="shared" si="1"/>
        <v>-0.20000000000000284</v>
      </c>
      <c r="BV6">
        <f t="shared" si="1"/>
        <v>-2.3333333333333286</v>
      </c>
      <c r="BW6">
        <f t="shared" si="1"/>
        <v>10.699999999999996</v>
      </c>
      <c r="BX6">
        <f t="shared" si="1"/>
        <v>0.63333333333333997</v>
      </c>
      <c r="BY6">
        <f t="shared" si="1"/>
        <v>1.1749999999999972</v>
      </c>
      <c r="BZ6">
        <f t="shared" si="1"/>
        <v>-0.42500000000001137</v>
      </c>
      <c r="CA6">
        <f t="shared" si="1"/>
        <v>9.3500000000000014</v>
      </c>
      <c r="CB6">
        <f t="shared" si="1"/>
        <v>1.7999999999999972</v>
      </c>
      <c r="CC6">
        <f t="shared" si="1"/>
        <v>2.1999999999999886</v>
      </c>
      <c r="CD6">
        <f t="shared" si="1"/>
        <v>2.8199999999999932</v>
      </c>
    </row>
    <row r="7" spans="2:82" ht="15" thickBot="1" x14ac:dyDescent="0.4">
      <c r="B7" s="17"/>
      <c r="C7" s="18" t="s">
        <v>50</v>
      </c>
      <c r="D7" s="19">
        <v>60.5</v>
      </c>
      <c r="E7" s="20">
        <v>2.4</v>
      </c>
      <c r="F7" s="19">
        <v>58.7</v>
      </c>
      <c r="G7" s="20">
        <v>2.2000000000000002</v>
      </c>
      <c r="H7" s="19">
        <v>89.4</v>
      </c>
      <c r="I7" s="20">
        <v>1</v>
      </c>
      <c r="J7" s="19">
        <v>50.8</v>
      </c>
      <c r="K7" s="20">
        <v>0.6</v>
      </c>
      <c r="L7" s="19">
        <v>57.3</v>
      </c>
      <c r="M7" s="20">
        <v>0.8</v>
      </c>
      <c r="N7" s="42">
        <v>65.900000000000006</v>
      </c>
      <c r="P7" s="9">
        <f t="shared" si="2"/>
        <v>63.340000000000011</v>
      </c>
      <c r="Q7" s="9">
        <f t="shared" si="3"/>
        <v>2.5599999999999952</v>
      </c>
      <c r="R7" s="39" t="str">
        <f t="shared" ref="R7:R24" si="6">IF(ABS(Q7)&gt;0.5,"FLAG","OK")</f>
        <v>FLAG</v>
      </c>
      <c r="T7">
        <f t="shared" si="4"/>
        <v>60.5</v>
      </c>
      <c r="U7">
        <f t="shared" si="0"/>
        <v>58.7</v>
      </c>
      <c r="V7">
        <f t="shared" si="0"/>
        <v>89.4</v>
      </c>
      <c r="W7">
        <f t="shared" si="0"/>
        <v>50.8</v>
      </c>
      <c r="X7">
        <f t="shared" si="0"/>
        <v>57.3</v>
      </c>
      <c r="Y7">
        <f t="shared" si="0"/>
        <v>59.6</v>
      </c>
      <c r="Z7">
        <f t="shared" si="0"/>
        <v>74.95</v>
      </c>
      <c r="AA7">
        <f t="shared" si="0"/>
        <v>55.65</v>
      </c>
      <c r="AB7">
        <f t="shared" si="0"/>
        <v>58.9</v>
      </c>
      <c r="AC7">
        <f t="shared" si="0"/>
        <v>74.050000000000011</v>
      </c>
      <c r="AD7">
        <f t="shared" si="0"/>
        <v>54.75</v>
      </c>
      <c r="AE7">
        <f t="shared" si="0"/>
        <v>58</v>
      </c>
      <c r="AF7">
        <f t="shared" si="0"/>
        <v>70.099999999999994</v>
      </c>
      <c r="AG7">
        <f t="shared" si="0"/>
        <v>73.349999999999994</v>
      </c>
      <c r="AH7">
        <f t="shared" si="0"/>
        <v>54.05</v>
      </c>
      <c r="AI7">
        <f t="shared" si="0"/>
        <v>69.533333333333346</v>
      </c>
      <c r="AJ7">
        <f t="shared" si="0"/>
        <v>56.666666666666664</v>
      </c>
      <c r="AK7">
        <f t="shared" si="0"/>
        <v>58.833333333333336</v>
      </c>
      <c r="AL7">
        <f t="shared" si="0"/>
        <v>66.899999999999991</v>
      </c>
      <c r="AM7">
        <f t="shared" si="0"/>
        <v>69.066666666666663</v>
      </c>
      <c r="AN7">
        <f t="shared" si="0"/>
        <v>56.199999999999996</v>
      </c>
      <c r="AO7">
        <f t="shared" si="0"/>
        <v>66.300000000000011</v>
      </c>
      <c r="AP7">
        <f t="shared" si="0"/>
        <v>68.466666666666683</v>
      </c>
      <c r="AQ7">
        <f t="shared" si="0"/>
        <v>55.6</v>
      </c>
      <c r="AR7">
        <f t="shared" si="0"/>
        <v>65.833333333333329</v>
      </c>
      <c r="AS7">
        <f t="shared" si="0"/>
        <v>64.850000000000009</v>
      </c>
      <c r="AT7">
        <f t="shared" si="0"/>
        <v>66.475000000000009</v>
      </c>
      <c r="AU7">
        <f t="shared" si="0"/>
        <v>56.825000000000003</v>
      </c>
      <c r="AV7">
        <f t="shared" si="0"/>
        <v>64.5</v>
      </c>
      <c r="AW7">
        <f t="shared" si="0"/>
        <v>64.050000000000011</v>
      </c>
      <c r="AX7">
        <f t="shared" si="0"/>
        <v>63.340000000000011</v>
      </c>
      <c r="AZ7">
        <f t="shared" si="5"/>
        <v>5.4000000000000057</v>
      </c>
      <c r="BA7">
        <f t="shared" si="1"/>
        <v>7.2000000000000028</v>
      </c>
      <c r="BB7">
        <f t="shared" si="1"/>
        <v>-23.5</v>
      </c>
      <c r="BC7">
        <f t="shared" si="1"/>
        <v>15.100000000000009</v>
      </c>
      <c r="BD7">
        <f t="shared" si="1"/>
        <v>8.6000000000000085</v>
      </c>
      <c r="BE7">
        <f t="shared" si="1"/>
        <v>6.3000000000000043</v>
      </c>
      <c r="BF7">
        <f t="shared" si="1"/>
        <v>-9.0499999999999972</v>
      </c>
      <c r="BG7">
        <f t="shared" si="1"/>
        <v>10.250000000000007</v>
      </c>
      <c r="BH7">
        <f t="shared" si="1"/>
        <v>7.0000000000000071</v>
      </c>
      <c r="BI7">
        <f t="shared" si="1"/>
        <v>-8.1500000000000057</v>
      </c>
      <c r="BJ7">
        <f t="shared" si="1"/>
        <v>11.150000000000006</v>
      </c>
      <c r="BK7">
        <f t="shared" si="1"/>
        <v>7.9000000000000057</v>
      </c>
      <c r="BL7">
        <f t="shared" si="1"/>
        <v>-4.1999999999999886</v>
      </c>
      <c r="BM7">
        <f t="shared" si="1"/>
        <v>-7.4499999999999886</v>
      </c>
      <c r="BN7">
        <f t="shared" si="1"/>
        <v>11.850000000000009</v>
      </c>
      <c r="BO7">
        <f t="shared" si="1"/>
        <v>-3.63333333333334</v>
      </c>
      <c r="BP7">
        <f t="shared" si="1"/>
        <v>9.2333333333333414</v>
      </c>
      <c r="BQ7">
        <f t="shared" si="1"/>
        <v>7.06666666666667</v>
      </c>
      <c r="BR7">
        <f t="shared" si="1"/>
        <v>-0.99999999999998579</v>
      </c>
      <c r="BS7">
        <f t="shared" si="1"/>
        <v>-3.1666666666666572</v>
      </c>
      <c r="BT7">
        <f t="shared" si="1"/>
        <v>9.7000000000000099</v>
      </c>
      <c r="BU7">
        <f t="shared" si="1"/>
        <v>-0.40000000000000568</v>
      </c>
      <c r="BV7">
        <f t="shared" si="1"/>
        <v>-2.5666666666666771</v>
      </c>
      <c r="BW7">
        <f t="shared" si="1"/>
        <v>10.300000000000004</v>
      </c>
      <c r="BX7">
        <f t="shared" si="1"/>
        <v>6.6666666666677088E-2</v>
      </c>
      <c r="BY7">
        <f t="shared" si="1"/>
        <v>1.0499999999999972</v>
      </c>
      <c r="BZ7">
        <f t="shared" si="1"/>
        <v>-0.57500000000000284</v>
      </c>
      <c r="CA7">
        <f t="shared" si="1"/>
        <v>9.0750000000000028</v>
      </c>
      <c r="CB7">
        <f t="shared" si="1"/>
        <v>1.4000000000000057</v>
      </c>
      <c r="CC7">
        <f t="shared" si="1"/>
        <v>1.8499999999999943</v>
      </c>
      <c r="CD7">
        <f t="shared" si="1"/>
        <v>2.5599999999999952</v>
      </c>
    </row>
    <row r="8" spans="2:82" x14ac:dyDescent="0.35">
      <c r="B8" s="10" t="s">
        <v>51</v>
      </c>
      <c r="C8" s="11" t="s">
        <v>48</v>
      </c>
      <c r="D8" s="12">
        <v>67.900000000000006</v>
      </c>
      <c r="E8" s="13"/>
      <c r="F8" s="12">
        <v>71</v>
      </c>
      <c r="G8" s="13"/>
      <c r="H8" s="12">
        <v>77</v>
      </c>
      <c r="I8" s="13"/>
      <c r="J8" s="12">
        <v>61</v>
      </c>
      <c r="K8" s="13"/>
      <c r="L8" s="12">
        <v>58</v>
      </c>
      <c r="M8" s="13"/>
      <c r="N8" s="43">
        <v>70.900000000000006</v>
      </c>
      <c r="P8" s="9">
        <f t="shared" si="2"/>
        <v>66.97999999999999</v>
      </c>
      <c r="Q8" s="9">
        <f t="shared" si="3"/>
        <v>3.9200000000000159</v>
      </c>
      <c r="R8" s="39" t="str">
        <f t="shared" si="6"/>
        <v>FLAG</v>
      </c>
      <c r="T8">
        <f t="shared" si="4"/>
        <v>67.900000000000006</v>
      </c>
      <c r="U8">
        <f t="shared" si="0"/>
        <v>71</v>
      </c>
      <c r="V8">
        <f t="shared" si="0"/>
        <v>77</v>
      </c>
      <c r="W8">
        <f t="shared" si="0"/>
        <v>61</v>
      </c>
      <c r="X8">
        <f t="shared" si="0"/>
        <v>58</v>
      </c>
      <c r="Y8">
        <f t="shared" si="0"/>
        <v>69.45</v>
      </c>
      <c r="Z8">
        <f t="shared" si="0"/>
        <v>72.45</v>
      </c>
      <c r="AA8">
        <f t="shared" si="0"/>
        <v>64.45</v>
      </c>
      <c r="AB8">
        <f t="shared" si="0"/>
        <v>62.95</v>
      </c>
      <c r="AC8">
        <f t="shared" si="0"/>
        <v>74</v>
      </c>
      <c r="AD8">
        <f t="shared" si="0"/>
        <v>66</v>
      </c>
      <c r="AE8">
        <f t="shared" si="0"/>
        <v>64.5</v>
      </c>
      <c r="AF8">
        <f t="shared" si="0"/>
        <v>69</v>
      </c>
      <c r="AG8">
        <f t="shared" si="0"/>
        <v>67.5</v>
      </c>
      <c r="AH8">
        <f t="shared" si="0"/>
        <v>59.5</v>
      </c>
      <c r="AI8">
        <f t="shared" si="0"/>
        <v>71.966666666666669</v>
      </c>
      <c r="AJ8">
        <f t="shared" si="0"/>
        <v>66.63333333333334</v>
      </c>
      <c r="AK8">
        <f t="shared" si="0"/>
        <v>65.63333333333334</v>
      </c>
      <c r="AL8">
        <f t="shared" si="0"/>
        <v>68.63333333333334</v>
      </c>
      <c r="AM8">
        <f t="shared" si="0"/>
        <v>67.63333333333334</v>
      </c>
      <c r="AN8">
        <f t="shared" si="0"/>
        <v>62.300000000000004</v>
      </c>
      <c r="AO8">
        <f t="shared" si="0"/>
        <v>69.666666666666671</v>
      </c>
      <c r="AP8">
        <f t="shared" si="0"/>
        <v>68.666666666666671</v>
      </c>
      <c r="AQ8">
        <f t="shared" si="0"/>
        <v>63.333333333333336</v>
      </c>
      <c r="AR8">
        <f t="shared" si="0"/>
        <v>65.333333333333329</v>
      </c>
      <c r="AS8">
        <f t="shared" si="0"/>
        <v>69.224999999999994</v>
      </c>
      <c r="AT8">
        <f t="shared" si="0"/>
        <v>68.474999999999994</v>
      </c>
      <c r="AU8">
        <f t="shared" si="0"/>
        <v>64.474999999999994</v>
      </c>
      <c r="AV8">
        <f t="shared" si="0"/>
        <v>65.974999999999994</v>
      </c>
      <c r="AW8">
        <f t="shared" si="0"/>
        <v>66.75</v>
      </c>
      <c r="AX8">
        <f t="shared" si="0"/>
        <v>66.97999999999999</v>
      </c>
      <c r="AZ8">
        <f t="shared" si="5"/>
        <v>3</v>
      </c>
      <c r="BA8">
        <f t="shared" si="1"/>
        <v>-9.9999999999994316E-2</v>
      </c>
      <c r="BB8">
        <f t="shared" si="1"/>
        <v>-6.0999999999999943</v>
      </c>
      <c r="BC8">
        <f t="shared" si="1"/>
        <v>9.9000000000000057</v>
      </c>
      <c r="BD8">
        <f t="shared" si="1"/>
        <v>12.900000000000006</v>
      </c>
      <c r="BE8">
        <f t="shared" si="1"/>
        <v>1.4500000000000028</v>
      </c>
      <c r="BF8">
        <f t="shared" si="1"/>
        <v>-1.5499999999999972</v>
      </c>
      <c r="BG8">
        <f t="shared" si="1"/>
        <v>6.4500000000000028</v>
      </c>
      <c r="BH8">
        <f t="shared" si="1"/>
        <v>7.9500000000000028</v>
      </c>
      <c r="BI8">
        <f t="shared" si="1"/>
        <v>-3.0999999999999943</v>
      </c>
      <c r="BJ8">
        <f t="shared" si="1"/>
        <v>4.9000000000000057</v>
      </c>
      <c r="BK8">
        <f t="shared" si="1"/>
        <v>6.4000000000000057</v>
      </c>
      <c r="BL8">
        <f t="shared" si="1"/>
        <v>1.9000000000000057</v>
      </c>
      <c r="BM8">
        <f t="shared" si="1"/>
        <v>3.4000000000000057</v>
      </c>
      <c r="BN8">
        <f t="shared" si="1"/>
        <v>11.400000000000006</v>
      </c>
      <c r="BO8">
        <f t="shared" si="1"/>
        <v>-1.0666666666666629</v>
      </c>
      <c r="BP8">
        <f t="shared" si="1"/>
        <v>4.2666666666666657</v>
      </c>
      <c r="BQ8">
        <f t="shared" si="1"/>
        <v>5.2666666666666657</v>
      </c>
      <c r="BR8">
        <f t="shared" si="1"/>
        <v>2.2666666666666657</v>
      </c>
      <c r="BS8">
        <f t="shared" si="1"/>
        <v>3.2666666666666657</v>
      </c>
      <c r="BT8">
        <f t="shared" si="1"/>
        <v>8.6000000000000014</v>
      </c>
      <c r="BU8">
        <f t="shared" si="1"/>
        <v>1.2333333333333343</v>
      </c>
      <c r="BV8">
        <f t="shared" si="1"/>
        <v>2.2333333333333343</v>
      </c>
      <c r="BW8">
        <f t="shared" si="1"/>
        <v>7.56666666666667</v>
      </c>
      <c r="BX8">
        <f t="shared" si="1"/>
        <v>5.5666666666666771</v>
      </c>
      <c r="BY8">
        <f t="shared" si="1"/>
        <v>1.6750000000000114</v>
      </c>
      <c r="BZ8">
        <f t="shared" si="1"/>
        <v>2.4250000000000114</v>
      </c>
      <c r="CA8">
        <f t="shared" si="1"/>
        <v>6.4250000000000114</v>
      </c>
      <c r="CB8">
        <f t="shared" si="1"/>
        <v>4.9250000000000114</v>
      </c>
      <c r="CC8">
        <f t="shared" si="1"/>
        <v>4.1500000000000057</v>
      </c>
      <c r="CD8">
        <f t="shared" si="1"/>
        <v>3.9200000000000159</v>
      </c>
    </row>
    <row r="9" spans="2:82" x14ac:dyDescent="0.35">
      <c r="B9" s="14"/>
      <c r="C9" t="s">
        <v>49</v>
      </c>
      <c r="D9" s="15">
        <v>80</v>
      </c>
      <c r="E9" s="16"/>
      <c r="F9" s="15">
        <v>83.7</v>
      </c>
      <c r="G9" s="16"/>
      <c r="H9" s="15">
        <v>91.8</v>
      </c>
      <c r="I9" s="16"/>
      <c r="J9" s="15">
        <v>74.5</v>
      </c>
      <c r="K9" s="16"/>
      <c r="L9" s="15">
        <v>81.400000000000006</v>
      </c>
      <c r="M9" s="16"/>
      <c r="N9" s="41">
        <v>84</v>
      </c>
      <c r="P9" s="9">
        <f t="shared" si="2"/>
        <v>82.28</v>
      </c>
      <c r="Q9" s="9">
        <f t="shared" si="3"/>
        <v>1.7199999999999989</v>
      </c>
      <c r="R9" s="39" t="str">
        <f t="shared" si="6"/>
        <v>FLAG</v>
      </c>
      <c r="T9">
        <f t="shared" si="4"/>
        <v>80</v>
      </c>
      <c r="U9">
        <f t="shared" si="0"/>
        <v>83.7</v>
      </c>
      <c r="V9">
        <f t="shared" si="0"/>
        <v>91.8</v>
      </c>
      <c r="W9">
        <f t="shared" si="0"/>
        <v>74.5</v>
      </c>
      <c r="X9">
        <f t="shared" si="0"/>
        <v>81.400000000000006</v>
      </c>
      <c r="Y9">
        <f t="shared" si="0"/>
        <v>81.849999999999994</v>
      </c>
      <c r="Z9">
        <f t="shared" si="0"/>
        <v>85.9</v>
      </c>
      <c r="AA9">
        <f t="shared" si="0"/>
        <v>77.25</v>
      </c>
      <c r="AB9">
        <f t="shared" si="0"/>
        <v>80.7</v>
      </c>
      <c r="AC9">
        <f t="shared" si="0"/>
        <v>87.75</v>
      </c>
      <c r="AD9">
        <f t="shared" si="0"/>
        <v>79.099999999999994</v>
      </c>
      <c r="AE9">
        <f t="shared" si="0"/>
        <v>82.550000000000011</v>
      </c>
      <c r="AF9">
        <f t="shared" si="0"/>
        <v>83.15</v>
      </c>
      <c r="AG9">
        <f t="shared" si="0"/>
        <v>86.6</v>
      </c>
      <c r="AH9">
        <f t="shared" si="0"/>
        <v>77.95</v>
      </c>
      <c r="AI9">
        <f t="shared" si="0"/>
        <v>85.166666666666671</v>
      </c>
      <c r="AJ9">
        <f t="shared" si="0"/>
        <v>79.399999999999991</v>
      </c>
      <c r="AK9">
        <f t="shared" si="0"/>
        <v>81.7</v>
      </c>
      <c r="AL9">
        <f t="shared" si="0"/>
        <v>82.100000000000009</v>
      </c>
      <c r="AM9">
        <f t="shared" si="0"/>
        <v>84.4</v>
      </c>
      <c r="AN9">
        <f t="shared" si="0"/>
        <v>78.63333333333334</v>
      </c>
      <c r="AO9">
        <f t="shared" si="0"/>
        <v>83.333333333333329</v>
      </c>
      <c r="AP9">
        <f t="shared" si="0"/>
        <v>85.633333333333326</v>
      </c>
      <c r="AQ9">
        <f t="shared" si="0"/>
        <v>79.86666666666666</v>
      </c>
      <c r="AR9">
        <f t="shared" si="0"/>
        <v>82.566666666666677</v>
      </c>
      <c r="AS9">
        <f t="shared" si="0"/>
        <v>82.5</v>
      </c>
      <c r="AT9">
        <f t="shared" si="0"/>
        <v>84.224999999999994</v>
      </c>
      <c r="AU9">
        <f t="shared" si="0"/>
        <v>79.900000000000006</v>
      </c>
      <c r="AV9">
        <f t="shared" si="0"/>
        <v>81.925000000000011</v>
      </c>
      <c r="AW9">
        <f t="shared" si="0"/>
        <v>82.85</v>
      </c>
      <c r="AX9">
        <f t="shared" si="0"/>
        <v>82.28</v>
      </c>
      <c r="AZ9">
        <f t="shared" si="5"/>
        <v>4</v>
      </c>
      <c r="BA9">
        <f t="shared" si="1"/>
        <v>0.29999999999999716</v>
      </c>
      <c r="BB9">
        <f t="shared" si="1"/>
        <v>-7.7999999999999972</v>
      </c>
      <c r="BC9">
        <f t="shared" si="1"/>
        <v>9.5</v>
      </c>
      <c r="BD9">
        <f t="shared" si="1"/>
        <v>2.5999999999999943</v>
      </c>
      <c r="BE9">
        <f t="shared" si="1"/>
        <v>2.1500000000000057</v>
      </c>
      <c r="BF9">
        <f t="shared" si="1"/>
        <v>-1.9000000000000057</v>
      </c>
      <c r="BG9">
        <f t="shared" si="1"/>
        <v>6.75</v>
      </c>
      <c r="BH9">
        <f t="shared" si="1"/>
        <v>3.2999999999999972</v>
      </c>
      <c r="BI9">
        <f t="shared" si="1"/>
        <v>-3.75</v>
      </c>
      <c r="BJ9">
        <f t="shared" si="1"/>
        <v>4.9000000000000057</v>
      </c>
      <c r="BK9">
        <f t="shared" si="1"/>
        <v>1.4499999999999886</v>
      </c>
      <c r="BL9">
        <f t="shared" si="1"/>
        <v>0.84999999999999432</v>
      </c>
      <c r="BM9">
        <f t="shared" si="1"/>
        <v>-2.5999999999999943</v>
      </c>
      <c r="BN9">
        <f t="shared" si="1"/>
        <v>6.0499999999999972</v>
      </c>
      <c r="BO9">
        <f t="shared" si="1"/>
        <v>-1.1666666666666714</v>
      </c>
      <c r="BP9">
        <f t="shared" si="1"/>
        <v>4.6000000000000085</v>
      </c>
      <c r="BQ9">
        <f t="shared" si="1"/>
        <v>2.2999999999999972</v>
      </c>
      <c r="BR9">
        <f t="shared" si="1"/>
        <v>1.8999999999999915</v>
      </c>
      <c r="BS9">
        <f t="shared" si="1"/>
        <v>-0.40000000000000568</v>
      </c>
      <c r="BT9">
        <f t="shared" si="1"/>
        <v>5.36666666666666</v>
      </c>
      <c r="BU9">
        <f t="shared" si="1"/>
        <v>0.6666666666666714</v>
      </c>
      <c r="BV9">
        <f t="shared" si="1"/>
        <v>-1.6333333333333258</v>
      </c>
      <c r="BW9">
        <f t="shared" si="1"/>
        <v>4.13333333333334</v>
      </c>
      <c r="BX9">
        <f t="shared" si="1"/>
        <v>1.4333333333333229</v>
      </c>
      <c r="BY9">
        <f t="shared" si="1"/>
        <v>1.5</v>
      </c>
      <c r="BZ9">
        <f t="shared" si="1"/>
        <v>-0.22499999999999432</v>
      </c>
      <c r="CA9">
        <f t="shared" si="1"/>
        <v>4.0999999999999943</v>
      </c>
      <c r="CB9">
        <f t="shared" si="1"/>
        <v>2.0749999999999886</v>
      </c>
      <c r="CC9">
        <f t="shared" si="1"/>
        <v>1.1500000000000057</v>
      </c>
      <c r="CD9">
        <f t="shared" si="1"/>
        <v>1.7199999999999989</v>
      </c>
    </row>
    <row r="10" spans="2:82" ht="15" thickBot="1" x14ac:dyDescent="0.4">
      <c r="B10" s="17"/>
      <c r="C10" s="18" t="s">
        <v>50</v>
      </c>
      <c r="D10" s="19">
        <v>80</v>
      </c>
      <c r="E10" s="20"/>
      <c r="F10" s="19">
        <v>83.7</v>
      </c>
      <c r="G10" s="20"/>
      <c r="H10" s="19">
        <v>90.5</v>
      </c>
      <c r="I10" s="20"/>
      <c r="J10" s="19">
        <v>74.599999999999994</v>
      </c>
      <c r="K10" s="20"/>
      <c r="L10" s="19">
        <v>82.4</v>
      </c>
      <c r="M10" s="20"/>
      <c r="N10" s="42">
        <v>83.7</v>
      </c>
      <c r="P10" s="9">
        <f t="shared" si="2"/>
        <v>82.239999999999981</v>
      </c>
      <c r="Q10" s="9">
        <f t="shared" si="3"/>
        <v>1.4600000000000222</v>
      </c>
      <c r="R10" s="39" t="str">
        <f t="shared" si="6"/>
        <v>FLAG</v>
      </c>
      <c r="T10">
        <f t="shared" si="4"/>
        <v>80</v>
      </c>
      <c r="U10">
        <f t="shared" si="0"/>
        <v>83.7</v>
      </c>
      <c r="V10">
        <f t="shared" si="0"/>
        <v>90.5</v>
      </c>
      <c r="W10">
        <f t="shared" si="0"/>
        <v>74.599999999999994</v>
      </c>
      <c r="X10">
        <f t="shared" si="0"/>
        <v>82.4</v>
      </c>
      <c r="Y10">
        <f t="shared" si="0"/>
        <v>81.849999999999994</v>
      </c>
      <c r="Z10">
        <f t="shared" si="0"/>
        <v>85.25</v>
      </c>
      <c r="AA10">
        <f t="shared" si="0"/>
        <v>77.3</v>
      </c>
      <c r="AB10">
        <f t="shared" si="0"/>
        <v>81.2</v>
      </c>
      <c r="AC10">
        <f t="shared" si="0"/>
        <v>87.1</v>
      </c>
      <c r="AD10">
        <f t="shared" si="0"/>
        <v>79.150000000000006</v>
      </c>
      <c r="AE10">
        <f t="shared" si="0"/>
        <v>83.050000000000011</v>
      </c>
      <c r="AF10">
        <f t="shared" si="0"/>
        <v>82.55</v>
      </c>
      <c r="AG10">
        <f t="shared" si="0"/>
        <v>86.45</v>
      </c>
      <c r="AH10">
        <f t="shared" si="0"/>
        <v>78.5</v>
      </c>
      <c r="AI10">
        <f t="shared" si="0"/>
        <v>84.733333333333334</v>
      </c>
      <c r="AJ10">
        <f t="shared" si="0"/>
        <v>79.433333333333323</v>
      </c>
      <c r="AK10">
        <f t="shared" si="0"/>
        <v>82.033333333333331</v>
      </c>
      <c r="AL10">
        <f t="shared" si="0"/>
        <v>81.7</v>
      </c>
      <c r="AM10">
        <f t="shared" si="0"/>
        <v>84.3</v>
      </c>
      <c r="AN10">
        <f t="shared" si="0"/>
        <v>79</v>
      </c>
      <c r="AO10">
        <f t="shared" si="0"/>
        <v>82.933333333333323</v>
      </c>
      <c r="AP10">
        <f t="shared" si="0"/>
        <v>85.533333333333346</v>
      </c>
      <c r="AQ10">
        <f t="shared" si="0"/>
        <v>80.233333333333334</v>
      </c>
      <c r="AR10">
        <f t="shared" si="0"/>
        <v>82.5</v>
      </c>
      <c r="AS10">
        <f t="shared" si="0"/>
        <v>82.199999999999989</v>
      </c>
      <c r="AT10">
        <f t="shared" si="0"/>
        <v>84.15</v>
      </c>
      <c r="AU10">
        <f t="shared" si="0"/>
        <v>80.174999999999997</v>
      </c>
      <c r="AV10">
        <f t="shared" si="0"/>
        <v>81.875</v>
      </c>
      <c r="AW10">
        <f t="shared" si="0"/>
        <v>82.8</v>
      </c>
      <c r="AX10">
        <f t="shared" si="0"/>
        <v>82.239999999999981</v>
      </c>
      <c r="AZ10">
        <f t="shared" si="5"/>
        <v>3.7000000000000028</v>
      </c>
      <c r="BA10">
        <f t="shared" si="1"/>
        <v>0</v>
      </c>
      <c r="BB10">
        <f t="shared" si="1"/>
        <v>-6.7999999999999972</v>
      </c>
      <c r="BC10">
        <f t="shared" si="1"/>
        <v>9.1000000000000085</v>
      </c>
      <c r="BD10">
        <f t="shared" si="1"/>
        <v>1.2999999999999972</v>
      </c>
      <c r="BE10">
        <f t="shared" si="1"/>
        <v>1.8500000000000085</v>
      </c>
      <c r="BF10">
        <f t="shared" si="1"/>
        <v>-1.5499999999999972</v>
      </c>
      <c r="BG10">
        <f t="shared" si="1"/>
        <v>6.4000000000000057</v>
      </c>
      <c r="BH10">
        <f t="shared" si="1"/>
        <v>2.5</v>
      </c>
      <c r="BI10">
        <f t="shared" si="1"/>
        <v>-3.3999999999999915</v>
      </c>
      <c r="BJ10">
        <f t="shared" si="1"/>
        <v>4.5499999999999972</v>
      </c>
      <c r="BK10">
        <f t="shared" si="1"/>
        <v>0.64999999999999147</v>
      </c>
      <c r="BL10">
        <f t="shared" si="1"/>
        <v>1.1500000000000057</v>
      </c>
      <c r="BM10">
        <f t="shared" si="1"/>
        <v>-2.75</v>
      </c>
      <c r="BN10">
        <f t="shared" si="1"/>
        <v>5.2000000000000028</v>
      </c>
      <c r="BO10">
        <f t="shared" si="1"/>
        <v>-1.0333333333333314</v>
      </c>
      <c r="BP10">
        <f t="shared" si="1"/>
        <v>4.2666666666666799</v>
      </c>
      <c r="BQ10">
        <f t="shared" si="1"/>
        <v>1.6666666666666714</v>
      </c>
      <c r="BR10">
        <f t="shared" si="1"/>
        <v>2</v>
      </c>
      <c r="BS10">
        <f t="shared" si="1"/>
        <v>-0.59999999999999432</v>
      </c>
      <c r="BT10">
        <f t="shared" si="1"/>
        <v>4.7000000000000028</v>
      </c>
      <c r="BU10">
        <f t="shared" si="1"/>
        <v>0.76666666666667993</v>
      </c>
      <c r="BV10">
        <f t="shared" si="1"/>
        <v>-1.8333333333333428</v>
      </c>
      <c r="BW10">
        <f t="shared" si="1"/>
        <v>3.4666666666666686</v>
      </c>
      <c r="BX10">
        <f t="shared" si="1"/>
        <v>1.2000000000000028</v>
      </c>
      <c r="BY10">
        <f t="shared" si="1"/>
        <v>1.5000000000000142</v>
      </c>
      <c r="BZ10">
        <f t="shared" si="1"/>
        <v>-0.45000000000000284</v>
      </c>
      <c r="CA10">
        <f t="shared" si="1"/>
        <v>3.5250000000000057</v>
      </c>
      <c r="CB10">
        <f t="shared" si="1"/>
        <v>1.8250000000000028</v>
      </c>
      <c r="CC10">
        <f t="shared" si="1"/>
        <v>0.90000000000000568</v>
      </c>
      <c r="CD10">
        <f t="shared" si="1"/>
        <v>1.4600000000000222</v>
      </c>
    </row>
    <row r="11" spans="2:82" x14ac:dyDescent="0.35">
      <c r="B11" s="10" t="s">
        <v>52</v>
      </c>
      <c r="C11" s="11" t="s">
        <v>53</v>
      </c>
      <c r="D11" s="12">
        <v>86.8</v>
      </c>
      <c r="E11" s="13">
        <v>0.4</v>
      </c>
      <c r="F11" s="12">
        <v>80.3</v>
      </c>
      <c r="G11" s="13">
        <v>0.5</v>
      </c>
      <c r="H11" s="12">
        <v>87.4</v>
      </c>
      <c r="I11" s="13">
        <v>1.7</v>
      </c>
      <c r="J11" s="12">
        <v>86.1</v>
      </c>
      <c r="K11" s="13">
        <v>0.3</v>
      </c>
      <c r="L11" s="12">
        <v>51.4</v>
      </c>
      <c r="M11" s="13">
        <v>3.9</v>
      </c>
      <c r="N11" s="43">
        <v>83.1</v>
      </c>
      <c r="P11" s="9">
        <f t="shared" si="2"/>
        <v>78.400000000000006</v>
      </c>
      <c r="Q11" s="9">
        <f t="shared" si="3"/>
        <v>4.6999999999999886</v>
      </c>
      <c r="R11" s="39" t="str">
        <f t="shared" si="6"/>
        <v>FLAG</v>
      </c>
      <c r="T11">
        <f t="shared" si="4"/>
        <v>86.8</v>
      </c>
      <c r="U11">
        <f t="shared" si="0"/>
        <v>80.3</v>
      </c>
      <c r="V11">
        <f t="shared" si="0"/>
        <v>87.4</v>
      </c>
      <c r="W11">
        <f t="shared" si="0"/>
        <v>86.1</v>
      </c>
      <c r="X11">
        <f t="shared" si="0"/>
        <v>51.4</v>
      </c>
      <c r="Y11">
        <f t="shared" si="0"/>
        <v>83.55</v>
      </c>
      <c r="Z11">
        <f t="shared" si="0"/>
        <v>87.1</v>
      </c>
      <c r="AA11">
        <f t="shared" si="0"/>
        <v>86.449999999999989</v>
      </c>
      <c r="AB11">
        <f t="shared" si="0"/>
        <v>69.099999999999994</v>
      </c>
      <c r="AC11">
        <f t="shared" si="0"/>
        <v>83.85</v>
      </c>
      <c r="AD11">
        <f t="shared" si="0"/>
        <v>83.199999999999989</v>
      </c>
      <c r="AE11">
        <f t="shared" si="0"/>
        <v>65.849999999999994</v>
      </c>
      <c r="AF11">
        <f t="shared" si="0"/>
        <v>86.75</v>
      </c>
      <c r="AG11">
        <f t="shared" si="0"/>
        <v>69.400000000000006</v>
      </c>
      <c r="AH11">
        <f t="shared" si="0"/>
        <v>68.75</v>
      </c>
      <c r="AI11">
        <f t="shared" si="0"/>
        <v>84.833333333333329</v>
      </c>
      <c r="AJ11">
        <f t="shared" si="0"/>
        <v>84.399999999999991</v>
      </c>
      <c r="AK11">
        <f t="shared" si="0"/>
        <v>72.833333333333329</v>
      </c>
      <c r="AL11">
        <f t="shared" si="0"/>
        <v>86.766666666666652</v>
      </c>
      <c r="AM11">
        <f t="shared" si="0"/>
        <v>75.2</v>
      </c>
      <c r="AN11">
        <f t="shared" si="0"/>
        <v>74.766666666666666</v>
      </c>
      <c r="AO11">
        <f t="shared" si="0"/>
        <v>84.6</v>
      </c>
      <c r="AP11">
        <f t="shared" si="0"/>
        <v>73.033333333333331</v>
      </c>
      <c r="AQ11">
        <f t="shared" si="0"/>
        <v>72.599999999999994</v>
      </c>
      <c r="AR11">
        <f t="shared" si="0"/>
        <v>74.966666666666669</v>
      </c>
      <c r="AS11">
        <f t="shared" si="0"/>
        <v>85.15</v>
      </c>
      <c r="AT11">
        <f t="shared" si="0"/>
        <v>76.474999999999994</v>
      </c>
      <c r="AU11">
        <f t="shared" si="0"/>
        <v>76.149999999999991</v>
      </c>
      <c r="AV11">
        <f t="shared" si="0"/>
        <v>77.924999999999983</v>
      </c>
      <c r="AW11">
        <f t="shared" si="0"/>
        <v>76.3</v>
      </c>
      <c r="AX11">
        <f t="shared" si="0"/>
        <v>78.400000000000006</v>
      </c>
      <c r="AZ11">
        <f t="shared" si="5"/>
        <v>-3.7000000000000028</v>
      </c>
      <c r="BA11">
        <f t="shared" si="1"/>
        <v>2.7999999999999972</v>
      </c>
      <c r="BB11">
        <f t="shared" si="1"/>
        <v>-4.3000000000000114</v>
      </c>
      <c r="BC11">
        <f t="shared" si="1"/>
        <v>-3</v>
      </c>
      <c r="BD11">
        <f t="shared" si="1"/>
        <v>31.699999999999996</v>
      </c>
      <c r="BE11">
        <f t="shared" si="1"/>
        <v>-0.45000000000000284</v>
      </c>
      <c r="BF11">
        <f t="shared" si="1"/>
        <v>-4</v>
      </c>
      <c r="BG11">
        <f t="shared" si="1"/>
        <v>-3.3499999999999943</v>
      </c>
      <c r="BH11">
        <f t="shared" si="1"/>
        <v>14</v>
      </c>
      <c r="BI11">
        <f t="shared" si="1"/>
        <v>-0.75</v>
      </c>
      <c r="BJ11">
        <f t="shared" si="1"/>
        <v>-9.9999999999994316E-2</v>
      </c>
      <c r="BK11">
        <f t="shared" si="1"/>
        <v>17.25</v>
      </c>
      <c r="BL11">
        <f t="shared" si="1"/>
        <v>-3.6500000000000057</v>
      </c>
      <c r="BM11">
        <f t="shared" si="1"/>
        <v>13.699999999999989</v>
      </c>
      <c r="BN11">
        <f t="shared" si="1"/>
        <v>14.349999999999994</v>
      </c>
      <c r="BO11">
        <f t="shared" si="1"/>
        <v>-1.7333333333333343</v>
      </c>
      <c r="BP11">
        <f t="shared" si="1"/>
        <v>-1.2999999999999972</v>
      </c>
      <c r="BQ11">
        <f t="shared" si="1"/>
        <v>10.266666666666666</v>
      </c>
      <c r="BR11">
        <f t="shared" si="1"/>
        <v>-3.6666666666666572</v>
      </c>
      <c r="BS11">
        <f t="shared" si="1"/>
        <v>7.8999999999999915</v>
      </c>
      <c r="BT11">
        <f t="shared" si="1"/>
        <v>8.3333333333333286</v>
      </c>
      <c r="BU11">
        <f t="shared" si="1"/>
        <v>-1.5</v>
      </c>
      <c r="BV11">
        <f t="shared" si="1"/>
        <v>10.066666666666663</v>
      </c>
      <c r="BW11">
        <f t="shared" si="1"/>
        <v>10.5</v>
      </c>
      <c r="BX11">
        <f t="shared" si="1"/>
        <v>8.1333333333333258</v>
      </c>
      <c r="BY11">
        <f t="shared" si="1"/>
        <v>-2.0500000000000114</v>
      </c>
      <c r="BZ11">
        <f t="shared" si="1"/>
        <v>6.625</v>
      </c>
      <c r="CA11">
        <f t="shared" si="1"/>
        <v>6.9500000000000028</v>
      </c>
      <c r="CB11">
        <f t="shared" si="1"/>
        <v>5.1750000000000114</v>
      </c>
      <c r="CC11">
        <f t="shared" si="1"/>
        <v>6.7999999999999972</v>
      </c>
      <c r="CD11">
        <f t="shared" si="1"/>
        <v>4.6999999999999886</v>
      </c>
    </row>
    <row r="12" spans="2:82" ht="15" thickBot="1" x14ac:dyDescent="0.4">
      <c r="B12" s="17"/>
      <c r="C12" s="18" t="s">
        <v>50</v>
      </c>
      <c r="D12" s="19">
        <v>89.3</v>
      </c>
      <c r="E12" s="20">
        <v>0.3</v>
      </c>
      <c r="F12" s="19">
        <v>81.900000000000006</v>
      </c>
      <c r="G12" s="20">
        <v>0.5</v>
      </c>
      <c r="H12" s="19">
        <v>94.6</v>
      </c>
      <c r="I12" s="20">
        <v>0.3</v>
      </c>
      <c r="J12" s="19">
        <v>86.4</v>
      </c>
      <c r="K12" s="20">
        <v>0.2</v>
      </c>
      <c r="L12" s="19">
        <v>77.400000000000006</v>
      </c>
      <c r="M12" s="20">
        <v>1</v>
      </c>
      <c r="N12" s="42">
        <v>86.6</v>
      </c>
      <c r="P12" s="9">
        <f t="shared" si="2"/>
        <v>85.919999999999987</v>
      </c>
      <c r="Q12" s="9">
        <f t="shared" si="3"/>
        <v>0.68000000000000682</v>
      </c>
      <c r="R12" s="39" t="str">
        <f t="shared" si="6"/>
        <v>FLAG</v>
      </c>
      <c r="T12">
        <f t="shared" si="4"/>
        <v>89.3</v>
      </c>
      <c r="U12">
        <f t="shared" si="0"/>
        <v>81.900000000000006</v>
      </c>
      <c r="V12">
        <f t="shared" si="0"/>
        <v>94.6</v>
      </c>
      <c r="W12">
        <f t="shared" si="0"/>
        <v>86.4</v>
      </c>
      <c r="X12">
        <f t="shared" si="0"/>
        <v>77.400000000000006</v>
      </c>
      <c r="Y12">
        <f t="shared" si="0"/>
        <v>85.6</v>
      </c>
      <c r="Z12">
        <f t="shared" si="0"/>
        <v>91.949999999999989</v>
      </c>
      <c r="AA12">
        <f t="shared" si="0"/>
        <v>87.85</v>
      </c>
      <c r="AB12">
        <f t="shared" si="0"/>
        <v>83.35</v>
      </c>
      <c r="AC12">
        <f t="shared" si="0"/>
        <v>88.25</v>
      </c>
      <c r="AD12">
        <f t="shared" si="0"/>
        <v>84.15</v>
      </c>
      <c r="AE12">
        <f t="shared" si="0"/>
        <v>79.650000000000006</v>
      </c>
      <c r="AF12">
        <f t="shared" si="0"/>
        <v>90.5</v>
      </c>
      <c r="AG12">
        <f t="shared" si="0"/>
        <v>86</v>
      </c>
      <c r="AH12">
        <f t="shared" si="0"/>
        <v>81.900000000000006</v>
      </c>
      <c r="AI12">
        <f t="shared" si="0"/>
        <v>88.59999999999998</v>
      </c>
      <c r="AJ12">
        <f t="shared" si="0"/>
        <v>85.866666666666674</v>
      </c>
      <c r="AK12">
        <f t="shared" si="0"/>
        <v>82.86666666666666</v>
      </c>
      <c r="AL12">
        <f t="shared" si="0"/>
        <v>90.09999999999998</v>
      </c>
      <c r="AM12">
        <f t="shared" si="0"/>
        <v>87.09999999999998</v>
      </c>
      <c r="AN12">
        <f t="shared" si="0"/>
        <v>84.36666666666666</v>
      </c>
      <c r="AO12">
        <f t="shared" si="0"/>
        <v>87.633333333333326</v>
      </c>
      <c r="AP12">
        <f t="shared" si="0"/>
        <v>84.63333333333334</v>
      </c>
      <c r="AQ12">
        <f t="shared" si="0"/>
        <v>81.900000000000006</v>
      </c>
      <c r="AR12">
        <f t="shared" si="0"/>
        <v>86.133333333333326</v>
      </c>
      <c r="AS12">
        <f t="shared" si="0"/>
        <v>88.049999999999983</v>
      </c>
      <c r="AT12">
        <f t="shared" si="0"/>
        <v>85.799999999999983</v>
      </c>
      <c r="AU12">
        <f t="shared" si="0"/>
        <v>83.75</v>
      </c>
      <c r="AV12">
        <f t="shared" si="0"/>
        <v>86.924999999999983</v>
      </c>
      <c r="AW12">
        <f t="shared" si="0"/>
        <v>85.074999999999989</v>
      </c>
      <c r="AX12">
        <f t="shared" si="0"/>
        <v>85.919999999999987</v>
      </c>
      <c r="AZ12">
        <f t="shared" si="5"/>
        <v>-2.7000000000000028</v>
      </c>
      <c r="BA12">
        <f t="shared" si="1"/>
        <v>4.6999999999999886</v>
      </c>
      <c r="BB12">
        <f t="shared" si="1"/>
        <v>-8</v>
      </c>
      <c r="BC12">
        <f t="shared" si="1"/>
        <v>0.19999999999998863</v>
      </c>
      <c r="BD12">
        <f t="shared" si="1"/>
        <v>9.1999999999999886</v>
      </c>
      <c r="BE12">
        <f t="shared" si="1"/>
        <v>1</v>
      </c>
      <c r="BF12">
        <f t="shared" si="1"/>
        <v>-5.3499999999999943</v>
      </c>
      <c r="BG12">
        <f t="shared" si="1"/>
        <v>-1.25</v>
      </c>
      <c r="BH12">
        <f t="shared" si="1"/>
        <v>3.25</v>
      </c>
      <c r="BI12">
        <f t="shared" si="1"/>
        <v>-1.6500000000000057</v>
      </c>
      <c r="BJ12">
        <f t="shared" si="1"/>
        <v>2.4499999999999886</v>
      </c>
      <c r="BK12">
        <f t="shared" si="1"/>
        <v>6.9499999999999886</v>
      </c>
      <c r="BL12">
        <f t="shared" si="1"/>
        <v>-3.9000000000000057</v>
      </c>
      <c r="BM12">
        <f t="shared" si="1"/>
        <v>0.59999999999999432</v>
      </c>
      <c r="BN12">
        <f t="shared" si="1"/>
        <v>4.6999999999999886</v>
      </c>
      <c r="BO12">
        <f t="shared" si="1"/>
        <v>-1.9999999999999858</v>
      </c>
      <c r="BP12">
        <f t="shared" si="1"/>
        <v>0.73333333333332007</v>
      </c>
      <c r="BQ12">
        <f t="shared" si="1"/>
        <v>3.7333333333333343</v>
      </c>
      <c r="BR12">
        <f t="shared" si="1"/>
        <v>-3.4999999999999858</v>
      </c>
      <c r="BS12">
        <f t="shared" si="1"/>
        <v>-0.49999999999998579</v>
      </c>
      <c r="BT12">
        <f t="shared" si="1"/>
        <v>2.2333333333333343</v>
      </c>
      <c r="BU12">
        <f t="shared" si="1"/>
        <v>-1.0333333333333314</v>
      </c>
      <c r="BV12">
        <f t="shared" si="1"/>
        <v>1.9666666666666544</v>
      </c>
      <c r="BW12">
        <f t="shared" si="1"/>
        <v>4.6999999999999886</v>
      </c>
      <c r="BX12">
        <f t="shared" si="1"/>
        <v>0.46666666666666856</v>
      </c>
      <c r="BY12">
        <f t="shared" si="1"/>
        <v>-1.4499999999999886</v>
      </c>
      <c r="BZ12">
        <f t="shared" si="1"/>
        <v>0.80000000000001137</v>
      </c>
      <c r="CA12">
        <f t="shared" si="1"/>
        <v>2.8499999999999943</v>
      </c>
      <c r="CB12">
        <f t="shared" si="1"/>
        <v>-0.32499999999998863</v>
      </c>
      <c r="CC12">
        <f t="shared" si="1"/>
        <v>1.5250000000000057</v>
      </c>
      <c r="CD12">
        <f t="shared" si="1"/>
        <v>0.68000000000000682</v>
      </c>
    </row>
    <row r="13" spans="2:82" x14ac:dyDescent="0.35">
      <c r="B13" s="10" t="s">
        <v>54</v>
      </c>
      <c r="C13" s="11" t="s">
        <v>48</v>
      </c>
      <c r="D13" s="12">
        <v>72.599999999999994</v>
      </c>
      <c r="E13" s="13">
        <v>1.8</v>
      </c>
      <c r="F13" s="12">
        <v>62.4</v>
      </c>
      <c r="G13" s="13">
        <v>2.1</v>
      </c>
      <c r="H13" s="12">
        <v>55</v>
      </c>
      <c r="I13" s="13">
        <v>3.9</v>
      </c>
      <c r="J13" s="12">
        <v>61</v>
      </c>
      <c r="K13" s="13">
        <v>1.5</v>
      </c>
      <c r="L13" s="12">
        <v>59.8</v>
      </c>
      <c r="M13" s="13">
        <v>4</v>
      </c>
      <c r="N13" s="43">
        <v>62.9</v>
      </c>
      <c r="P13" s="9">
        <f t="shared" si="2"/>
        <v>62.160000000000004</v>
      </c>
      <c r="Q13" s="9">
        <f t="shared" si="3"/>
        <v>0.73999999999999488</v>
      </c>
      <c r="R13" s="39" t="str">
        <f t="shared" si="6"/>
        <v>FLAG</v>
      </c>
      <c r="T13">
        <f t="shared" si="4"/>
        <v>72.599999999999994</v>
      </c>
      <c r="U13">
        <f t="shared" si="0"/>
        <v>62.4</v>
      </c>
      <c r="V13">
        <f t="shared" si="0"/>
        <v>55</v>
      </c>
      <c r="W13">
        <f t="shared" si="0"/>
        <v>61</v>
      </c>
      <c r="X13">
        <f t="shared" si="0"/>
        <v>59.8</v>
      </c>
      <c r="Y13">
        <f t="shared" si="0"/>
        <v>67.5</v>
      </c>
      <c r="Z13">
        <f t="shared" si="0"/>
        <v>63.8</v>
      </c>
      <c r="AA13">
        <f t="shared" si="0"/>
        <v>66.8</v>
      </c>
      <c r="AB13">
        <f t="shared" si="0"/>
        <v>66.199999999999989</v>
      </c>
      <c r="AC13">
        <f t="shared" si="0"/>
        <v>58.7</v>
      </c>
      <c r="AD13">
        <f t="shared" si="0"/>
        <v>61.7</v>
      </c>
      <c r="AE13">
        <f t="shared" si="0"/>
        <v>61.099999999999994</v>
      </c>
      <c r="AF13">
        <f t="shared" si="0"/>
        <v>58</v>
      </c>
      <c r="AG13">
        <f t="shared" si="0"/>
        <v>57.4</v>
      </c>
      <c r="AH13">
        <f t="shared" si="0"/>
        <v>60.4</v>
      </c>
      <c r="AI13">
        <f t="shared" si="0"/>
        <v>63.333333333333336</v>
      </c>
      <c r="AJ13">
        <f t="shared" si="0"/>
        <v>65.333333333333329</v>
      </c>
      <c r="AK13">
        <f t="shared" si="0"/>
        <v>64.933333333333337</v>
      </c>
      <c r="AL13">
        <f t="shared" si="0"/>
        <v>62.866666666666667</v>
      </c>
      <c r="AM13">
        <f t="shared" si="0"/>
        <v>62.466666666666661</v>
      </c>
      <c r="AN13">
        <f t="shared" si="0"/>
        <v>64.466666666666654</v>
      </c>
      <c r="AO13">
        <f t="shared" si="0"/>
        <v>59.466666666666669</v>
      </c>
      <c r="AP13">
        <f t="shared" si="0"/>
        <v>59.066666666666663</v>
      </c>
      <c r="AQ13">
        <f t="shared" si="0"/>
        <v>61.066666666666663</v>
      </c>
      <c r="AR13">
        <f t="shared" si="0"/>
        <v>58.6</v>
      </c>
      <c r="AS13">
        <f t="shared" si="0"/>
        <v>62.75</v>
      </c>
      <c r="AT13">
        <f t="shared" si="0"/>
        <v>62.45</v>
      </c>
      <c r="AU13">
        <f t="shared" si="0"/>
        <v>63.95</v>
      </c>
      <c r="AV13">
        <f t="shared" si="0"/>
        <v>62.099999999999994</v>
      </c>
      <c r="AW13">
        <f t="shared" si="0"/>
        <v>59.55</v>
      </c>
      <c r="AX13">
        <f t="shared" si="0"/>
        <v>62.160000000000004</v>
      </c>
      <c r="AZ13">
        <f t="shared" si="5"/>
        <v>-9.6999999999999957</v>
      </c>
      <c r="BA13">
        <f t="shared" si="1"/>
        <v>0.5</v>
      </c>
      <c r="BB13">
        <f t="shared" si="1"/>
        <v>7.8999999999999986</v>
      </c>
      <c r="BC13">
        <f t="shared" si="1"/>
        <v>1.8999999999999986</v>
      </c>
      <c r="BD13">
        <f t="shared" si="1"/>
        <v>3.1000000000000014</v>
      </c>
      <c r="BE13">
        <f t="shared" si="1"/>
        <v>-4.6000000000000014</v>
      </c>
      <c r="BF13">
        <f t="shared" si="1"/>
        <v>-0.89999999999999858</v>
      </c>
      <c r="BG13">
        <f t="shared" si="1"/>
        <v>-3.8999999999999986</v>
      </c>
      <c r="BH13">
        <f t="shared" si="1"/>
        <v>-3.2999999999999901</v>
      </c>
      <c r="BI13">
        <f t="shared" si="1"/>
        <v>4.1999999999999957</v>
      </c>
      <c r="BJ13">
        <f t="shared" si="1"/>
        <v>1.1999999999999957</v>
      </c>
      <c r="BK13">
        <f t="shared" si="1"/>
        <v>1.8000000000000043</v>
      </c>
      <c r="BL13">
        <f t="shared" si="1"/>
        <v>4.8999999999999986</v>
      </c>
      <c r="BM13">
        <f t="shared" si="1"/>
        <v>5.5</v>
      </c>
      <c r="BN13">
        <f t="shared" si="1"/>
        <v>2.5</v>
      </c>
      <c r="BO13">
        <f t="shared" si="1"/>
        <v>-0.43333333333333712</v>
      </c>
      <c r="BP13">
        <f t="shared" ref="BP13:CD31" si="7">$N13-AJ13</f>
        <v>-2.43333333333333</v>
      </c>
      <c r="BQ13">
        <f t="shared" si="7"/>
        <v>-2.0333333333333385</v>
      </c>
      <c r="BR13">
        <f t="shared" si="7"/>
        <v>3.3333333333331439E-2</v>
      </c>
      <c r="BS13">
        <f t="shared" si="7"/>
        <v>0.43333333333333712</v>
      </c>
      <c r="BT13">
        <f t="shared" si="7"/>
        <v>-1.5666666666666558</v>
      </c>
      <c r="BU13">
        <f t="shared" si="7"/>
        <v>3.43333333333333</v>
      </c>
      <c r="BV13">
        <f t="shared" si="7"/>
        <v>3.8333333333333357</v>
      </c>
      <c r="BW13">
        <f t="shared" si="7"/>
        <v>1.8333333333333357</v>
      </c>
      <c r="BX13">
        <f t="shared" si="7"/>
        <v>4.2999999999999972</v>
      </c>
      <c r="BY13">
        <f t="shared" si="7"/>
        <v>0.14999999999999858</v>
      </c>
      <c r="BZ13">
        <f t="shared" si="7"/>
        <v>0.44999999999999574</v>
      </c>
      <c r="CA13">
        <f t="shared" si="7"/>
        <v>-1.0500000000000043</v>
      </c>
      <c r="CB13">
        <f t="shared" si="7"/>
        <v>0.80000000000000426</v>
      </c>
      <c r="CC13">
        <f t="shared" si="7"/>
        <v>3.3500000000000014</v>
      </c>
      <c r="CD13">
        <f t="shared" si="7"/>
        <v>0.73999999999999488</v>
      </c>
    </row>
    <row r="14" spans="2:82" x14ac:dyDescent="0.35">
      <c r="B14" s="14"/>
      <c r="C14" t="s">
        <v>49</v>
      </c>
      <c r="D14" s="15">
        <v>83.4</v>
      </c>
      <c r="E14" s="16">
        <v>1</v>
      </c>
      <c r="F14" s="15">
        <v>75.2</v>
      </c>
      <c r="G14" s="16">
        <v>1</v>
      </c>
      <c r="H14" s="15">
        <v>93.9</v>
      </c>
      <c r="I14" s="16">
        <v>0.4</v>
      </c>
      <c r="J14" s="15">
        <v>57.3</v>
      </c>
      <c r="K14" s="16">
        <v>1.3</v>
      </c>
      <c r="L14" s="15">
        <v>66.8</v>
      </c>
      <c r="M14" s="16">
        <v>0.9</v>
      </c>
      <c r="N14" s="41">
        <v>80.400000000000006</v>
      </c>
      <c r="P14" s="9">
        <f t="shared" si="2"/>
        <v>75.320000000000007</v>
      </c>
      <c r="Q14" s="9">
        <f t="shared" si="3"/>
        <v>5.0799999999999983</v>
      </c>
      <c r="R14" s="39" t="str">
        <f t="shared" si="6"/>
        <v>FLAG</v>
      </c>
      <c r="T14">
        <f t="shared" si="4"/>
        <v>83.4</v>
      </c>
      <c r="U14">
        <f t="shared" si="4"/>
        <v>75.2</v>
      </c>
      <c r="V14">
        <f t="shared" si="4"/>
        <v>93.9</v>
      </c>
      <c r="W14">
        <f t="shared" si="4"/>
        <v>57.3</v>
      </c>
      <c r="X14">
        <f t="shared" si="4"/>
        <v>66.8</v>
      </c>
      <c r="Y14">
        <f t="shared" si="4"/>
        <v>79.300000000000011</v>
      </c>
      <c r="Z14">
        <f t="shared" si="4"/>
        <v>88.65</v>
      </c>
      <c r="AA14">
        <f t="shared" si="4"/>
        <v>70.349999999999994</v>
      </c>
      <c r="AB14">
        <f t="shared" si="4"/>
        <v>75.099999999999994</v>
      </c>
      <c r="AC14">
        <f t="shared" si="4"/>
        <v>84.550000000000011</v>
      </c>
      <c r="AD14">
        <f t="shared" si="4"/>
        <v>66.25</v>
      </c>
      <c r="AE14">
        <f t="shared" si="4"/>
        <v>71</v>
      </c>
      <c r="AF14">
        <f t="shared" si="4"/>
        <v>75.599999999999994</v>
      </c>
      <c r="AG14">
        <f t="shared" si="4"/>
        <v>80.349999999999994</v>
      </c>
      <c r="AH14">
        <f t="shared" si="4"/>
        <v>62.05</v>
      </c>
      <c r="AI14">
        <f t="shared" si="4"/>
        <v>84.166666666666671</v>
      </c>
      <c r="AJ14">
        <f t="shared" ref="AJ14:BM24" si="8">(IF(ISERROR(FIND("A",AJ$4)),0,$D14)+IF(ISERROR(FIND("B",AJ$4)),0,$F14)+IF(ISERROR(FIND("C",AJ$4)),0,$H14)+IF(ISERROR(FIND("D",AJ$4)),0,$J14)+IF(ISERROR(FIND("E",AJ$4)),0,$L14))/LEN(AJ$4)</f>
        <v>71.966666666666683</v>
      </c>
      <c r="AK14">
        <f t="shared" si="8"/>
        <v>75.13333333333334</v>
      </c>
      <c r="AL14">
        <f t="shared" si="8"/>
        <v>78.2</v>
      </c>
      <c r="AM14">
        <f t="shared" si="8"/>
        <v>81.366666666666674</v>
      </c>
      <c r="AN14">
        <f t="shared" si="8"/>
        <v>69.166666666666671</v>
      </c>
      <c r="AO14">
        <f t="shared" si="8"/>
        <v>75.466666666666683</v>
      </c>
      <c r="AP14">
        <f t="shared" si="8"/>
        <v>78.63333333333334</v>
      </c>
      <c r="AQ14">
        <f t="shared" si="8"/>
        <v>66.433333333333337</v>
      </c>
      <c r="AR14">
        <f t="shared" si="8"/>
        <v>72.666666666666671</v>
      </c>
      <c r="AS14">
        <f t="shared" si="8"/>
        <v>77.45</v>
      </c>
      <c r="AT14">
        <f t="shared" si="8"/>
        <v>79.825000000000003</v>
      </c>
      <c r="AU14">
        <f t="shared" si="8"/>
        <v>70.675000000000011</v>
      </c>
      <c r="AV14">
        <f t="shared" si="8"/>
        <v>75.350000000000009</v>
      </c>
      <c r="AW14">
        <f t="shared" si="8"/>
        <v>73.300000000000011</v>
      </c>
      <c r="AX14">
        <f t="shared" si="8"/>
        <v>75.320000000000007</v>
      </c>
      <c r="AZ14">
        <f t="shared" si="5"/>
        <v>-3</v>
      </c>
      <c r="BA14">
        <f t="shared" si="5"/>
        <v>5.2000000000000028</v>
      </c>
      <c r="BB14">
        <f t="shared" si="5"/>
        <v>-13.5</v>
      </c>
      <c r="BC14">
        <f t="shared" si="5"/>
        <v>23.100000000000009</v>
      </c>
      <c r="BD14">
        <f t="shared" si="5"/>
        <v>13.600000000000009</v>
      </c>
      <c r="BE14">
        <f t="shared" si="5"/>
        <v>1.0999999999999943</v>
      </c>
      <c r="BF14">
        <f t="shared" si="5"/>
        <v>-8.25</v>
      </c>
      <c r="BG14">
        <f t="shared" si="5"/>
        <v>10.050000000000011</v>
      </c>
      <c r="BH14">
        <f t="shared" si="5"/>
        <v>5.3000000000000114</v>
      </c>
      <c r="BI14">
        <f t="shared" si="5"/>
        <v>-4.1500000000000057</v>
      </c>
      <c r="BJ14">
        <f t="shared" si="5"/>
        <v>14.150000000000006</v>
      </c>
      <c r="BK14">
        <f t="shared" si="5"/>
        <v>9.4000000000000057</v>
      </c>
      <c r="BL14">
        <f t="shared" si="5"/>
        <v>4.8000000000000114</v>
      </c>
      <c r="BM14">
        <f t="shared" si="5"/>
        <v>5.0000000000011369E-2</v>
      </c>
      <c r="BN14">
        <f t="shared" si="5"/>
        <v>18.350000000000009</v>
      </c>
      <c r="BO14">
        <f t="shared" si="5"/>
        <v>-3.7666666666666657</v>
      </c>
      <c r="BP14">
        <f t="shared" si="7"/>
        <v>8.4333333333333229</v>
      </c>
      <c r="BQ14">
        <f t="shared" si="7"/>
        <v>5.2666666666666657</v>
      </c>
      <c r="BR14">
        <f t="shared" si="7"/>
        <v>2.2000000000000028</v>
      </c>
      <c r="BS14">
        <f t="shared" si="7"/>
        <v>-0.96666666666666856</v>
      </c>
      <c r="BT14">
        <f t="shared" si="7"/>
        <v>11.233333333333334</v>
      </c>
      <c r="BU14">
        <f t="shared" si="7"/>
        <v>4.9333333333333229</v>
      </c>
      <c r="BV14">
        <f t="shared" si="7"/>
        <v>1.7666666666666657</v>
      </c>
      <c r="BW14">
        <f t="shared" si="7"/>
        <v>13.966666666666669</v>
      </c>
      <c r="BX14">
        <f t="shared" si="7"/>
        <v>7.7333333333333343</v>
      </c>
      <c r="BY14">
        <f t="shared" si="7"/>
        <v>2.9500000000000028</v>
      </c>
      <c r="BZ14">
        <f t="shared" si="7"/>
        <v>0.57500000000000284</v>
      </c>
      <c r="CA14">
        <f t="shared" si="7"/>
        <v>9.7249999999999943</v>
      </c>
      <c r="CB14">
        <f t="shared" si="7"/>
        <v>5.0499999999999972</v>
      </c>
      <c r="CC14">
        <f t="shared" si="7"/>
        <v>7.0999999999999943</v>
      </c>
      <c r="CD14">
        <f t="shared" si="7"/>
        <v>5.0799999999999983</v>
      </c>
    </row>
    <row r="15" spans="2:82" ht="15" thickBot="1" x14ac:dyDescent="0.4">
      <c r="B15" s="17"/>
      <c r="C15" s="18" t="s">
        <v>50</v>
      </c>
      <c r="D15" s="19">
        <v>83.5</v>
      </c>
      <c r="E15" s="20">
        <v>1</v>
      </c>
      <c r="F15" s="19">
        <v>75.2</v>
      </c>
      <c r="G15" s="20">
        <v>1</v>
      </c>
      <c r="H15" s="19">
        <v>93.7</v>
      </c>
      <c r="I15" s="20">
        <v>0.4</v>
      </c>
      <c r="J15" s="19">
        <v>57.3</v>
      </c>
      <c r="K15" s="20">
        <v>1.3</v>
      </c>
      <c r="L15" s="19">
        <v>67</v>
      </c>
      <c r="M15" s="20">
        <v>0.7</v>
      </c>
      <c r="N15" s="42">
        <v>80.400000000000006</v>
      </c>
      <c r="P15" s="9">
        <f t="shared" si="2"/>
        <v>75.34</v>
      </c>
      <c r="Q15" s="9">
        <f t="shared" si="3"/>
        <v>5.0600000000000023</v>
      </c>
      <c r="R15" s="39" t="str">
        <f t="shared" si="6"/>
        <v>FLAG</v>
      </c>
      <c r="T15">
        <f t="shared" si="4"/>
        <v>83.5</v>
      </c>
      <c r="U15">
        <f t="shared" si="4"/>
        <v>75.2</v>
      </c>
      <c r="V15">
        <f t="shared" si="4"/>
        <v>93.7</v>
      </c>
      <c r="W15">
        <f t="shared" si="4"/>
        <v>57.3</v>
      </c>
      <c r="X15">
        <f t="shared" si="4"/>
        <v>67</v>
      </c>
      <c r="Y15">
        <f t="shared" si="4"/>
        <v>79.349999999999994</v>
      </c>
      <c r="Z15">
        <f t="shared" si="4"/>
        <v>88.6</v>
      </c>
      <c r="AA15">
        <f t="shared" si="4"/>
        <v>70.400000000000006</v>
      </c>
      <c r="AB15">
        <f t="shared" si="4"/>
        <v>75.25</v>
      </c>
      <c r="AC15">
        <f t="shared" si="4"/>
        <v>84.45</v>
      </c>
      <c r="AD15">
        <f t="shared" si="4"/>
        <v>66.25</v>
      </c>
      <c r="AE15">
        <f t="shared" si="4"/>
        <v>71.099999999999994</v>
      </c>
      <c r="AF15">
        <f t="shared" si="4"/>
        <v>75.5</v>
      </c>
      <c r="AG15">
        <f t="shared" si="4"/>
        <v>80.349999999999994</v>
      </c>
      <c r="AH15">
        <f t="shared" si="4"/>
        <v>62.15</v>
      </c>
      <c r="AI15">
        <f t="shared" si="4"/>
        <v>84.133333333333326</v>
      </c>
      <c r="AJ15">
        <f t="shared" si="8"/>
        <v>72</v>
      </c>
      <c r="AK15">
        <f t="shared" si="8"/>
        <v>75.233333333333334</v>
      </c>
      <c r="AL15">
        <f t="shared" si="8"/>
        <v>78.166666666666671</v>
      </c>
      <c r="AM15">
        <f t="shared" si="8"/>
        <v>81.399999999999991</v>
      </c>
      <c r="AN15">
        <f t="shared" si="8"/>
        <v>69.266666666666666</v>
      </c>
      <c r="AO15">
        <f t="shared" si="8"/>
        <v>75.399999999999991</v>
      </c>
      <c r="AP15">
        <f t="shared" si="8"/>
        <v>78.63333333333334</v>
      </c>
      <c r="AQ15">
        <f t="shared" si="8"/>
        <v>66.5</v>
      </c>
      <c r="AR15">
        <f t="shared" si="8"/>
        <v>72.666666666666671</v>
      </c>
      <c r="AS15">
        <f t="shared" si="8"/>
        <v>77.424999999999997</v>
      </c>
      <c r="AT15">
        <f t="shared" si="8"/>
        <v>79.849999999999994</v>
      </c>
      <c r="AU15">
        <f t="shared" si="8"/>
        <v>70.75</v>
      </c>
      <c r="AV15">
        <f t="shared" si="8"/>
        <v>75.375</v>
      </c>
      <c r="AW15">
        <f t="shared" si="8"/>
        <v>73.3</v>
      </c>
      <c r="AX15">
        <f t="shared" si="8"/>
        <v>75.34</v>
      </c>
      <c r="AZ15">
        <f t="shared" si="5"/>
        <v>-3.0999999999999943</v>
      </c>
      <c r="BA15">
        <f t="shared" si="5"/>
        <v>5.2000000000000028</v>
      </c>
      <c r="BB15">
        <f t="shared" si="5"/>
        <v>-13.299999999999997</v>
      </c>
      <c r="BC15">
        <f t="shared" si="5"/>
        <v>23.100000000000009</v>
      </c>
      <c r="BD15">
        <f t="shared" si="5"/>
        <v>13.400000000000006</v>
      </c>
      <c r="BE15">
        <f t="shared" si="5"/>
        <v>1.0500000000000114</v>
      </c>
      <c r="BF15">
        <f t="shared" si="5"/>
        <v>-8.1999999999999886</v>
      </c>
      <c r="BG15">
        <f t="shared" si="5"/>
        <v>10</v>
      </c>
      <c r="BH15">
        <f t="shared" si="5"/>
        <v>5.1500000000000057</v>
      </c>
      <c r="BI15">
        <f t="shared" si="5"/>
        <v>-4.0499999999999972</v>
      </c>
      <c r="BJ15">
        <f t="shared" si="5"/>
        <v>14.150000000000006</v>
      </c>
      <c r="BK15">
        <f t="shared" si="5"/>
        <v>9.3000000000000114</v>
      </c>
      <c r="BL15">
        <f t="shared" si="5"/>
        <v>4.9000000000000057</v>
      </c>
      <c r="BM15">
        <f t="shared" si="5"/>
        <v>5.0000000000011369E-2</v>
      </c>
      <c r="BN15">
        <f t="shared" si="5"/>
        <v>18.250000000000007</v>
      </c>
      <c r="BO15">
        <f t="shared" si="5"/>
        <v>-3.7333333333333201</v>
      </c>
      <c r="BP15">
        <f t="shared" si="7"/>
        <v>8.4000000000000057</v>
      </c>
      <c r="BQ15">
        <f t="shared" si="7"/>
        <v>5.1666666666666714</v>
      </c>
      <c r="BR15">
        <f t="shared" si="7"/>
        <v>2.2333333333333343</v>
      </c>
      <c r="BS15">
        <f t="shared" si="7"/>
        <v>-0.99999999999998579</v>
      </c>
      <c r="BT15">
        <f t="shared" si="7"/>
        <v>11.13333333333334</v>
      </c>
      <c r="BU15">
        <f t="shared" si="7"/>
        <v>5.0000000000000142</v>
      </c>
      <c r="BV15">
        <f t="shared" si="7"/>
        <v>1.7666666666666657</v>
      </c>
      <c r="BW15">
        <f t="shared" si="7"/>
        <v>13.900000000000006</v>
      </c>
      <c r="BX15">
        <f t="shared" si="7"/>
        <v>7.7333333333333343</v>
      </c>
      <c r="BY15">
        <f t="shared" si="7"/>
        <v>2.9750000000000085</v>
      </c>
      <c r="BZ15">
        <f t="shared" si="7"/>
        <v>0.55000000000001137</v>
      </c>
      <c r="CA15">
        <f t="shared" si="7"/>
        <v>9.6500000000000057</v>
      </c>
      <c r="CB15">
        <f t="shared" si="7"/>
        <v>5.0250000000000057</v>
      </c>
      <c r="CC15">
        <f t="shared" si="7"/>
        <v>7.1000000000000085</v>
      </c>
      <c r="CD15">
        <f t="shared" si="7"/>
        <v>5.0600000000000023</v>
      </c>
    </row>
    <row r="16" spans="2:82" x14ac:dyDescent="0.35">
      <c r="B16" s="10" t="s">
        <v>55</v>
      </c>
      <c r="C16" s="11" t="s">
        <v>48</v>
      </c>
      <c r="D16" s="12">
        <v>88.5</v>
      </c>
      <c r="E16" s="13">
        <v>0.8</v>
      </c>
      <c r="F16" s="12">
        <v>72.3</v>
      </c>
      <c r="G16" s="13">
        <v>1.7</v>
      </c>
      <c r="H16" s="12">
        <v>89</v>
      </c>
      <c r="I16" s="13">
        <v>1.5</v>
      </c>
      <c r="J16" s="12">
        <v>81.400000000000006</v>
      </c>
      <c r="K16" s="13">
        <v>1.4</v>
      </c>
      <c r="L16" s="12">
        <v>62.6</v>
      </c>
      <c r="M16" s="13">
        <v>4.0999999999999996</v>
      </c>
      <c r="N16" s="43">
        <v>80.099999999999994</v>
      </c>
      <c r="P16" s="9">
        <f t="shared" si="2"/>
        <v>78.760000000000019</v>
      </c>
      <c r="Q16" s="9">
        <f t="shared" si="3"/>
        <v>1.339999999999975</v>
      </c>
      <c r="R16" s="39" t="str">
        <f t="shared" si="6"/>
        <v>FLAG</v>
      </c>
      <c r="T16">
        <f t="shared" si="4"/>
        <v>88.5</v>
      </c>
      <c r="U16">
        <f t="shared" si="4"/>
        <v>72.3</v>
      </c>
      <c r="V16">
        <f t="shared" si="4"/>
        <v>89</v>
      </c>
      <c r="W16">
        <f t="shared" si="4"/>
        <v>81.400000000000006</v>
      </c>
      <c r="X16">
        <f t="shared" si="4"/>
        <v>62.6</v>
      </c>
      <c r="Y16">
        <f t="shared" si="4"/>
        <v>80.400000000000006</v>
      </c>
      <c r="Z16">
        <f t="shared" si="4"/>
        <v>88.75</v>
      </c>
      <c r="AA16">
        <f t="shared" si="4"/>
        <v>84.95</v>
      </c>
      <c r="AB16">
        <f t="shared" si="4"/>
        <v>75.55</v>
      </c>
      <c r="AC16">
        <f t="shared" si="4"/>
        <v>80.650000000000006</v>
      </c>
      <c r="AD16">
        <f t="shared" si="4"/>
        <v>76.849999999999994</v>
      </c>
      <c r="AE16">
        <f t="shared" si="4"/>
        <v>67.45</v>
      </c>
      <c r="AF16">
        <f t="shared" si="4"/>
        <v>85.2</v>
      </c>
      <c r="AG16">
        <f t="shared" si="4"/>
        <v>75.8</v>
      </c>
      <c r="AH16">
        <f t="shared" si="4"/>
        <v>72</v>
      </c>
      <c r="AI16">
        <f t="shared" si="4"/>
        <v>83.266666666666666</v>
      </c>
      <c r="AJ16">
        <f t="shared" si="8"/>
        <v>80.733333333333334</v>
      </c>
      <c r="AK16">
        <f t="shared" si="8"/>
        <v>74.466666666666669</v>
      </c>
      <c r="AL16">
        <f t="shared" si="8"/>
        <v>86.3</v>
      </c>
      <c r="AM16">
        <f t="shared" si="8"/>
        <v>80.033333333333331</v>
      </c>
      <c r="AN16">
        <f t="shared" si="8"/>
        <v>77.5</v>
      </c>
      <c r="AO16">
        <f t="shared" si="8"/>
        <v>80.900000000000006</v>
      </c>
      <c r="AP16">
        <f t="shared" si="8"/>
        <v>74.63333333333334</v>
      </c>
      <c r="AQ16">
        <f t="shared" si="8"/>
        <v>72.099999999999994</v>
      </c>
      <c r="AR16">
        <f t="shared" si="8"/>
        <v>77.666666666666671</v>
      </c>
      <c r="AS16">
        <f t="shared" si="8"/>
        <v>82.800000000000011</v>
      </c>
      <c r="AT16">
        <f t="shared" si="8"/>
        <v>78.100000000000009</v>
      </c>
      <c r="AU16">
        <f t="shared" si="8"/>
        <v>76.2</v>
      </c>
      <c r="AV16">
        <f t="shared" si="8"/>
        <v>80.375</v>
      </c>
      <c r="AW16">
        <f t="shared" si="8"/>
        <v>76.325000000000003</v>
      </c>
      <c r="AX16">
        <f t="shared" si="8"/>
        <v>78.760000000000019</v>
      </c>
      <c r="AZ16">
        <f t="shared" si="5"/>
        <v>-8.4000000000000057</v>
      </c>
      <c r="BA16">
        <f t="shared" si="5"/>
        <v>7.7999999999999972</v>
      </c>
      <c r="BB16">
        <f t="shared" si="5"/>
        <v>-8.9000000000000057</v>
      </c>
      <c r="BC16">
        <f t="shared" si="5"/>
        <v>-1.3000000000000114</v>
      </c>
      <c r="BD16">
        <f t="shared" si="5"/>
        <v>17.499999999999993</v>
      </c>
      <c r="BE16">
        <f t="shared" si="5"/>
        <v>-0.30000000000001137</v>
      </c>
      <c r="BF16">
        <f t="shared" si="5"/>
        <v>-8.6500000000000057</v>
      </c>
      <c r="BG16">
        <f t="shared" si="5"/>
        <v>-4.8500000000000085</v>
      </c>
      <c r="BH16">
        <f t="shared" si="5"/>
        <v>4.5499999999999972</v>
      </c>
      <c r="BI16">
        <f t="shared" si="5"/>
        <v>-0.55000000000001137</v>
      </c>
      <c r="BJ16">
        <f t="shared" si="5"/>
        <v>3.25</v>
      </c>
      <c r="BK16">
        <f t="shared" si="5"/>
        <v>12.649999999999991</v>
      </c>
      <c r="BL16">
        <f t="shared" si="5"/>
        <v>-5.1000000000000085</v>
      </c>
      <c r="BM16">
        <f t="shared" si="5"/>
        <v>4.2999999999999972</v>
      </c>
      <c r="BN16">
        <f t="shared" si="5"/>
        <v>8.0999999999999943</v>
      </c>
      <c r="BO16">
        <f t="shared" si="5"/>
        <v>-3.1666666666666714</v>
      </c>
      <c r="BP16">
        <f t="shared" si="7"/>
        <v>-0.63333333333333997</v>
      </c>
      <c r="BQ16">
        <f t="shared" si="7"/>
        <v>5.6333333333333258</v>
      </c>
      <c r="BR16">
        <f t="shared" si="7"/>
        <v>-6.2000000000000028</v>
      </c>
      <c r="BS16">
        <f t="shared" si="7"/>
        <v>6.6666666666662877E-2</v>
      </c>
      <c r="BT16">
        <f t="shared" si="7"/>
        <v>2.5999999999999943</v>
      </c>
      <c r="BU16">
        <f t="shared" si="7"/>
        <v>-0.80000000000001137</v>
      </c>
      <c r="BV16">
        <f t="shared" si="7"/>
        <v>5.4666666666666544</v>
      </c>
      <c r="BW16">
        <f t="shared" si="7"/>
        <v>8</v>
      </c>
      <c r="BX16">
        <f t="shared" si="7"/>
        <v>2.4333333333333229</v>
      </c>
      <c r="BY16">
        <f t="shared" si="7"/>
        <v>-2.7000000000000171</v>
      </c>
      <c r="BZ16">
        <f t="shared" si="7"/>
        <v>1.9999999999999858</v>
      </c>
      <c r="CA16">
        <f t="shared" si="7"/>
        <v>3.8999999999999915</v>
      </c>
      <c r="CB16">
        <f t="shared" si="7"/>
        <v>-0.27500000000000568</v>
      </c>
      <c r="CC16">
        <f t="shared" si="7"/>
        <v>3.7749999999999915</v>
      </c>
      <c r="CD16">
        <f t="shared" si="7"/>
        <v>1.339999999999975</v>
      </c>
    </row>
    <row r="17" spans="2:82" x14ac:dyDescent="0.35">
      <c r="B17" s="14"/>
      <c r="C17" t="s">
        <v>49</v>
      </c>
      <c r="D17" s="15">
        <v>90.8</v>
      </c>
      <c r="E17" s="16">
        <v>0.3</v>
      </c>
      <c r="F17" s="15">
        <v>82.8</v>
      </c>
      <c r="G17" s="16">
        <v>0.6</v>
      </c>
      <c r="H17" s="15">
        <v>94.6</v>
      </c>
      <c r="I17" s="16">
        <v>0.3</v>
      </c>
      <c r="J17" s="15">
        <v>83.7</v>
      </c>
      <c r="K17" s="16">
        <v>0.6</v>
      </c>
      <c r="L17" s="15">
        <v>65.8</v>
      </c>
      <c r="M17" s="16">
        <v>0.9</v>
      </c>
      <c r="N17" s="41">
        <v>87.1</v>
      </c>
      <c r="P17" s="9">
        <f t="shared" si="2"/>
        <v>83.539999999999992</v>
      </c>
      <c r="Q17" s="9">
        <f t="shared" si="3"/>
        <v>3.5600000000000023</v>
      </c>
      <c r="R17" s="39" t="str">
        <f t="shared" si="6"/>
        <v>FLAG</v>
      </c>
      <c r="T17">
        <f t="shared" si="4"/>
        <v>90.8</v>
      </c>
      <c r="U17">
        <f t="shared" si="4"/>
        <v>82.8</v>
      </c>
      <c r="V17">
        <f t="shared" si="4"/>
        <v>94.6</v>
      </c>
      <c r="W17">
        <f t="shared" si="4"/>
        <v>83.7</v>
      </c>
      <c r="X17">
        <f t="shared" si="4"/>
        <v>65.8</v>
      </c>
      <c r="Y17">
        <f t="shared" si="4"/>
        <v>86.8</v>
      </c>
      <c r="Z17">
        <f t="shared" si="4"/>
        <v>92.699999999999989</v>
      </c>
      <c r="AA17">
        <f t="shared" si="4"/>
        <v>87.25</v>
      </c>
      <c r="AB17">
        <f t="shared" si="4"/>
        <v>78.3</v>
      </c>
      <c r="AC17">
        <f t="shared" si="4"/>
        <v>88.699999999999989</v>
      </c>
      <c r="AD17">
        <f t="shared" si="4"/>
        <v>83.25</v>
      </c>
      <c r="AE17">
        <f t="shared" si="4"/>
        <v>74.3</v>
      </c>
      <c r="AF17">
        <f t="shared" si="4"/>
        <v>89.15</v>
      </c>
      <c r="AG17">
        <f t="shared" si="4"/>
        <v>80.199999999999989</v>
      </c>
      <c r="AH17">
        <f t="shared" si="4"/>
        <v>74.75</v>
      </c>
      <c r="AI17">
        <f t="shared" si="4"/>
        <v>89.399999999999991</v>
      </c>
      <c r="AJ17">
        <f t="shared" si="8"/>
        <v>85.766666666666666</v>
      </c>
      <c r="AK17">
        <f t="shared" si="8"/>
        <v>79.8</v>
      </c>
      <c r="AL17">
        <f t="shared" si="8"/>
        <v>89.699999999999989</v>
      </c>
      <c r="AM17">
        <f t="shared" si="8"/>
        <v>83.733333333333334</v>
      </c>
      <c r="AN17">
        <f t="shared" si="8"/>
        <v>80.100000000000009</v>
      </c>
      <c r="AO17">
        <f t="shared" si="8"/>
        <v>87.033333333333317</v>
      </c>
      <c r="AP17">
        <f t="shared" si="8"/>
        <v>81.066666666666663</v>
      </c>
      <c r="AQ17">
        <f t="shared" si="8"/>
        <v>77.433333333333337</v>
      </c>
      <c r="AR17">
        <f t="shared" si="8"/>
        <v>81.366666666666674</v>
      </c>
      <c r="AS17">
        <f t="shared" si="8"/>
        <v>87.974999999999994</v>
      </c>
      <c r="AT17">
        <f t="shared" si="8"/>
        <v>83.5</v>
      </c>
      <c r="AU17">
        <f t="shared" si="8"/>
        <v>80.775000000000006</v>
      </c>
      <c r="AV17">
        <f t="shared" si="8"/>
        <v>83.724999999999994</v>
      </c>
      <c r="AW17">
        <f t="shared" si="8"/>
        <v>81.724999999999994</v>
      </c>
      <c r="AX17">
        <f t="shared" si="8"/>
        <v>83.539999999999992</v>
      </c>
      <c r="AZ17">
        <f t="shared" si="5"/>
        <v>-3.7000000000000028</v>
      </c>
      <c r="BA17">
        <f t="shared" si="5"/>
        <v>4.2999999999999972</v>
      </c>
      <c r="BB17">
        <f t="shared" si="5"/>
        <v>-7.5</v>
      </c>
      <c r="BC17">
        <f t="shared" si="5"/>
        <v>3.3999999999999915</v>
      </c>
      <c r="BD17">
        <f t="shared" si="5"/>
        <v>21.299999999999997</v>
      </c>
      <c r="BE17">
        <f t="shared" si="5"/>
        <v>0.29999999999999716</v>
      </c>
      <c r="BF17">
        <f t="shared" si="5"/>
        <v>-5.5999999999999943</v>
      </c>
      <c r="BG17">
        <f t="shared" si="5"/>
        <v>-0.15000000000000568</v>
      </c>
      <c r="BH17">
        <f t="shared" si="5"/>
        <v>8.7999999999999972</v>
      </c>
      <c r="BI17">
        <f t="shared" si="5"/>
        <v>-1.5999999999999943</v>
      </c>
      <c r="BJ17">
        <f t="shared" si="5"/>
        <v>3.8499999999999943</v>
      </c>
      <c r="BK17">
        <f t="shared" si="5"/>
        <v>12.799999999999997</v>
      </c>
      <c r="BL17">
        <f t="shared" si="5"/>
        <v>-2.0500000000000114</v>
      </c>
      <c r="BM17">
        <f t="shared" si="5"/>
        <v>6.9000000000000057</v>
      </c>
      <c r="BN17">
        <f t="shared" si="5"/>
        <v>12.349999999999994</v>
      </c>
      <c r="BO17">
        <f t="shared" si="5"/>
        <v>-2.2999999999999972</v>
      </c>
      <c r="BP17">
        <f t="shared" si="7"/>
        <v>1.3333333333333286</v>
      </c>
      <c r="BQ17">
        <f t="shared" si="7"/>
        <v>7.2999999999999972</v>
      </c>
      <c r="BR17">
        <f t="shared" si="7"/>
        <v>-2.5999999999999943</v>
      </c>
      <c r="BS17">
        <f t="shared" si="7"/>
        <v>3.36666666666666</v>
      </c>
      <c r="BT17">
        <f t="shared" si="7"/>
        <v>6.9999999999999858</v>
      </c>
      <c r="BU17">
        <f t="shared" si="7"/>
        <v>6.6666666666677088E-2</v>
      </c>
      <c r="BV17">
        <f t="shared" si="7"/>
        <v>6.0333333333333314</v>
      </c>
      <c r="BW17">
        <f t="shared" si="7"/>
        <v>9.6666666666666572</v>
      </c>
      <c r="BX17">
        <f t="shared" si="7"/>
        <v>5.7333333333333201</v>
      </c>
      <c r="BY17">
        <f t="shared" si="7"/>
        <v>-0.875</v>
      </c>
      <c r="BZ17">
        <f t="shared" si="7"/>
        <v>3.5999999999999943</v>
      </c>
      <c r="CA17">
        <f t="shared" si="7"/>
        <v>6.3249999999999886</v>
      </c>
      <c r="CB17">
        <f t="shared" si="7"/>
        <v>3.375</v>
      </c>
      <c r="CC17">
        <f t="shared" si="7"/>
        <v>5.375</v>
      </c>
      <c r="CD17">
        <f t="shared" si="7"/>
        <v>3.5600000000000023</v>
      </c>
    </row>
    <row r="18" spans="2:82" ht="15" thickBot="1" x14ac:dyDescent="0.4">
      <c r="B18" s="17"/>
      <c r="C18" s="18" t="s">
        <v>50</v>
      </c>
      <c r="D18" s="19">
        <v>91.3</v>
      </c>
      <c r="E18" s="20">
        <v>0.3</v>
      </c>
      <c r="F18" s="19">
        <v>84.1</v>
      </c>
      <c r="G18" s="20">
        <v>0.6</v>
      </c>
      <c r="H18" s="19">
        <v>95.8</v>
      </c>
      <c r="I18" s="20">
        <v>0.3</v>
      </c>
      <c r="J18" s="19">
        <v>86.4</v>
      </c>
      <c r="K18" s="20">
        <v>0.6</v>
      </c>
      <c r="L18" s="19">
        <v>69.5</v>
      </c>
      <c r="M18" s="20">
        <v>1.7</v>
      </c>
      <c r="N18" s="42">
        <v>88.2</v>
      </c>
      <c r="P18" s="9">
        <f t="shared" si="2"/>
        <v>85.42</v>
      </c>
      <c r="Q18" s="9">
        <f t="shared" si="3"/>
        <v>2.7800000000000011</v>
      </c>
      <c r="R18" s="39" t="str">
        <f t="shared" si="6"/>
        <v>FLAG</v>
      </c>
      <c r="T18">
        <f t="shared" si="4"/>
        <v>91.3</v>
      </c>
      <c r="U18">
        <f t="shared" si="4"/>
        <v>84.1</v>
      </c>
      <c r="V18">
        <f t="shared" si="4"/>
        <v>95.8</v>
      </c>
      <c r="W18">
        <f t="shared" si="4"/>
        <v>86.4</v>
      </c>
      <c r="X18">
        <f t="shared" si="4"/>
        <v>69.5</v>
      </c>
      <c r="Y18">
        <f t="shared" si="4"/>
        <v>87.699999999999989</v>
      </c>
      <c r="Z18">
        <f t="shared" si="4"/>
        <v>93.55</v>
      </c>
      <c r="AA18">
        <f t="shared" si="4"/>
        <v>88.85</v>
      </c>
      <c r="AB18">
        <f t="shared" si="4"/>
        <v>80.400000000000006</v>
      </c>
      <c r="AC18">
        <f t="shared" si="4"/>
        <v>89.949999999999989</v>
      </c>
      <c r="AD18">
        <f t="shared" si="4"/>
        <v>85.25</v>
      </c>
      <c r="AE18">
        <f t="shared" si="4"/>
        <v>76.8</v>
      </c>
      <c r="AF18">
        <f t="shared" si="4"/>
        <v>91.1</v>
      </c>
      <c r="AG18">
        <f t="shared" si="4"/>
        <v>82.65</v>
      </c>
      <c r="AH18">
        <f t="shared" si="4"/>
        <v>77.95</v>
      </c>
      <c r="AI18">
        <f t="shared" si="4"/>
        <v>90.399999999999991</v>
      </c>
      <c r="AJ18">
        <f t="shared" si="8"/>
        <v>87.266666666666652</v>
      </c>
      <c r="AK18">
        <f t="shared" si="8"/>
        <v>81.633333333333326</v>
      </c>
      <c r="AL18">
        <f t="shared" si="8"/>
        <v>91.166666666666671</v>
      </c>
      <c r="AM18">
        <f t="shared" si="8"/>
        <v>85.533333333333346</v>
      </c>
      <c r="AN18">
        <f t="shared" si="8"/>
        <v>82.399999999999991</v>
      </c>
      <c r="AO18">
        <f t="shared" si="8"/>
        <v>88.766666666666652</v>
      </c>
      <c r="AP18">
        <f t="shared" si="8"/>
        <v>83.133333333333326</v>
      </c>
      <c r="AQ18">
        <f t="shared" si="8"/>
        <v>80</v>
      </c>
      <c r="AR18">
        <f t="shared" si="8"/>
        <v>83.899999999999991</v>
      </c>
      <c r="AS18">
        <f t="shared" si="8"/>
        <v>89.4</v>
      </c>
      <c r="AT18">
        <f t="shared" si="8"/>
        <v>85.174999999999997</v>
      </c>
      <c r="AU18">
        <f t="shared" si="8"/>
        <v>82.824999999999989</v>
      </c>
      <c r="AV18">
        <f t="shared" si="8"/>
        <v>85.75</v>
      </c>
      <c r="AW18">
        <f t="shared" si="8"/>
        <v>83.949999999999989</v>
      </c>
      <c r="AX18">
        <f t="shared" si="8"/>
        <v>85.42</v>
      </c>
      <c r="AZ18">
        <f t="shared" si="5"/>
        <v>-3.0999999999999943</v>
      </c>
      <c r="BA18">
        <f t="shared" si="5"/>
        <v>4.1000000000000085</v>
      </c>
      <c r="BB18">
        <f t="shared" si="5"/>
        <v>-7.5999999999999943</v>
      </c>
      <c r="BC18">
        <f t="shared" si="5"/>
        <v>1.7999999999999972</v>
      </c>
      <c r="BD18">
        <f t="shared" si="5"/>
        <v>18.700000000000003</v>
      </c>
      <c r="BE18">
        <f t="shared" si="5"/>
        <v>0.50000000000001421</v>
      </c>
      <c r="BF18">
        <f t="shared" si="5"/>
        <v>-5.3499999999999943</v>
      </c>
      <c r="BG18">
        <f t="shared" si="5"/>
        <v>-0.64999999999999147</v>
      </c>
      <c r="BH18">
        <f t="shared" si="5"/>
        <v>7.7999999999999972</v>
      </c>
      <c r="BI18">
        <f t="shared" si="5"/>
        <v>-1.7499999999999858</v>
      </c>
      <c r="BJ18">
        <f t="shared" si="5"/>
        <v>2.9500000000000028</v>
      </c>
      <c r="BK18">
        <f t="shared" si="5"/>
        <v>11.400000000000006</v>
      </c>
      <c r="BL18">
        <f t="shared" si="5"/>
        <v>-2.8999999999999915</v>
      </c>
      <c r="BM18">
        <f t="shared" si="5"/>
        <v>5.5499999999999972</v>
      </c>
      <c r="BN18">
        <f t="shared" si="5"/>
        <v>10.25</v>
      </c>
      <c r="BO18">
        <f t="shared" si="5"/>
        <v>-2.1999999999999886</v>
      </c>
      <c r="BP18">
        <f t="shared" si="7"/>
        <v>0.93333333333335133</v>
      </c>
      <c r="BQ18">
        <f t="shared" si="7"/>
        <v>6.5666666666666771</v>
      </c>
      <c r="BR18">
        <f t="shared" si="7"/>
        <v>-2.9666666666666686</v>
      </c>
      <c r="BS18">
        <f t="shared" si="7"/>
        <v>2.6666666666666572</v>
      </c>
      <c r="BT18">
        <f t="shared" si="7"/>
        <v>5.8000000000000114</v>
      </c>
      <c r="BU18">
        <f t="shared" si="7"/>
        <v>-0.56666666666664867</v>
      </c>
      <c r="BV18">
        <f t="shared" si="7"/>
        <v>5.0666666666666771</v>
      </c>
      <c r="BW18">
        <f t="shared" si="7"/>
        <v>8.2000000000000028</v>
      </c>
      <c r="BX18">
        <f t="shared" si="7"/>
        <v>4.3000000000000114</v>
      </c>
      <c r="BY18">
        <f t="shared" si="7"/>
        <v>-1.2000000000000028</v>
      </c>
      <c r="BZ18">
        <f t="shared" si="7"/>
        <v>3.0250000000000057</v>
      </c>
      <c r="CA18">
        <f t="shared" si="7"/>
        <v>5.3750000000000142</v>
      </c>
      <c r="CB18">
        <f t="shared" si="7"/>
        <v>2.4500000000000028</v>
      </c>
      <c r="CC18">
        <f t="shared" si="7"/>
        <v>4.2500000000000142</v>
      </c>
      <c r="CD18">
        <f t="shared" si="7"/>
        <v>2.7800000000000011</v>
      </c>
    </row>
    <row r="19" spans="2:82" x14ac:dyDescent="0.35">
      <c r="B19" s="10" t="s">
        <v>56</v>
      </c>
      <c r="C19" s="11" t="s">
        <v>48</v>
      </c>
      <c r="D19" s="12">
        <v>85.6</v>
      </c>
      <c r="E19" s="13">
        <v>1.2</v>
      </c>
      <c r="F19" s="12">
        <v>74.900000000000006</v>
      </c>
      <c r="G19" s="13">
        <v>1.4</v>
      </c>
      <c r="H19" s="12">
        <v>92.3</v>
      </c>
      <c r="I19" s="13">
        <v>1.1000000000000001</v>
      </c>
      <c r="J19" s="12">
        <v>82.8</v>
      </c>
      <c r="K19" s="13">
        <v>1.1000000000000001</v>
      </c>
      <c r="L19" s="12">
        <v>91.7</v>
      </c>
      <c r="M19" s="13">
        <v>0.7</v>
      </c>
      <c r="N19" s="43">
        <v>82.2</v>
      </c>
      <c r="P19" s="9">
        <f t="shared" si="2"/>
        <v>85.460000000000008</v>
      </c>
      <c r="Q19" s="9">
        <f t="shared" si="3"/>
        <v>-3.2600000000000051</v>
      </c>
      <c r="R19" s="39" t="str">
        <f t="shared" si="6"/>
        <v>FLAG</v>
      </c>
      <c r="T19">
        <f t="shared" si="4"/>
        <v>85.6</v>
      </c>
      <c r="U19">
        <f t="shared" si="4"/>
        <v>74.900000000000006</v>
      </c>
      <c r="V19">
        <f t="shared" si="4"/>
        <v>92.3</v>
      </c>
      <c r="W19">
        <f t="shared" si="4"/>
        <v>82.8</v>
      </c>
      <c r="X19">
        <f t="shared" si="4"/>
        <v>91.7</v>
      </c>
      <c r="Y19">
        <f t="shared" si="4"/>
        <v>80.25</v>
      </c>
      <c r="Z19">
        <f t="shared" si="4"/>
        <v>88.949999999999989</v>
      </c>
      <c r="AA19">
        <f t="shared" si="4"/>
        <v>84.199999999999989</v>
      </c>
      <c r="AB19">
        <f t="shared" si="4"/>
        <v>88.65</v>
      </c>
      <c r="AC19">
        <f t="shared" si="4"/>
        <v>83.6</v>
      </c>
      <c r="AD19">
        <f t="shared" si="4"/>
        <v>78.849999999999994</v>
      </c>
      <c r="AE19">
        <f t="shared" si="4"/>
        <v>83.300000000000011</v>
      </c>
      <c r="AF19">
        <f t="shared" si="4"/>
        <v>87.55</v>
      </c>
      <c r="AG19">
        <f t="shared" si="4"/>
        <v>92</v>
      </c>
      <c r="AH19">
        <f t="shared" si="4"/>
        <v>87.25</v>
      </c>
      <c r="AI19">
        <f t="shared" si="4"/>
        <v>84.266666666666666</v>
      </c>
      <c r="AJ19">
        <f t="shared" si="8"/>
        <v>81.100000000000009</v>
      </c>
      <c r="AK19">
        <f t="shared" si="8"/>
        <v>84.066666666666663</v>
      </c>
      <c r="AL19">
        <f t="shared" si="8"/>
        <v>86.899999999999991</v>
      </c>
      <c r="AM19">
        <f t="shared" si="8"/>
        <v>89.86666666666666</v>
      </c>
      <c r="AN19">
        <f t="shared" si="8"/>
        <v>86.699999999999989</v>
      </c>
      <c r="AO19">
        <f t="shared" si="8"/>
        <v>83.333333333333329</v>
      </c>
      <c r="AP19">
        <f t="shared" si="8"/>
        <v>86.3</v>
      </c>
      <c r="AQ19">
        <f t="shared" si="8"/>
        <v>83.133333333333326</v>
      </c>
      <c r="AR19">
        <f t="shared" si="8"/>
        <v>88.933333333333337</v>
      </c>
      <c r="AS19">
        <f t="shared" si="8"/>
        <v>83.9</v>
      </c>
      <c r="AT19">
        <f t="shared" si="8"/>
        <v>86.125</v>
      </c>
      <c r="AU19">
        <f t="shared" si="8"/>
        <v>83.75</v>
      </c>
      <c r="AV19">
        <f t="shared" si="8"/>
        <v>88.1</v>
      </c>
      <c r="AW19">
        <f t="shared" si="8"/>
        <v>85.424999999999997</v>
      </c>
      <c r="AX19">
        <f t="shared" si="8"/>
        <v>85.460000000000008</v>
      </c>
      <c r="AZ19">
        <f t="shared" si="5"/>
        <v>-3.3999999999999915</v>
      </c>
      <c r="BA19">
        <f t="shared" si="5"/>
        <v>7.2999999999999972</v>
      </c>
      <c r="BB19">
        <f t="shared" si="5"/>
        <v>-10.099999999999994</v>
      </c>
      <c r="BC19">
        <f t="shared" si="5"/>
        <v>-0.59999999999999432</v>
      </c>
      <c r="BD19">
        <f t="shared" si="5"/>
        <v>-9.5</v>
      </c>
      <c r="BE19">
        <f t="shared" si="5"/>
        <v>1.9500000000000028</v>
      </c>
      <c r="BF19">
        <f t="shared" si="5"/>
        <v>-6.7499999999999858</v>
      </c>
      <c r="BG19">
        <f t="shared" si="5"/>
        <v>-1.9999999999999858</v>
      </c>
      <c r="BH19">
        <f t="shared" si="5"/>
        <v>-6.4500000000000028</v>
      </c>
      <c r="BI19">
        <f t="shared" si="5"/>
        <v>-1.3999999999999915</v>
      </c>
      <c r="BJ19">
        <f t="shared" si="5"/>
        <v>3.3500000000000085</v>
      </c>
      <c r="BK19">
        <f t="shared" si="5"/>
        <v>-1.1000000000000085</v>
      </c>
      <c r="BL19">
        <f t="shared" si="5"/>
        <v>-5.3499999999999943</v>
      </c>
      <c r="BM19">
        <f t="shared" si="5"/>
        <v>-9.7999999999999972</v>
      </c>
      <c r="BN19">
        <f t="shared" si="5"/>
        <v>-5.0499999999999972</v>
      </c>
      <c r="BO19">
        <f t="shared" si="5"/>
        <v>-2.0666666666666629</v>
      </c>
      <c r="BP19">
        <f t="shared" si="7"/>
        <v>1.0999999999999943</v>
      </c>
      <c r="BQ19">
        <f t="shared" si="7"/>
        <v>-1.86666666666666</v>
      </c>
      <c r="BR19">
        <f t="shared" si="7"/>
        <v>-4.6999999999999886</v>
      </c>
      <c r="BS19">
        <f t="shared" si="7"/>
        <v>-7.6666666666666572</v>
      </c>
      <c r="BT19">
        <f t="shared" si="7"/>
        <v>-4.4999999999999858</v>
      </c>
      <c r="BU19">
        <f t="shared" si="7"/>
        <v>-1.1333333333333258</v>
      </c>
      <c r="BV19">
        <f t="shared" si="7"/>
        <v>-4.0999999999999943</v>
      </c>
      <c r="BW19">
        <f t="shared" si="7"/>
        <v>-0.93333333333332291</v>
      </c>
      <c r="BX19">
        <f t="shared" si="7"/>
        <v>-6.7333333333333343</v>
      </c>
      <c r="BY19">
        <f t="shared" si="7"/>
        <v>-1.7000000000000028</v>
      </c>
      <c r="BZ19">
        <f t="shared" si="7"/>
        <v>-3.9249999999999972</v>
      </c>
      <c r="CA19">
        <f t="shared" si="7"/>
        <v>-1.5499999999999972</v>
      </c>
      <c r="CB19">
        <f t="shared" si="7"/>
        <v>-5.8999999999999915</v>
      </c>
      <c r="CC19">
        <f t="shared" si="7"/>
        <v>-3.2249999999999943</v>
      </c>
      <c r="CD19">
        <f t="shared" si="7"/>
        <v>-3.2600000000000051</v>
      </c>
    </row>
    <row r="20" spans="2:82" x14ac:dyDescent="0.35">
      <c r="B20" s="14"/>
      <c r="C20" t="s">
        <v>49</v>
      </c>
      <c r="D20" s="15">
        <v>89</v>
      </c>
      <c r="E20" s="16">
        <v>0.7</v>
      </c>
      <c r="F20" s="15">
        <v>82.4</v>
      </c>
      <c r="G20" s="16">
        <v>0.8</v>
      </c>
      <c r="H20" s="15">
        <v>93.9</v>
      </c>
      <c r="I20" s="16">
        <v>0.3</v>
      </c>
      <c r="J20" s="15">
        <v>87.7</v>
      </c>
      <c r="K20" s="16">
        <v>0.5</v>
      </c>
      <c r="L20" s="15">
        <v>83.5</v>
      </c>
      <c r="M20" s="16">
        <v>2.4</v>
      </c>
      <c r="N20" s="44">
        <v>86.9</v>
      </c>
      <c r="P20" s="9">
        <f t="shared" si="2"/>
        <v>87.3</v>
      </c>
      <c r="Q20" s="9">
        <f t="shared" si="3"/>
        <v>-0.39999999999999147</v>
      </c>
      <c r="R20" t="str">
        <f t="shared" si="6"/>
        <v>OK</v>
      </c>
      <c r="T20">
        <f t="shared" si="4"/>
        <v>89</v>
      </c>
      <c r="U20">
        <f t="shared" si="4"/>
        <v>82.4</v>
      </c>
      <c r="V20">
        <f t="shared" si="4"/>
        <v>93.9</v>
      </c>
      <c r="W20">
        <f t="shared" si="4"/>
        <v>87.7</v>
      </c>
      <c r="X20">
        <f t="shared" si="4"/>
        <v>83.5</v>
      </c>
      <c r="Y20">
        <f t="shared" si="4"/>
        <v>85.7</v>
      </c>
      <c r="Z20">
        <f t="shared" si="4"/>
        <v>91.45</v>
      </c>
      <c r="AA20">
        <f t="shared" si="4"/>
        <v>88.35</v>
      </c>
      <c r="AB20">
        <f t="shared" si="4"/>
        <v>86.25</v>
      </c>
      <c r="AC20">
        <f t="shared" si="4"/>
        <v>88.15</v>
      </c>
      <c r="AD20">
        <f t="shared" si="4"/>
        <v>85.050000000000011</v>
      </c>
      <c r="AE20">
        <f t="shared" si="4"/>
        <v>82.95</v>
      </c>
      <c r="AF20">
        <f t="shared" si="4"/>
        <v>90.800000000000011</v>
      </c>
      <c r="AG20">
        <f t="shared" si="4"/>
        <v>88.7</v>
      </c>
      <c r="AH20">
        <f t="shared" si="4"/>
        <v>85.6</v>
      </c>
      <c r="AI20">
        <f t="shared" si="4"/>
        <v>88.433333333333337</v>
      </c>
      <c r="AJ20">
        <f t="shared" si="8"/>
        <v>86.366666666666674</v>
      </c>
      <c r="AK20">
        <f t="shared" si="8"/>
        <v>84.966666666666669</v>
      </c>
      <c r="AL20">
        <f t="shared" si="8"/>
        <v>90.2</v>
      </c>
      <c r="AM20">
        <f t="shared" si="8"/>
        <v>88.8</v>
      </c>
      <c r="AN20">
        <f t="shared" si="8"/>
        <v>86.733333333333334</v>
      </c>
      <c r="AO20">
        <f t="shared" si="8"/>
        <v>88</v>
      </c>
      <c r="AP20">
        <f t="shared" si="8"/>
        <v>86.600000000000009</v>
      </c>
      <c r="AQ20">
        <f t="shared" si="8"/>
        <v>84.533333333333346</v>
      </c>
      <c r="AR20">
        <f t="shared" si="8"/>
        <v>88.366666666666674</v>
      </c>
      <c r="AS20">
        <f t="shared" si="8"/>
        <v>88.25</v>
      </c>
      <c r="AT20">
        <f t="shared" si="8"/>
        <v>87.2</v>
      </c>
      <c r="AU20">
        <f t="shared" si="8"/>
        <v>85.65</v>
      </c>
      <c r="AV20">
        <f t="shared" si="8"/>
        <v>88.525000000000006</v>
      </c>
      <c r="AW20">
        <f t="shared" si="8"/>
        <v>86.875</v>
      </c>
      <c r="AX20">
        <f t="shared" si="8"/>
        <v>87.3</v>
      </c>
      <c r="AZ20">
        <f t="shared" si="5"/>
        <v>-2.0999999999999943</v>
      </c>
      <c r="BA20">
        <f t="shared" si="5"/>
        <v>4.5</v>
      </c>
      <c r="BB20">
        <f t="shared" si="5"/>
        <v>-7</v>
      </c>
      <c r="BC20">
        <f t="shared" si="5"/>
        <v>-0.79999999999999716</v>
      </c>
      <c r="BD20">
        <f t="shared" si="5"/>
        <v>3.4000000000000057</v>
      </c>
      <c r="BE20">
        <f t="shared" si="5"/>
        <v>1.2000000000000028</v>
      </c>
      <c r="BF20">
        <f t="shared" si="5"/>
        <v>-4.5499999999999972</v>
      </c>
      <c r="BG20">
        <f t="shared" si="5"/>
        <v>-1.4499999999999886</v>
      </c>
      <c r="BH20">
        <f t="shared" si="5"/>
        <v>0.65000000000000568</v>
      </c>
      <c r="BI20">
        <f t="shared" si="5"/>
        <v>-1.25</v>
      </c>
      <c r="BJ20">
        <f t="shared" si="5"/>
        <v>1.8499999999999943</v>
      </c>
      <c r="BK20">
        <f t="shared" si="5"/>
        <v>3.9500000000000028</v>
      </c>
      <c r="BL20">
        <f t="shared" si="5"/>
        <v>-3.9000000000000057</v>
      </c>
      <c r="BM20">
        <f t="shared" si="5"/>
        <v>-1.7999999999999972</v>
      </c>
      <c r="BN20">
        <f t="shared" si="5"/>
        <v>1.3000000000000114</v>
      </c>
      <c r="BO20">
        <f t="shared" si="5"/>
        <v>-1.5333333333333314</v>
      </c>
      <c r="BP20">
        <f t="shared" si="7"/>
        <v>0.53333333333333144</v>
      </c>
      <c r="BQ20">
        <f t="shared" si="7"/>
        <v>1.9333333333333371</v>
      </c>
      <c r="BR20">
        <f t="shared" si="7"/>
        <v>-3.2999999999999972</v>
      </c>
      <c r="BS20">
        <f t="shared" si="7"/>
        <v>-1.8999999999999915</v>
      </c>
      <c r="BT20">
        <f t="shared" si="7"/>
        <v>0.1666666666666714</v>
      </c>
      <c r="BU20">
        <f t="shared" si="7"/>
        <v>-1.0999999999999943</v>
      </c>
      <c r="BV20">
        <f t="shared" si="7"/>
        <v>0.29999999999999716</v>
      </c>
      <c r="BW20">
        <f t="shared" si="7"/>
        <v>2.36666666666666</v>
      </c>
      <c r="BX20">
        <f t="shared" si="7"/>
        <v>-1.4666666666666686</v>
      </c>
      <c r="BY20">
        <f t="shared" si="7"/>
        <v>-1.3499999999999943</v>
      </c>
      <c r="BZ20">
        <f t="shared" si="7"/>
        <v>-0.29999999999999716</v>
      </c>
      <c r="CA20">
        <f t="shared" si="7"/>
        <v>1.25</v>
      </c>
      <c r="CB20">
        <f t="shared" si="7"/>
        <v>-1.625</v>
      </c>
      <c r="CC20">
        <f t="shared" si="7"/>
        <v>2.5000000000005684E-2</v>
      </c>
      <c r="CD20">
        <f t="shared" si="7"/>
        <v>-0.39999999999999147</v>
      </c>
    </row>
    <row r="21" spans="2:82" ht="15" thickBot="1" x14ac:dyDescent="0.4">
      <c r="B21" s="17"/>
      <c r="C21" s="18" t="s">
        <v>50</v>
      </c>
      <c r="D21" s="19">
        <v>89</v>
      </c>
      <c r="E21" s="20">
        <v>0.7</v>
      </c>
      <c r="F21" s="19">
        <v>82.4</v>
      </c>
      <c r="G21" s="20">
        <v>0.8</v>
      </c>
      <c r="H21" s="19">
        <v>93.6</v>
      </c>
      <c r="I21" s="20">
        <v>0.3</v>
      </c>
      <c r="J21" s="19">
        <v>87.7</v>
      </c>
      <c r="K21" s="20">
        <v>0.4</v>
      </c>
      <c r="L21" s="19">
        <v>84.6</v>
      </c>
      <c r="M21" s="20">
        <v>2.5</v>
      </c>
      <c r="N21" s="42">
        <v>86.8</v>
      </c>
      <c r="P21" s="9">
        <f t="shared" si="2"/>
        <v>87.46</v>
      </c>
      <c r="Q21" s="9">
        <f t="shared" si="3"/>
        <v>-0.65999999999999659</v>
      </c>
      <c r="R21" s="39" t="str">
        <f t="shared" si="6"/>
        <v>FLAG</v>
      </c>
      <c r="T21">
        <f t="shared" si="4"/>
        <v>89</v>
      </c>
      <c r="U21">
        <f t="shared" si="4"/>
        <v>82.4</v>
      </c>
      <c r="V21">
        <f t="shared" si="4"/>
        <v>93.6</v>
      </c>
      <c r="W21">
        <f t="shared" si="4"/>
        <v>87.7</v>
      </c>
      <c r="X21">
        <f t="shared" si="4"/>
        <v>84.6</v>
      </c>
      <c r="Y21">
        <f t="shared" si="4"/>
        <v>85.7</v>
      </c>
      <c r="Z21">
        <f t="shared" si="4"/>
        <v>91.3</v>
      </c>
      <c r="AA21">
        <f t="shared" si="4"/>
        <v>88.35</v>
      </c>
      <c r="AB21">
        <f t="shared" si="4"/>
        <v>86.8</v>
      </c>
      <c r="AC21">
        <f t="shared" si="4"/>
        <v>88</v>
      </c>
      <c r="AD21">
        <f t="shared" si="4"/>
        <v>85.050000000000011</v>
      </c>
      <c r="AE21">
        <f t="shared" si="4"/>
        <v>83.5</v>
      </c>
      <c r="AF21">
        <f t="shared" si="4"/>
        <v>90.65</v>
      </c>
      <c r="AG21">
        <f t="shared" si="4"/>
        <v>89.1</v>
      </c>
      <c r="AH21">
        <f t="shared" si="4"/>
        <v>86.15</v>
      </c>
      <c r="AI21">
        <f t="shared" si="4"/>
        <v>88.333333333333329</v>
      </c>
      <c r="AJ21">
        <f t="shared" si="8"/>
        <v>86.366666666666674</v>
      </c>
      <c r="AK21">
        <f t="shared" si="8"/>
        <v>85.333333333333329</v>
      </c>
      <c r="AL21">
        <f t="shared" si="8"/>
        <v>90.100000000000009</v>
      </c>
      <c r="AM21">
        <f t="shared" si="8"/>
        <v>89.066666666666663</v>
      </c>
      <c r="AN21">
        <f t="shared" si="8"/>
        <v>87.09999999999998</v>
      </c>
      <c r="AO21">
        <f t="shared" si="8"/>
        <v>87.899999999999991</v>
      </c>
      <c r="AP21">
        <f t="shared" si="8"/>
        <v>86.866666666666674</v>
      </c>
      <c r="AQ21">
        <f t="shared" si="8"/>
        <v>84.9</v>
      </c>
      <c r="AR21">
        <f t="shared" si="8"/>
        <v>88.633333333333326</v>
      </c>
      <c r="AS21">
        <f t="shared" si="8"/>
        <v>88.174999999999997</v>
      </c>
      <c r="AT21">
        <f t="shared" si="8"/>
        <v>87.4</v>
      </c>
      <c r="AU21">
        <f t="shared" si="8"/>
        <v>85.925000000000011</v>
      </c>
      <c r="AV21">
        <f t="shared" si="8"/>
        <v>88.724999999999994</v>
      </c>
      <c r="AW21">
        <f t="shared" si="8"/>
        <v>87.074999999999989</v>
      </c>
      <c r="AX21">
        <f t="shared" si="8"/>
        <v>87.46</v>
      </c>
      <c r="AZ21">
        <f t="shared" si="5"/>
        <v>-2.2000000000000028</v>
      </c>
      <c r="BA21">
        <f t="shared" si="5"/>
        <v>4.3999999999999915</v>
      </c>
      <c r="BB21">
        <f t="shared" si="5"/>
        <v>-6.7999999999999972</v>
      </c>
      <c r="BC21">
        <f t="shared" si="5"/>
        <v>-0.90000000000000568</v>
      </c>
      <c r="BD21">
        <f t="shared" si="5"/>
        <v>2.2000000000000028</v>
      </c>
      <c r="BE21">
        <f t="shared" si="5"/>
        <v>1.0999999999999943</v>
      </c>
      <c r="BF21">
        <f t="shared" si="5"/>
        <v>-4.5</v>
      </c>
      <c r="BG21">
        <f t="shared" si="5"/>
        <v>-1.5499999999999972</v>
      </c>
      <c r="BH21">
        <f t="shared" si="5"/>
        <v>0</v>
      </c>
      <c r="BI21">
        <f t="shared" si="5"/>
        <v>-1.2000000000000028</v>
      </c>
      <c r="BJ21">
        <f t="shared" si="5"/>
        <v>1.7499999999999858</v>
      </c>
      <c r="BK21">
        <f t="shared" si="5"/>
        <v>3.2999999999999972</v>
      </c>
      <c r="BL21">
        <f t="shared" si="5"/>
        <v>-3.8500000000000085</v>
      </c>
      <c r="BM21">
        <f t="shared" si="5"/>
        <v>-2.2999999999999972</v>
      </c>
      <c r="BN21">
        <f t="shared" si="5"/>
        <v>0.64999999999999147</v>
      </c>
      <c r="BO21">
        <f t="shared" si="5"/>
        <v>-1.5333333333333314</v>
      </c>
      <c r="BP21">
        <f t="shared" si="7"/>
        <v>0.43333333333332291</v>
      </c>
      <c r="BQ21">
        <f t="shared" si="7"/>
        <v>1.4666666666666686</v>
      </c>
      <c r="BR21">
        <f t="shared" si="7"/>
        <v>-3.3000000000000114</v>
      </c>
      <c r="BS21">
        <f t="shared" si="7"/>
        <v>-2.2666666666666657</v>
      </c>
      <c r="BT21">
        <f t="shared" si="7"/>
        <v>-0.29999999999998295</v>
      </c>
      <c r="BU21">
        <f t="shared" si="7"/>
        <v>-1.0999999999999943</v>
      </c>
      <c r="BV21">
        <f t="shared" si="7"/>
        <v>-6.6666666666677088E-2</v>
      </c>
      <c r="BW21">
        <f t="shared" si="7"/>
        <v>1.8999999999999915</v>
      </c>
      <c r="BX21">
        <f t="shared" si="7"/>
        <v>-1.8333333333333286</v>
      </c>
      <c r="BY21">
        <f t="shared" si="7"/>
        <v>-1.375</v>
      </c>
      <c r="BZ21">
        <f t="shared" si="7"/>
        <v>-0.60000000000000853</v>
      </c>
      <c r="CA21">
        <f t="shared" si="7"/>
        <v>0.87499999999998579</v>
      </c>
      <c r="CB21">
        <f t="shared" si="7"/>
        <v>-1.9249999999999972</v>
      </c>
      <c r="CC21">
        <f t="shared" si="7"/>
        <v>-0.27499999999999147</v>
      </c>
      <c r="CD21">
        <f t="shared" si="7"/>
        <v>-0.65999999999999659</v>
      </c>
    </row>
    <row r="22" spans="2:82" x14ac:dyDescent="0.35">
      <c r="B22" s="10" t="s">
        <v>57</v>
      </c>
      <c r="C22" s="11" t="s">
        <v>48</v>
      </c>
      <c r="D22" s="12">
        <v>90.7</v>
      </c>
      <c r="E22" s="13">
        <v>0.8</v>
      </c>
      <c r="F22" s="12">
        <v>81.099999999999994</v>
      </c>
      <c r="G22" s="13">
        <v>1.3</v>
      </c>
      <c r="H22" s="12">
        <v>93.7</v>
      </c>
      <c r="I22" s="13">
        <v>0.8</v>
      </c>
      <c r="J22" s="12">
        <v>86.3</v>
      </c>
      <c r="K22" s="13">
        <v>0.7</v>
      </c>
      <c r="L22" s="12">
        <v>88.4</v>
      </c>
      <c r="M22" s="13">
        <v>1.4</v>
      </c>
      <c r="N22" s="43">
        <v>86.7</v>
      </c>
      <c r="P22" s="9">
        <f t="shared" si="2"/>
        <v>88.04</v>
      </c>
      <c r="Q22" s="9">
        <f t="shared" si="3"/>
        <v>-1.3400000000000034</v>
      </c>
      <c r="R22" s="39" t="str">
        <f t="shared" si="6"/>
        <v>FLAG</v>
      </c>
      <c r="T22">
        <f t="shared" si="4"/>
        <v>90.7</v>
      </c>
      <c r="U22">
        <f t="shared" si="4"/>
        <v>81.099999999999994</v>
      </c>
      <c r="V22">
        <f t="shared" si="4"/>
        <v>93.7</v>
      </c>
      <c r="W22">
        <f t="shared" si="4"/>
        <v>86.3</v>
      </c>
      <c r="X22">
        <f t="shared" si="4"/>
        <v>88.4</v>
      </c>
      <c r="Y22">
        <f t="shared" si="4"/>
        <v>85.9</v>
      </c>
      <c r="Z22">
        <f t="shared" si="4"/>
        <v>92.2</v>
      </c>
      <c r="AA22">
        <f t="shared" si="4"/>
        <v>88.5</v>
      </c>
      <c r="AB22">
        <f t="shared" si="4"/>
        <v>89.550000000000011</v>
      </c>
      <c r="AC22">
        <f t="shared" si="4"/>
        <v>87.4</v>
      </c>
      <c r="AD22">
        <f t="shared" si="4"/>
        <v>83.699999999999989</v>
      </c>
      <c r="AE22">
        <f t="shared" si="4"/>
        <v>84.75</v>
      </c>
      <c r="AF22">
        <f t="shared" si="4"/>
        <v>90</v>
      </c>
      <c r="AG22">
        <f t="shared" si="4"/>
        <v>91.050000000000011</v>
      </c>
      <c r="AH22">
        <f t="shared" si="4"/>
        <v>87.35</v>
      </c>
      <c r="AI22">
        <f t="shared" si="4"/>
        <v>88.5</v>
      </c>
      <c r="AJ22">
        <f t="shared" si="8"/>
        <v>86.033333333333346</v>
      </c>
      <c r="AK22">
        <f t="shared" si="8"/>
        <v>86.733333333333348</v>
      </c>
      <c r="AL22">
        <f t="shared" si="8"/>
        <v>90.233333333333334</v>
      </c>
      <c r="AM22">
        <f t="shared" si="8"/>
        <v>90.933333333333337</v>
      </c>
      <c r="AN22">
        <f t="shared" si="8"/>
        <v>88.466666666666654</v>
      </c>
      <c r="AO22">
        <f t="shared" si="8"/>
        <v>87.033333333333346</v>
      </c>
      <c r="AP22">
        <f t="shared" si="8"/>
        <v>87.733333333333348</v>
      </c>
      <c r="AQ22">
        <f t="shared" si="8"/>
        <v>85.266666666666666</v>
      </c>
      <c r="AR22">
        <f t="shared" si="8"/>
        <v>89.466666666666654</v>
      </c>
      <c r="AS22">
        <f t="shared" si="8"/>
        <v>87.95</v>
      </c>
      <c r="AT22">
        <f t="shared" si="8"/>
        <v>88.474999999999994</v>
      </c>
      <c r="AU22">
        <f t="shared" si="8"/>
        <v>86.625</v>
      </c>
      <c r="AV22">
        <f t="shared" si="8"/>
        <v>89.775000000000006</v>
      </c>
      <c r="AW22">
        <f t="shared" si="8"/>
        <v>87.375</v>
      </c>
      <c r="AX22">
        <f t="shared" si="8"/>
        <v>88.04</v>
      </c>
      <c r="AZ22">
        <f t="shared" si="5"/>
        <v>-4</v>
      </c>
      <c r="BA22">
        <f t="shared" si="5"/>
        <v>5.6000000000000085</v>
      </c>
      <c r="BB22">
        <f t="shared" si="5"/>
        <v>-7</v>
      </c>
      <c r="BC22">
        <f t="shared" si="5"/>
        <v>0.40000000000000568</v>
      </c>
      <c r="BD22">
        <f t="shared" si="5"/>
        <v>-1.7000000000000028</v>
      </c>
      <c r="BE22">
        <f t="shared" si="5"/>
        <v>0.79999999999999716</v>
      </c>
      <c r="BF22">
        <f t="shared" si="5"/>
        <v>-5.5</v>
      </c>
      <c r="BG22">
        <f t="shared" si="5"/>
        <v>-1.7999999999999972</v>
      </c>
      <c r="BH22">
        <f t="shared" si="5"/>
        <v>-2.8500000000000085</v>
      </c>
      <c r="BI22">
        <f t="shared" si="5"/>
        <v>-0.70000000000000284</v>
      </c>
      <c r="BJ22">
        <f t="shared" si="5"/>
        <v>3.0000000000000142</v>
      </c>
      <c r="BK22">
        <f t="shared" si="5"/>
        <v>1.9500000000000028</v>
      </c>
      <c r="BL22">
        <f t="shared" si="5"/>
        <v>-3.2999999999999972</v>
      </c>
      <c r="BM22">
        <f t="shared" si="5"/>
        <v>-4.3500000000000085</v>
      </c>
      <c r="BN22">
        <f t="shared" si="5"/>
        <v>-0.64999999999999147</v>
      </c>
      <c r="BO22">
        <f t="shared" si="5"/>
        <v>-1.7999999999999972</v>
      </c>
      <c r="BP22">
        <f t="shared" si="7"/>
        <v>0.66666666666665719</v>
      </c>
      <c r="BQ22">
        <f t="shared" si="7"/>
        <v>-3.3333333333345649E-2</v>
      </c>
      <c r="BR22">
        <f t="shared" si="7"/>
        <v>-3.5333333333333314</v>
      </c>
      <c r="BS22">
        <f t="shared" si="7"/>
        <v>-4.2333333333333343</v>
      </c>
      <c r="BT22">
        <f t="shared" si="7"/>
        <v>-1.7666666666666515</v>
      </c>
      <c r="BU22">
        <f t="shared" si="7"/>
        <v>-0.33333333333334281</v>
      </c>
      <c r="BV22">
        <f t="shared" si="7"/>
        <v>-1.0333333333333456</v>
      </c>
      <c r="BW22">
        <f t="shared" si="7"/>
        <v>1.4333333333333371</v>
      </c>
      <c r="BX22">
        <f t="shared" si="7"/>
        <v>-2.7666666666666515</v>
      </c>
      <c r="BY22">
        <f t="shared" si="7"/>
        <v>-1.25</v>
      </c>
      <c r="BZ22">
        <f t="shared" si="7"/>
        <v>-1.7749999999999915</v>
      </c>
      <c r="CA22">
        <f t="shared" si="7"/>
        <v>7.5000000000002842E-2</v>
      </c>
      <c r="CB22">
        <f t="shared" si="7"/>
        <v>-3.0750000000000028</v>
      </c>
      <c r="CC22">
        <f t="shared" si="7"/>
        <v>-0.67499999999999716</v>
      </c>
      <c r="CD22">
        <f t="shared" si="7"/>
        <v>-1.3400000000000034</v>
      </c>
    </row>
    <row r="23" spans="2:82" x14ac:dyDescent="0.35">
      <c r="B23" s="14"/>
      <c r="C23" t="s">
        <v>49</v>
      </c>
      <c r="D23" s="15">
        <v>92.5</v>
      </c>
      <c r="E23" s="16">
        <v>0.6</v>
      </c>
      <c r="F23" s="15">
        <v>86.5</v>
      </c>
      <c r="G23" s="16">
        <v>0.7</v>
      </c>
      <c r="H23" s="15">
        <v>94.8</v>
      </c>
      <c r="I23" s="16">
        <v>0.3</v>
      </c>
      <c r="J23" s="15">
        <v>89.6</v>
      </c>
      <c r="K23" s="16">
        <v>0.5</v>
      </c>
      <c r="L23" s="15">
        <v>84.5</v>
      </c>
      <c r="M23" s="16">
        <v>1.1000000000000001</v>
      </c>
      <c r="N23" s="44">
        <v>89.9</v>
      </c>
      <c r="P23" s="9">
        <f t="shared" si="2"/>
        <v>89.58</v>
      </c>
      <c r="Q23" s="9">
        <f t="shared" si="3"/>
        <v>0.32000000000000739</v>
      </c>
      <c r="R23" t="str">
        <f t="shared" si="6"/>
        <v>OK</v>
      </c>
      <c r="T23">
        <f t="shared" si="4"/>
        <v>92.5</v>
      </c>
      <c r="U23">
        <f t="shared" si="4"/>
        <v>86.5</v>
      </c>
      <c r="V23">
        <f t="shared" si="4"/>
        <v>94.8</v>
      </c>
      <c r="W23">
        <f t="shared" si="4"/>
        <v>89.6</v>
      </c>
      <c r="X23">
        <f t="shared" si="4"/>
        <v>84.5</v>
      </c>
      <c r="Y23">
        <f t="shared" si="4"/>
        <v>89.5</v>
      </c>
      <c r="Z23">
        <f t="shared" si="4"/>
        <v>93.65</v>
      </c>
      <c r="AA23">
        <f t="shared" si="4"/>
        <v>91.05</v>
      </c>
      <c r="AB23">
        <f t="shared" si="4"/>
        <v>88.5</v>
      </c>
      <c r="AC23">
        <f t="shared" si="4"/>
        <v>90.65</v>
      </c>
      <c r="AD23">
        <f t="shared" si="4"/>
        <v>88.05</v>
      </c>
      <c r="AE23">
        <f t="shared" si="4"/>
        <v>85.5</v>
      </c>
      <c r="AF23">
        <f t="shared" si="4"/>
        <v>92.199999999999989</v>
      </c>
      <c r="AG23">
        <f t="shared" si="4"/>
        <v>89.65</v>
      </c>
      <c r="AH23">
        <f t="shared" si="4"/>
        <v>87.05</v>
      </c>
      <c r="AI23">
        <f t="shared" si="4"/>
        <v>91.266666666666666</v>
      </c>
      <c r="AJ23">
        <f t="shared" si="8"/>
        <v>89.533333333333346</v>
      </c>
      <c r="AK23">
        <f t="shared" si="8"/>
        <v>87.833333333333329</v>
      </c>
      <c r="AL23">
        <f t="shared" si="8"/>
        <v>92.3</v>
      </c>
      <c r="AM23">
        <f t="shared" si="8"/>
        <v>90.600000000000009</v>
      </c>
      <c r="AN23">
        <f t="shared" si="8"/>
        <v>88.866666666666674</v>
      </c>
      <c r="AO23">
        <f t="shared" si="8"/>
        <v>90.3</v>
      </c>
      <c r="AP23">
        <f t="shared" si="8"/>
        <v>88.600000000000009</v>
      </c>
      <c r="AQ23">
        <f t="shared" si="8"/>
        <v>86.866666666666674</v>
      </c>
      <c r="AR23">
        <f t="shared" si="8"/>
        <v>89.633333333333326</v>
      </c>
      <c r="AS23">
        <f t="shared" si="8"/>
        <v>90.85</v>
      </c>
      <c r="AT23">
        <f t="shared" si="8"/>
        <v>89.575000000000003</v>
      </c>
      <c r="AU23">
        <f t="shared" si="8"/>
        <v>88.275000000000006</v>
      </c>
      <c r="AV23">
        <f t="shared" si="8"/>
        <v>90.35</v>
      </c>
      <c r="AW23">
        <f t="shared" si="8"/>
        <v>88.85</v>
      </c>
      <c r="AX23">
        <f t="shared" si="8"/>
        <v>89.58</v>
      </c>
      <c r="AZ23">
        <f t="shared" si="5"/>
        <v>-2.5999999999999943</v>
      </c>
      <c r="BA23">
        <f t="shared" si="5"/>
        <v>3.4000000000000057</v>
      </c>
      <c r="BB23">
        <f t="shared" si="5"/>
        <v>-4.8999999999999915</v>
      </c>
      <c r="BC23">
        <f t="shared" si="5"/>
        <v>0.30000000000001137</v>
      </c>
      <c r="BD23">
        <f t="shared" si="5"/>
        <v>5.4000000000000057</v>
      </c>
      <c r="BE23">
        <f t="shared" si="5"/>
        <v>0.40000000000000568</v>
      </c>
      <c r="BF23">
        <f t="shared" si="5"/>
        <v>-3.75</v>
      </c>
      <c r="BG23">
        <f t="shared" si="5"/>
        <v>-1.1499999999999915</v>
      </c>
      <c r="BH23">
        <f t="shared" si="5"/>
        <v>1.4000000000000057</v>
      </c>
      <c r="BI23">
        <f t="shared" si="5"/>
        <v>-0.75</v>
      </c>
      <c r="BJ23">
        <f t="shared" si="5"/>
        <v>1.8500000000000085</v>
      </c>
      <c r="BK23">
        <f t="shared" si="5"/>
        <v>4.4000000000000057</v>
      </c>
      <c r="BL23">
        <f t="shared" si="5"/>
        <v>-2.2999999999999829</v>
      </c>
      <c r="BM23">
        <f t="shared" si="5"/>
        <v>0.25</v>
      </c>
      <c r="BN23">
        <f t="shared" si="5"/>
        <v>2.8500000000000085</v>
      </c>
      <c r="BO23">
        <f t="shared" si="5"/>
        <v>-1.36666666666666</v>
      </c>
      <c r="BP23">
        <f t="shared" si="7"/>
        <v>0.36666666666666003</v>
      </c>
      <c r="BQ23">
        <f t="shared" si="7"/>
        <v>2.0666666666666771</v>
      </c>
      <c r="BR23">
        <f t="shared" si="7"/>
        <v>-2.3999999999999915</v>
      </c>
      <c r="BS23">
        <f t="shared" si="7"/>
        <v>-0.70000000000000284</v>
      </c>
      <c r="BT23">
        <f t="shared" si="7"/>
        <v>1.0333333333333314</v>
      </c>
      <c r="BU23">
        <f t="shared" si="7"/>
        <v>-0.39999999999999147</v>
      </c>
      <c r="BV23">
        <f t="shared" si="7"/>
        <v>1.2999999999999972</v>
      </c>
      <c r="BW23">
        <f t="shared" si="7"/>
        <v>3.0333333333333314</v>
      </c>
      <c r="BX23">
        <f t="shared" si="7"/>
        <v>0.26666666666667993</v>
      </c>
      <c r="BY23">
        <f t="shared" si="7"/>
        <v>-0.94999999999998863</v>
      </c>
      <c r="BZ23">
        <f t="shared" si="7"/>
        <v>0.32500000000000284</v>
      </c>
      <c r="CA23">
        <f t="shared" si="7"/>
        <v>1.625</v>
      </c>
      <c r="CB23">
        <f t="shared" si="7"/>
        <v>-0.44999999999998863</v>
      </c>
      <c r="CC23">
        <f t="shared" si="7"/>
        <v>1.0500000000000114</v>
      </c>
      <c r="CD23">
        <f t="shared" si="7"/>
        <v>0.32000000000000739</v>
      </c>
    </row>
    <row r="24" spans="2:82" ht="15" thickBot="1" x14ac:dyDescent="0.4">
      <c r="B24" s="17"/>
      <c r="C24" s="18" t="s">
        <v>50</v>
      </c>
      <c r="D24" s="19">
        <v>92.4</v>
      </c>
      <c r="E24" s="20">
        <v>0.7</v>
      </c>
      <c r="F24" s="19">
        <v>86.5</v>
      </c>
      <c r="G24" s="20">
        <v>0.7</v>
      </c>
      <c r="H24" s="19">
        <v>94.5</v>
      </c>
      <c r="I24" s="20">
        <v>0.4</v>
      </c>
      <c r="J24" s="19">
        <v>89.6</v>
      </c>
      <c r="K24" s="20">
        <v>0.4</v>
      </c>
      <c r="L24" s="19">
        <v>85.6</v>
      </c>
      <c r="M24" s="20">
        <v>0.5</v>
      </c>
      <c r="N24" s="45">
        <v>89.8</v>
      </c>
      <c r="P24" s="9">
        <f t="shared" si="2"/>
        <v>89.72</v>
      </c>
      <c r="Q24" s="9">
        <f t="shared" si="3"/>
        <v>7.9999999999998295E-2</v>
      </c>
      <c r="R24" t="str">
        <f t="shared" si="6"/>
        <v>OK</v>
      </c>
      <c r="T24">
        <f t="shared" si="4"/>
        <v>92.4</v>
      </c>
      <c r="U24">
        <f t="shared" si="4"/>
        <v>86.5</v>
      </c>
      <c r="V24">
        <f t="shared" si="4"/>
        <v>94.5</v>
      </c>
      <c r="W24">
        <f t="shared" si="4"/>
        <v>89.6</v>
      </c>
      <c r="X24">
        <f t="shared" si="4"/>
        <v>85.6</v>
      </c>
      <c r="Y24">
        <f t="shared" si="4"/>
        <v>89.45</v>
      </c>
      <c r="Z24">
        <f t="shared" si="4"/>
        <v>93.45</v>
      </c>
      <c r="AA24">
        <f t="shared" si="4"/>
        <v>91</v>
      </c>
      <c r="AB24">
        <f t="shared" si="4"/>
        <v>89</v>
      </c>
      <c r="AC24">
        <f t="shared" si="4"/>
        <v>90.5</v>
      </c>
      <c r="AD24">
        <f t="shared" si="4"/>
        <v>88.05</v>
      </c>
      <c r="AE24">
        <f t="shared" si="4"/>
        <v>86.05</v>
      </c>
      <c r="AF24">
        <f t="shared" si="4"/>
        <v>92.05</v>
      </c>
      <c r="AG24">
        <f t="shared" si="4"/>
        <v>90.05</v>
      </c>
      <c r="AH24">
        <f t="shared" si="4"/>
        <v>87.6</v>
      </c>
      <c r="AI24">
        <f t="shared" si="4"/>
        <v>91.133333333333326</v>
      </c>
      <c r="AJ24">
        <f t="shared" si="8"/>
        <v>89.5</v>
      </c>
      <c r="AK24">
        <f t="shared" si="8"/>
        <v>88.166666666666671</v>
      </c>
      <c r="AL24">
        <f t="shared" si="8"/>
        <v>92.166666666666671</v>
      </c>
      <c r="AM24">
        <f t="shared" si="8"/>
        <v>90.833333333333329</v>
      </c>
      <c r="AN24">
        <f t="shared" si="8"/>
        <v>89.2</v>
      </c>
      <c r="AO24">
        <f t="shared" si="8"/>
        <v>90.2</v>
      </c>
      <c r="AP24">
        <f t="shared" si="8"/>
        <v>88.866666666666674</v>
      </c>
      <c r="AQ24">
        <f t="shared" si="8"/>
        <v>87.233333333333334</v>
      </c>
      <c r="AR24">
        <f t="shared" si="8"/>
        <v>89.899999999999991</v>
      </c>
      <c r="AS24">
        <f t="shared" si="8"/>
        <v>90.75</v>
      </c>
      <c r="AT24">
        <f t="shared" si="8"/>
        <v>89.75</v>
      </c>
      <c r="AU24">
        <f t="shared" si="8"/>
        <v>88.525000000000006</v>
      </c>
      <c r="AV24">
        <f t="shared" si="8"/>
        <v>90.525000000000006</v>
      </c>
      <c r="AW24">
        <f t="shared" si="8"/>
        <v>89.050000000000011</v>
      </c>
      <c r="AX24">
        <f t="shared" si="8"/>
        <v>89.72</v>
      </c>
      <c r="AZ24">
        <f t="shared" si="5"/>
        <v>-2.6000000000000085</v>
      </c>
      <c r="BA24">
        <f t="shared" si="5"/>
        <v>3.2999999999999972</v>
      </c>
      <c r="BB24">
        <f t="shared" si="5"/>
        <v>-4.7000000000000028</v>
      </c>
      <c r="BC24">
        <f t="shared" si="5"/>
        <v>0.20000000000000284</v>
      </c>
      <c r="BD24">
        <f t="shared" si="5"/>
        <v>4.2000000000000028</v>
      </c>
      <c r="BE24">
        <f t="shared" si="5"/>
        <v>0.34999999999999432</v>
      </c>
      <c r="BF24">
        <f t="shared" si="5"/>
        <v>-3.6500000000000057</v>
      </c>
      <c r="BG24">
        <f t="shared" si="5"/>
        <v>-1.2000000000000028</v>
      </c>
      <c r="BH24">
        <f t="shared" si="5"/>
        <v>0.79999999999999716</v>
      </c>
      <c r="BI24">
        <f t="shared" si="5"/>
        <v>-0.70000000000000284</v>
      </c>
      <c r="BJ24">
        <f t="shared" si="5"/>
        <v>1.75</v>
      </c>
      <c r="BK24">
        <f t="shared" si="5"/>
        <v>3.75</v>
      </c>
      <c r="BL24">
        <f t="shared" si="5"/>
        <v>-2.25</v>
      </c>
      <c r="BM24">
        <f t="shared" si="5"/>
        <v>-0.25</v>
      </c>
      <c r="BN24">
        <f t="shared" si="5"/>
        <v>2.2000000000000028</v>
      </c>
      <c r="BO24">
        <f t="shared" si="5"/>
        <v>-1.3333333333333286</v>
      </c>
      <c r="BP24">
        <f t="shared" si="7"/>
        <v>0.29999999999999716</v>
      </c>
      <c r="BQ24">
        <f t="shared" si="7"/>
        <v>1.6333333333333258</v>
      </c>
      <c r="BR24">
        <f t="shared" si="7"/>
        <v>-2.3666666666666742</v>
      </c>
      <c r="BS24">
        <f t="shared" si="7"/>
        <v>-1.0333333333333314</v>
      </c>
      <c r="BT24">
        <f t="shared" si="7"/>
        <v>0.59999999999999432</v>
      </c>
      <c r="BU24">
        <f t="shared" si="7"/>
        <v>-0.40000000000000568</v>
      </c>
      <c r="BV24">
        <f t="shared" si="7"/>
        <v>0.93333333333332291</v>
      </c>
      <c r="BW24">
        <f t="shared" si="7"/>
        <v>2.5666666666666629</v>
      </c>
      <c r="BX24">
        <f t="shared" si="7"/>
        <v>-9.9999999999994316E-2</v>
      </c>
      <c r="BY24">
        <f t="shared" si="7"/>
        <v>-0.95000000000000284</v>
      </c>
      <c r="BZ24">
        <f t="shared" si="7"/>
        <v>4.9999999999997158E-2</v>
      </c>
      <c r="CA24">
        <f t="shared" si="7"/>
        <v>1.2749999999999915</v>
      </c>
      <c r="CB24">
        <f t="shared" si="7"/>
        <v>-0.72500000000000853</v>
      </c>
      <c r="CC24">
        <f t="shared" si="7"/>
        <v>0.74999999999998579</v>
      </c>
      <c r="CD24">
        <f t="shared" si="7"/>
        <v>7.9999999999998295E-2</v>
      </c>
    </row>
    <row r="25" spans="2:82" x14ac:dyDescent="0.35">
      <c r="T25" s="9"/>
      <c r="AY25" s="21" t="s">
        <v>58</v>
      </c>
      <c r="AZ25" s="22" cm="1">
        <f t="array" ref="AZ25">SUM(ABS(AZ5:AZ24))</f>
        <v>75.699999999999989</v>
      </c>
      <c r="BA25" s="22" cm="1">
        <f t="array" ref="BA25">SUM(ABS(BA5:BA24))</f>
        <v>77.599999999999994</v>
      </c>
      <c r="BB25" s="22" cm="1">
        <f t="array" ref="BB25">SUM(ABS(BB5:BB24))</f>
        <v>179.2</v>
      </c>
      <c r="BC25" s="22" cm="1">
        <f t="array" ref="BC25">SUM(ABS(BC5:BC24))</f>
        <v>120.50000000000004</v>
      </c>
      <c r="BD25" s="22" cm="1">
        <f t="array" ref="BD25">SUM(ABS(BD5:BD24))</f>
        <v>189.90000000000003</v>
      </c>
      <c r="BE25" s="22" cm="1">
        <f t="array" ref="BE25">SUM(ABS(BE5:BE24))</f>
        <v>32.950000000000045</v>
      </c>
      <c r="BF25" s="22" cm="1">
        <f t="array" ref="BF25">SUM(ABS(BF5:BF24))</f>
        <v>98.149999999999963</v>
      </c>
      <c r="BG25" s="22" cm="1">
        <f t="array" ref="BG25">SUM(ABS(BG5:BG24))</f>
        <v>83.8</v>
      </c>
      <c r="BH25" s="22" cm="1">
        <f t="array" ref="BH25">SUM(ABS(BH5:BH24))</f>
        <v>92.500000000000028</v>
      </c>
      <c r="BI25" s="22" cm="1">
        <f t="array" ref="BI25">SUM(ABS(BI5:BI24))</f>
        <v>51.399999999999991</v>
      </c>
      <c r="BJ25" s="22" cm="1">
        <f t="array" ref="BJ25">SUM(ABS(BJ5:BJ24))</f>
        <v>92.550000000000011</v>
      </c>
      <c r="BK25" s="22" cm="1">
        <f t="array" ref="BK25">SUM(ABS(BK5:BK24))</f>
        <v>124.65</v>
      </c>
      <c r="BL25" s="22" cm="1">
        <f t="array" ref="BL25">SUM(ABS(BL5:BL24))</f>
        <v>65.050000000000011</v>
      </c>
      <c r="BM25" s="22" cm="1">
        <f t="array" ref="BM25">SUM(ABS(BM5:BM24))</f>
        <v>78.55</v>
      </c>
      <c r="BN25" s="22" cm="1">
        <f t="array" ref="BN25">SUM(ABS(BN5:BN24))</f>
        <v>148.79999999999995</v>
      </c>
      <c r="BO25" s="22" cm="1">
        <f t="array" ref="BO25">SUM(ABS(BO5:BO24))</f>
        <v>39.633333333333283</v>
      </c>
      <c r="BP25" s="22" cm="1">
        <f t="array" ref="BP25">SUM(ABS(BP5:BP24))</f>
        <v>59.333333333333329</v>
      </c>
      <c r="BQ25" s="22" cm="1">
        <f t="array" ref="BQ25">SUM(ABS(BQ5:BQ24))</f>
        <v>78.53333333333336</v>
      </c>
      <c r="BR25" s="22" cm="1">
        <f t="array" ref="BR25">SUM(ABS(BR5:BR24))</f>
        <v>50.93333333333328</v>
      </c>
      <c r="BS25" s="22" cm="1">
        <f t="array" ref="BS25">SUM(ABS(BS5:BS24))</f>
        <v>44.999999999999915</v>
      </c>
      <c r="BT25" s="22" cm="1">
        <f t="array" ref="BT25">SUM(ABS(BT5:BT24))</f>
        <v>96.899999999999935</v>
      </c>
      <c r="BU25" s="22" cm="1">
        <f t="array" ref="BU25">SUM(ABS(BU5:BU24))</f>
        <v>25.100000000000016</v>
      </c>
      <c r="BV25" s="22" cm="1">
        <f t="array" ref="BV25">SUM(ABS(BV5:BV24))</f>
        <v>54.29999999999999</v>
      </c>
      <c r="BW25" s="22" cm="1">
        <f t="array" ref="BW25">SUM(ABS(BW5:BW24))</f>
        <v>119.26666666666665</v>
      </c>
      <c r="BX25" s="22" cm="1">
        <f t="array" ref="BX25">SUM(ABS(BX5:BX24))</f>
        <v>62.93333333333333</v>
      </c>
      <c r="BY25" s="22" cm="1">
        <f t="array" ref="BY25">SUM(ABS(BY5:BY24))</f>
        <v>28.850000000000037</v>
      </c>
      <c r="BZ25" s="22" cm="1">
        <f t="array" ref="BZ25">SUM(ABS(BZ5:BZ24))</f>
        <v>28.700000000000024</v>
      </c>
      <c r="CA25" s="22" cm="1">
        <f t="array" ref="CA25">SUM(ABS(CA5:CA24))</f>
        <v>85.024999999999991</v>
      </c>
      <c r="CB25" s="22" cm="1">
        <f t="array" ref="CB25">SUM(ABS(CB5:CB24))</f>
        <v>48.225000000000009</v>
      </c>
      <c r="CC25" s="22" cm="1">
        <f t="array" ref="CC25">SUM(ABS(CC5:CC24))</f>
        <v>55.55</v>
      </c>
      <c r="CD25" s="22" cm="1">
        <f t="array" ref="CD25">SUM(ABS(CD5:CD24))</f>
        <v>42.5</v>
      </c>
    </row>
    <row r="26" spans="2:82" x14ac:dyDescent="0.35">
      <c r="T26" s="9"/>
    </row>
    <row r="27" spans="2:82" x14ac:dyDescent="0.35">
      <c r="T27" s="9"/>
    </row>
    <row r="28" spans="2:82" x14ac:dyDescent="0.35">
      <c r="T28" s="9"/>
    </row>
    <row r="29" spans="2:82" x14ac:dyDescent="0.35">
      <c r="T29" s="9"/>
    </row>
    <row r="30" spans="2:82" x14ac:dyDescent="0.35">
      <c r="T30" s="9"/>
    </row>
    <row r="31" spans="2:82" x14ac:dyDescent="0.35">
      <c r="T31" s="9"/>
    </row>
    <row r="32" spans="2:82" x14ac:dyDescent="0.35">
      <c r="T32" s="9"/>
    </row>
    <row r="33" spans="20:20" x14ac:dyDescent="0.35">
      <c r="T33" s="9"/>
    </row>
    <row r="34" spans="20:20" x14ac:dyDescent="0.35">
      <c r="T34" s="9"/>
    </row>
    <row r="35" spans="20:20" x14ac:dyDescent="0.35">
      <c r="T35" s="9"/>
    </row>
    <row r="36" spans="20:20" x14ac:dyDescent="0.35">
      <c r="T36" s="9"/>
    </row>
    <row r="37" spans="20:20" x14ac:dyDescent="0.35">
      <c r="T37" s="9"/>
    </row>
    <row r="38" spans="20:20" x14ac:dyDescent="0.35">
      <c r="T38" s="9"/>
    </row>
    <row r="39" spans="20:20" x14ac:dyDescent="0.35">
      <c r="T39" s="9"/>
    </row>
    <row r="40" spans="20:20" x14ac:dyDescent="0.35">
      <c r="T40" s="9"/>
    </row>
    <row r="41" spans="20:20" x14ac:dyDescent="0.35">
      <c r="T41" s="9"/>
    </row>
    <row r="42" spans="20:20" x14ac:dyDescent="0.35">
      <c r="T42" s="9"/>
    </row>
    <row r="43" spans="20:20" x14ac:dyDescent="0.35">
      <c r="T43" s="9"/>
    </row>
    <row r="44" spans="20:20" x14ac:dyDescent="0.35">
      <c r="T44" s="9"/>
    </row>
    <row r="45" spans="20:20" x14ac:dyDescent="0.35">
      <c r="T45" s="9"/>
    </row>
    <row r="46" spans="20:20" x14ac:dyDescent="0.35">
      <c r="T46" s="9"/>
    </row>
    <row r="47" spans="20:20" x14ac:dyDescent="0.35">
      <c r="T47" s="9"/>
    </row>
    <row r="48" spans="20:20" x14ac:dyDescent="0.35">
      <c r="T48" s="9"/>
    </row>
    <row r="49" spans="20:20" x14ac:dyDescent="0.35">
      <c r="T49" s="9"/>
    </row>
    <row r="50" spans="20:20" x14ac:dyDescent="0.35">
      <c r="T50" s="9"/>
    </row>
    <row r="51" spans="20:20" x14ac:dyDescent="0.35">
      <c r="T51" s="9"/>
    </row>
  </sheetData>
  <mergeCells count="12">
    <mergeCell ref="B8:B10"/>
    <mergeCell ref="B11:B12"/>
    <mergeCell ref="B13:B15"/>
    <mergeCell ref="B16:B18"/>
    <mergeCell ref="B19:B21"/>
    <mergeCell ref="B22:B24"/>
    <mergeCell ref="D3:E3"/>
    <mergeCell ref="F3:G3"/>
    <mergeCell ref="H3:I3"/>
    <mergeCell ref="J3:K3"/>
    <mergeCell ref="L3:M3"/>
    <mergeCell ref="B5:B7"/>
  </mergeCells>
  <conditionalFormatting sqref="AZ5:CD2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Z25:CD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6150-AF2B-4CEE-8861-14C0AD0FE21C}">
  <dimension ref="B2:AQ63"/>
  <sheetViews>
    <sheetView zoomScale="85" zoomScaleNormal="85" workbookViewId="0">
      <selection activeCell="A10" sqref="A10"/>
    </sheetView>
  </sheetViews>
  <sheetFormatPr defaultRowHeight="14.5" x14ac:dyDescent="0.35"/>
  <cols>
    <col min="3" max="3" width="8.7265625" style="21"/>
  </cols>
  <sheetData>
    <row r="2" spans="2:43" ht="15" thickBot="1" x14ac:dyDescent="0.4">
      <c r="B2" s="1" t="s">
        <v>60</v>
      </c>
      <c r="Y2" t="s">
        <v>61</v>
      </c>
    </row>
    <row r="3" spans="2:43" x14ac:dyDescent="0.35">
      <c r="C3" s="21" t="s">
        <v>14</v>
      </c>
      <c r="D3" s="24" t="s">
        <v>52</v>
      </c>
      <c r="E3" s="25"/>
      <c r="F3" s="25"/>
      <c r="G3" s="26"/>
      <c r="H3" s="24" t="s">
        <v>54</v>
      </c>
      <c r="I3" s="25"/>
      <c r="J3" s="25"/>
      <c r="K3" s="26"/>
      <c r="L3" s="24" t="s">
        <v>62</v>
      </c>
      <c r="M3" s="25"/>
      <c r="N3" s="25"/>
      <c r="O3" s="26"/>
      <c r="P3" s="24" t="s">
        <v>56</v>
      </c>
      <c r="Q3" s="25"/>
      <c r="R3" s="25"/>
      <c r="S3" s="26"/>
      <c r="T3" s="24" t="s">
        <v>57</v>
      </c>
      <c r="U3" s="25"/>
      <c r="V3" s="25"/>
      <c r="W3" s="26"/>
    </row>
    <row r="4" spans="2:43" x14ac:dyDescent="0.35">
      <c r="C4" s="21" t="s">
        <v>15</v>
      </c>
      <c r="D4" s="27" t="s">
        <v>63</v>
      </c>
      <c r="E4" s="28"/>
      <c r="F4" s="28" t="s">
        <v>50</v>
      </c>
      <c r="G4" s="29"/>
      <c r="H4" s="27" t="s">
        <v>64</v>
      </c>
      <c r="I4" s="28"/>
      <c r="J4" s="28" t="s">
        <v>50</v>
      </c>
      <c r="K4" s="29"/>
      <c r="L4" s="27" t="s">
        <v>64</v>
      </c>
      <c r="M4" s="28"/>
      <c r="N4" s="28" t="s">
        <v>50</v>
      </c>
      <c r="O4" s="29"/>
      <c r="P4" s="27" t="s">
        <v>64</v>
      </c>
      <c r="Q4" s="28"/>
      <c r="R4" s="28" t="s">
        <v>50</v>
      </c>
      <c r="S4" s="29"/>
      <c r="T4" s="27" t="s">
        <v>64</v>
      </c>
      <c r="U4" s="28"/>
      <c r="V4" s="28" t="s">
        <v>50</v>
      </c>
      <c r="W4" s="29"/>
    </row>
    <row r="5" spans="2:43" ht="15" thickBot="1" x14ac:dyDescent="0.4">
      <c r="D5" s="30" t="s">
        <v>16</v>
      </c>
      <c r="E5" s="31" t="s">
        <v>65</v>
      </c>
      <c r="F5" s="30" t="s">
        <v>16</v>
      </c>
      <c r="G5" s="31" t="s">
        <v>65</v>
      </c>
      <c r="H5" s="30" t="s">
        <v>16</v>
      </c>
      <c r="I5" s="31" t="s">
        <v>65</v>
      </c>
      <c r="J5" s="30" t="s">
        <v>16</v>
      </c>
      <c r="K5" s="31" t="s">
        <v>65</v>
      </c>
      <c r="L5" s="30" t="s">
        <v>16</v>
      </c>
      <c r="M5" s="31" t="s">
        <v>65</v>
      </c>
      <c r="N5" s="30" t="s">
        <v>16</v>
      </c>
      <c r="O5" s="31" t="s">
        <v>65</v>
      </c>
      <c r="P5" s="30" t="s">
        <v>16</v>
      </c>
      <c r="Q5" s="31" t="s">
        <v>65</v>
      </c>
      <c r="R5" s="30" t="s">
        <v>16</v>
      </c>
      <c r="S5" s="31" t="s">
        <v>65</v>
      </c>
      <c r="T5" s="30" t="s">
        <v>16</v>
      </c>
      <c r="U5" s="31" t="s">
        <v>65</v>
      </c>
      <c r="V5" s="30" t="s">
        <v>16</v>
      </c>
      <c r="W5" s="31" t="s">
        <v>65</v>
      </c>
    </row>
    <row r="6" spans="2:43" x14ac:dyDescent="0.35">
      <c r="C6" s="21" t="s">
        <v>66</v>
      </c>
      <c r="D6" s="12">
        <v>80.3</v>
      </c>
      <c r="E6" s="32">
        <v>0.4</v>
      </c>
      <c r="F6" s="32">
        <v>81.400000000000006</v>
      </c>
      <c r="G6" s="13">
        <v>0.3</v>
      </c>
      <c r="H6" s="12">
        <v>81.599999999999994</v>
      </c>
      <c r="I6" s="32">
        <v>0.7</v>
      </c>
      <c r="J6" s="32">
        <v>81.599999999999994</v>
      </c>
      <c r="K6" s="13">
        <v>0.7</v>
      </c>
      <c r="L6" s="12">
        <v>83.6</v>
      </c>
      <c r="M6" s="32">
        <v>0.6</v>
      </c>
      <c r="N6" s="32">
        <v>88.5</v>
      </c>
      <c r="O6" s="13">
        <v>0.3</v>
      </c>
      <c r="P6" s="12">
        <v>88.8</v>
      </c>
      <c r="Q6" s="32">
        <v>0.3</v>
      </c>
      <c r="R6" s="32">
        <v>88.8</v>
      </c>
      <c r="S6" s="13">
        <v>0.2</v>
      </c>
      <c r="T6" s="12">
        <v>90.9</v>
      </c>
      <c r="U6" s="32">
        <v>0.5</v>
      </c>
      <c r="V6" s="32">
        <v>91</v>
      </c>
      <c r="W6" s="13">
        <v>0.5</v>
      </c>
    </row>
    <row r="7" spans="2:43" x14ac:dyDescent="0.35">
      <c r="C7" s="21" t="s">
        <v>67</v>
      </c>
      <c r="D7" s="15">
        <v>91.2</v>
      </c>
      <c r="E7" s="33">
        <v>0.3</v>
      </c>
      <c r="F7" s="33">
        <v>96.7</v>
      </c>
      <c r="G7" s="16">
        <v>0.1</v>
      </c>
      <c r="H7" s="15">
        <v>92.4</v>
      </c>
      <c r="I7" s="33">
        <v>0.4</v>
      </c>
      <c r="J7" s="33">
        <v>92.4</v>
      </c>
      <c r="K7" s="16">
        <v>0.4</v>
      </c>
      <c r="L7" s="15">
        <v>96.9</v>
      </c>
      <c r="M7" s="33">
        <v>0.2</v>
      </c>
      <c r="N7" s="33">
        <v>97.5</v>
      </c>
      <c r="O7" s="16">
        <v>0.3</v>
      </c>
      <c r="P7" s="15">
        <v>97.5</v>
      </c>
      <c r="Q7" s="33">
        <v>0.2</v>
      </c>
      <c r="R7" s="33">
        <v>97.5</v>
      </c>
      <c r="S7" s="16">
        <v>0.2</v>
      </c>
      <c r="T7" s="15">
        <v>98.9</v>
      </c>
      <c r="U7" s="33">
        <v>0.1</v>
      </c>
      <c r="V7" s="33">
        <v>98.9</v>
      </c>
      <c r="W7" s="16">
        <v>0.1</v>
      </c>
    </row>
    <row r="8" spans="2:43" x14ac:dyDescent="0.35">
      <c r="C8" s="21" t="s">
        <v>68</v>
      </c>
      <c r="D8" s="15">
        <v>85.3</v>
      </c>
      <c r="E8" s="33">
        <v>0.3</v>
      </c>
      <c r="F8" s="33">
        <v>86.4</v>
      </c>
      <c r="G8" s="16">
        <v>0.3</v>
      </c>
      <c r="H8" s="15">
        <v>75.900000000000006</v>
      </c>
      <c r="I8" s="33">
        <v>1.3</v>
      </c>
      <c r="J8" s="33">
        <v>75.900000000000006</v>
      </c>
      <c r="K8" s="16">
        <v>1.3</v>
      </c>
      <c r="L8" s="15">
        <v>87.9</v>
      </c>
      <c r="M8" s="33">
        <v>0.4</v>
      </c>
      <c r="N8" s="33">
        <v>88.2</v>
      </c>
      <c r="O8" s="16">
        <v>0.3</v>
      </c>
      <c r="P8" s="15">
        <v>87.7</v>
      </c>
      <c r="Q8" s="33">
        <v>0.4</v>
      </c>
      <c r="R8" s="33">
        <v>87.7</v>
      </c>
      <c r="S8" s="16">
        <v>0.4</v>
      </c>
      <c r="T8" s="15">
        <v>88.1</v>
      </c>
      <c r="U8" s="33">
        <v>0.1</v>
      </c>
      <c r="V8" s="33">
        <v>88</v>
      </c>
      <c r="W8" s="16">
        <v>0.2</v>
      </c>
    </row>
    <row r="9" spans="2:43" x14ac:dyDescent="0.35">
      <c r="C9" s="21" t="s">
        <v>69</v>
      </c>
      <c r="D9" s="15">
        <v>78.099999999999994</v>
      </c>
      <c r="E9" s="33">
        <v>0.3</v>
      </c>
      <c r="F9" s="33">
        <v>78.900000000000006</v>
      </c>
      <c r="G9" s="16">
        <v>0.3</v>
      </c>
      <c r="H9" s="15">
        <v>72.3</v>
      </c>
      <c r="I9" s="33">
        <v>1.9</v>
      </c>
      <c r="J9" s="33">
        <v>72.3</v>
      </c>
      <c r="K9" s="16">
        <v>1.9</v>
      </c>
      <c r="L9" s="15">
        <v>79</v>
      </c>
      <c r="M9" s="33">
        <v>0.6</v>
      </c>
      <c r="N9" s="33">
        <v>78.3</v>
      </c>
      <c r="O9" s="16">
        <v>1</v>
      </c>
      <c r="P9" s="15">
        <v>82</v>
      </c>
      <c r="Q9" s="33">
        <v>0.4</v>
      </c>
      <c r="R9" s="33">
        <v>82.1</v>
      </c>
      <c r="S9" s="16">
        <v>0.4</v>
      </c>
      <c r="T9" s="15">
        <v>83.1</v>
      </c>
      <c r="U9" s="33">
        <v>0.8</v>
      </c>
      <c r="V9" s="33">
        <v>83.2</v>
      </c>
      <c r="W9" s="16">
        <v>0.9</v>
      </c>
    </row>
    <row r="10" spans="2:43" x14ac:dyDescent="0.35">
      <c r="C10" s="21" t="s">
        <v>70</v>
      </c>
      <c r="D10" s="15">
        <v>85.9</v>
      </c>
      <c r="E10" s="33">
        <v>0.5</v>
      </c>
      <c r="F10" s="33">
        <v>88</v>
      </c>
      <c r="G10" s="16">
        <v>0.6</v>
      </c>
      <c r="H10" s="15">
        <v>82.3</v>
      </c>
      <c r="I10" s="33">
        <v>0.6</v>
      </c>
      <c r="J10" s="33">
        <v>82.4</v>
      </c>
      <c r="K10" s="16">
        <v>0.6</v>
      </c>
      <c r="L10" s="15">
        <v>90.5</v>
      </c>
      <c r="M10" s="33">
        <v>0.2</v>
      </c>
      <c r="N10" s="33">
        <v>90.2</v>
      </c>
      <c r="O10" s="16">
        <v>0.2</v>
      </c>
      <c r="P10" s="15">
        <v>82.4</v>
      </c>
      <c r="Q10" s="33">
        <v>1.8</v>
      </c>
      <c r="R10" s="33">
        <v>82.3</v>
      </c>
      <c r="S10" s="16">
        <v>1.8</v>
      </c>
      <c r="T10" s="15">
        <v>89.9</v>
      </c>
      <c r="U10" s="33">
        <v>1.3</v>
      </c>
      <c r="V10" s="33">
        <v>89.4</v>
      </c>
      <c r="W10" s="16">
        <v>1.8</v>
      </c>
    </row>
    <row r="11" spans="2:43" x14ac:dyDescent="0.35">
      <c r="C11" s="21" t="s">
        <v>71</v>
      </c>
      <c r="D11" s="15">
        <v>86.7</v>
      </c>
      <c r="E11" s="33">
        <v>0.4</v>
      </c>
      <c r="F11" s="33">
        <v>88.1</v>
      </c>
      <c r="G11" s="16">
        <v>0.3</v>
      </c>
      <c r="H11" s="15">
        <v>83.1</v>
      </c>
      <c r="I11" s="33">
        <v>0.6</v>
      </c>
      <c r="J11" s="33">
        <v>83.1</v>
      </c>
      <c r="K11" s="16">
        <v>0.6</v>
      </c>
      <c r="L11" s="15">
        <v>89.5</v>
      </c>
      <c r="M11" s="33">
        <v>0.4</v>
      </c>
      <c r="N11" s="33">
        <v>88.2</v>
      </c>
      <c r="O11" s="16">
        <v>0.6</v>
      </c>
      <c r="P11" s="15">
        <v>89.2</v>
      </c>
      <c r="Q11" s="33">
        <v>0.4</v>
      </c>
      <c r="R11" s="33">
        <v>89.2</v>
      </c>
      <c r="S11" s="16">
        <v>0.5</v>
      </c>
      <c r="T11" s="15">
        <v>90.3</v>
      </c>
      <c r="U11" s="33">
        <v>1</v>
      </c>
      <c r="V11" s="33">
        <v>90.2</v>
      </c>
      <c r="W11" s="16">
        <v>1.2</v>
      </c>
    </row>
    <row r="12" spans="2:43" x14ac:dyDescent="0.35">
      <c r="C12" s="21" t="s">
        <v>72</v>
      </c>
      <c r="D12" s="15">
        <v>89.6</v>
      </c>
      <c r="E12" s="33">
        <v>0.5</v>
      </c>
      <c r="F12" s="33">
        <v>90.7</v>
      </c>
      <c r="G12" s="16">
        <v>0.4</v>
      </c>
      <c r="H12" s="15">
        <v>86.7</v>
      </c>
      <c r="I12" s="33">
        <v>0.6</v>
      </c>
      <c r="J12" s="33">
        <v>86.8</v>
      </c>
      <c r="K12" s="16">
        <v>0.6</v>
      </c>
      <c r="L12" s="15">
        <v>94.1</v>
      </c>
      <c r="M12" s="33">
        <v>0.3</v>
      </c>
      <c r="N12" s="33">
        <v>94.6</v>
      </c>
      <c r="O12" s="16">
        <v>0.3</v>
      </c>
      <c r="P12" s="15">
        <v>89.7</v>
      </c>
      <c r="Q12" s="33">
        <v>1.4</v>
      </c>
      <c r="R12" s="33">
        <v>89.8</v>
      </c>
      <c r="S12" s="16">
        <v>1.4</v>
      </c>
      <c r="T12" s="15">
        <v>93.5</v>
      </c>
      <c r="U12" s="33">
        <v>0.6</v>
      </c>
      <c r="V12" s="33">
        <v>93.5</v>
      </c>
      <c r="W12" s="16">
        <v>0.6</v>
      </c>
    </row>
    <row r="13" spans="2:43" x14ac:dyDescent="0.35">
      <c r="C13" s="21" t="s">
        <v>73</v>
      </c>
      <c r="D13" s="15">
        <v>93.3</v>
      </c>
      <c r="E13" s="33">
        <v>0.6</v>
      </c>
      <c r="F13" s="33">
        <v>95.7</v>
      </c>
      <c r="G13" s="16">
        <v>0.3</v>
      </c>
      <c r="H13" s="15">
        <v>91.2</v>
      </c>
      <c r="I13" s="33">
        <v>0.4</v>
      </c>
      <c r="J13" s="33">
        <v>91.2</v>
      </c>
      <c r="K13" s="16">
        <v>0.4</v>
      </c>
      <c r="L13" s="15">
        <v>96.7</v>
      </c>
      <c r="M13" s="33">
        <v>0.1</v>
      </c>
      <c r="N13" s="33">
        <v>97</v>
      </c>
      <c r="O13" s="16">
        <v>0.1</v>
      </c>
      <c r="P13" s="15">
        <v>95.6</v>
      </c>
      <c r="Q13" s="33">
        <v>0.2</v>
      </c>
      <c r="R13" s="33">
        <v>95.6</v>
      </c>
      <c r="S13" s="16">
        <v>0.2</v>
      </c>
      <c r="T13" s="15">
        <v>98.2</v>
      </c>
      <c r="U13" s="33">
        <v>0.1</v>
      </c>
      <c r="V13" s="33">
        <v>98.1</v>
      </c>
      <c r="W13" s="16">
        <v>0.1</v>
      </c>
    </row>
    <row r="14" spans="2:43" x14ac:dyDescent="0.35">
      <c r="C14" s="21" t="s">
        <v>74</v>
      </c>
      <c r="D14" s="15">
        <v>91.8</v>
      </c>
      <c r="E14" s="33">
        <v>0.5</v>
      </c>
      <c r="F14" s="33">
        <v>94</v>
      </c>
      <c r="G14" s="16">
        <v>0.2</v>
      </c>
      <c r="H14" s="15">
        <v>78</v>
      </c>
      <c r="I14" s="33">
        <v>2.6</v>
      </c>
      <c r="J14" s="33">
        <v>78</v>
      </c>
      <c r="K14" s="16">
        <v>2.6</v>
      </c>
      <c r="L14" s="15">
        <v>95</v>
      </c>
      <c r="M14" s="33">
        <v>0.2</v>
      </c>
      <c r="N14" s="33">
        <v>95.7</v>
      </c>
      <c r="O14" s="16">
        <v>0.1</v>
      </c>
      <c r="P14" s="15">
        <v>86</v>
      </c>
      <c r="Q14" s="33">
        <v>0.7</v>
      </c>
      <c r="R14" s="33">
        <v>85.8</v>
      </c>
      <c r="S14" s="16">
        <v>0.6</v>
      </c>
      <c r="T14" s="15">
        <v>96.5</v>
      </c>
      <c r="U14" s="33">
        <v>0.3</v>
      </c>
      <c r="V14" s="33">
        <v>96.5</v>
      </c>
      <c r="W14" s="16">
        <v>0.3</v>
      </c>
    </row>
    <row r="15" spans="2:43" ht="15" thickBot="1" x14ac:dyDescent="0.4">
      <c r="C15" s="21" t="s">
        <v>75</v>
      </c>
      <c r="D15" s="34">
        <v>86</v>
      </c>
      <c r="E15" s="35">
        <v>0.6</v>
      </c>
      <c r="F15" s="35">
        <v>93</v>
      </c>
      <c r="G15" s="36">
        <v>0.3</v>
      </c>
      <c r="H15" s="34">
        <v>91</v>
      </c>
      <c r="I15" s="35">
        <v>0.6</v>
      </c>
      <c r="J15" s="35">
        <v>91</v>
      </c>
      <c r="K15" s="36">
        <v>0.6</v>
      </c>
      <c r="L15" s="34">
        <v>94.9</v>
      </c>
      <c r="M15" s="35">
        <v>0.2</v>
      </c>
      <c r="N15" s="35">
        <v>94.9</v>
      </c>
      <c r="O15" s="36">
        <v>0.2</v>
      </c>
      <c r="P15" s="34">
        <v>90.6</v>
      </c>
      <c r="Q15" s="35">
        <v>0.9</v>
      </c>
      <c r="R15" s="35">
        <v>90.7</v>
      </c>
      <c r="S15" s="36">
        <v>0.9</v>
      </c>
      <c r="T15" s="34">
        <v>95.2</v>
      </c>
      <c r="U15" s="35">
        <v>1.3</v>
      </c>
      <c r="V15" s="35">
        <v>95.1</v>
      </c>
      <c r="W15" s="36">
        <v>1.3</v>
      </c>
      <c r="Y15" t="s">
        <v>76</v>
      </c>
      <c r="Z15" s="9">
        <f>AVERAGE(D6:D15)</f>
        <v>86.819999999999979</v>
      </c>
      <c r="AA15" s="9">
        <f>AVERAGE(F6:F15)</f>
        <v>89.29</v>
      </c>
      <c r="AB15" s="9">
        <f>AVERAGE(H6:H15)</f>
        <v>83.450000000000017</v>
      </c>
      <c r="AC15" s="9">
        <f>AVERAGE(J6:J15)</f>
        <v>83.47</v>
      </c>
      <c r="AD15" s="9">
        <f>AVERAGE(L6:L15)</f>
        <v>90.81</v>
      </c>
      <c r="AE15" s="9">
        <f>AVERAGE(N6:N15)</f>
        <v>91.31</v>
      </c>
      <c r="AF15" s="9">
        <f>AVERAGE(P6:P15)</f>
        <v>88.950000000000017</v>
      </c>
      <c r="AG15" s="9">
        <f>AVERAGE(R6:R15)</f>
        <v>88.95</v>
      </c>
      <c r="AH15" s="9">
        <f>AVERAGE(T6:T15)</f>
        <v>92.460000000000008</v>
      </c>
      <c r="AI15" s="9">
        <f>AVERAGE(V6:V15)</f>
        <v>92.390000000000015</v>
      </c>
      <c r="AK15" s="9"/>
      <c r="AM15" s="9"/>
      <c r="AO15" s="9"/>
      <c r="AQ15" s="9"/>
    </row>
    <row r="16" spans="2:43" ht="15" thickBot="1" x14ac:dyDescent="0.4">
      <c r="C16" s="37" t="s">
        <v>18</v>
      </c>
      <c r="D16" s="48">
        <v>86.8</v>
      </c>
      <c r="E16" s="49">
        <v>0.4</v>
      </c>
      <c r="F16" s="49">
        <v>89.3</v>
      </c>
      <c r="G16" s="50">
        <v>0.3</v>
      </c>
      <c r="H16" s="48">
        <v>83.4</v>
      </c>
      <c r="I16" s="49">
        <v>1</v>
      </c>
      <c r="J16" s="49">
        <v>83.5</v>
      </c>
      <c r="K16" s="50">
        <v>1</v>
      </c>
      <c r="L16" s="48">
        <v>90.8</v>
      </c>
      <c r="M16" s="49">
        <v>0.3</v>
      </c>
      <c r="N16" s="49">
        <v>91.3</v>
      </c>
      <c r="O16" s="50">
        <v>0.3</v>
      </c>
      <c r="P16" s="48">
        <v>89</v>
      </c>
      <c r="Q16" s="49">
        <v>0.7</v>
      </c>
      <c r="R16" s="49">
        <v>89</v>
      </c>
      <c r="S16" s="50">
        <v>0.7</v>
      </c>
      <c r="T16" s="48">
        <v>92.5</v>
      </c>
      <c r="U16" s="49">
        <v>0.6</v>
      </c>
      <c r="V16" s="49">
        <v>92.4</v>
      </c>
      <c r="W16" s="50">
        <v>0.7</v>
      </c>
      <c r="Y16" t="s">
        <v>19</v>
      </c>
      <c r="Z16" s="38">
        <f>D16-Z15</f>
        <v>-1.999999999998181E-2</v>
      </c>
      <c r="AA16" s="38">
        <f>F16-AA15</f>
        <v>9.9999999999909051E-3</v>
      </c>
      <c r="AB16" s="38">
        <f>H16-AB15</f>
        <v>-5.0000000000011369E-2</v>
      </c>
      <c r="AC16" s="38">
        <f>J16-AC15</f>
        <v>3.0000000000001137E-2</v>
      </c>
      <c r="AD16" s="38">
        <f>L16-AD15</f>
        <v>-1.0000000000005116E-2</v>
      </c>
      <c r="AE16" s="38">
        <f>N16-AE15</f>
        <v>-1.0000000000005116E-2</v>
      </c>
      <c r="AF16" s="38">
        <f>P16-AF15</f>
        <v>4.9999999999982947E-2</v>
      </c>
      <c r="AG16" s="38">
        <f>R16-AG15</f>
        <v>4.9999999999997158E-2</v>
      </c>
      <c r="AH16" s="38">
        <f>T16-AH15</f>
        <v>3.9999999999992042E-2</v>
      </c>
      <c r="AI16" s="38">
        <f>V16-AI15</f>
        <v>9.9999999999909051E-3</v>
      </c>
      <c r="AK16" s="9"/>
      <c r="AM16" s="9"/>
      <c r="AO16" s="9"/>
      <c r="AQ16" s="9"/>
    </row>
    <row r="17" spans="2:23" ht="15" thickBot="1" x14ac:dyDescent="0.4">
      <c r="B17" s="1" t="s">
        <v>77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 x14ac:dyDescent="0.35">
      <c r="C18" s="21" t="s">
        <v>14</v>
      </c>
      <c r="D18" s="24" t="s">
        <v>52</v>
      </c>
      <c r="E18" s="25"/>
      <c r="F18" s="25"/>
      <c r="G18" s="26"/>
      <c r="H18" s="24" t="s">
        <v>54</v>
      </c>
      <c r="I18" s="25"/>
      <c r="J18" s="25"/>
      <c r="K18" s="26"/>
      <c r="L18" s="24" t="s">
        <v>62</v>
      </c>
      <c r="M18" s="25"/>
      <c r="N18" s="25"/>
      <c r="O18" s="26"/>
      <c r="P18" s="24" t="s">
        <v>56</v>
      </c>
      <c r="Q18" s="25"/>
      <c r="R18" s="25"/>
      <c r="S18" s="26"/>
      <c r="T18" s="24" t="s">
        <v>57</v>
      </c>
      <c r="U18" s="25"/>
      <c r="V18" s="25"/>
      <c r="W18" s="26"/>
    </row>
    <row r="19" spans="2:23" x14ac:dyDescent="0.35">
      <c r="C19" s="21" t="s">
        <v>15</v>
      </c>
      <c r="D19" s="27" t="s">
        <v>63</v>
      </c>
      <c r="E19" s="28"/>
      <c r="F19" s="28" t="s">
        <v>50</v>
      </c>
      <c r="G19" s="29"/>
      <c r="H19" s="27" t="s">
        <v>64</v>
      </c>
      <c r="I19" s="28"/>
      <c r="J19" s="28" t="s">
        <v>50</v>
      </c>
      <c r="K19" s="29"/>
      <c r="L19" s="27" t="s">
        <v>64</v>
      </c>
      <c r="M19" s="28"/>
      <c r="N19" s="28" t="s">
        <v>50</v>
      </c>
      <c r="O19" s="29"/>
      <c r="P19" s="27" t="s">
        <v>64</v>
      </c>
      <c r="Q19" s="28"/>
      <c r="R19" s="28" t="s">
        <v>50</v>
      </c>
      <c r="S19" s="29"/>
      <c r="T19" s="27" t="s">
        <v>64</v>
      </c>
      <c r="U19" s="28"/>
      <c r="V19" s="28" t="s">
        <v>50</v>
      </c>
      <c r="W19" s="29"/>
    </row>
    <row r="20" spans="2:23" ht="15" thickBot="1" x14ac:dyDescent="0.4">
      <c r="D20" s="30" t="s">
        <v>16</v>
      </c>
      <c r="E20" s="31" t="s">
        <v>65</v>
      </c>
      <c r="F20" s="30" t="s">
        <v>16</v>
      </c>
      <c r="G20" s="31" t="s">
        <v>65</v>
      </c>
      <c r="H20" s="30" t="s">
        <v>16</v>
      </c>
      <c r="I20" s="31" t="s">
        <v>65</v>
      </c>
      <c r="J20" s="30" t="s">
        <v>16</v>
      </c>
      <c r="K20" s="31" t="s">
        <v>65</v>
      </c>
      <c r="L20" s="30" t="s">
        <v>16</v>
      </c>
      <c r="M20" s="31" t="s">
        <v>65</v>
      </c>
      <c r="N20" s="30" t="s">
        <v>16</v>
      </c>
      <c r="O20" s="31" t="s">
        <v>65</v>
      </c>
      <c r="P20" s="30" t="s">
        <v>16</v>
      </c>
      <c r="Q20" s="31" t="s">
        <v>65</v>
      </c>
      <c r="R20" s="30" t="s">
        <v>16</v>
      </c>
      <c r="S20" s="31" t="s">
        <v>65</v>
      </c>
      <c r="T20" s="30" t="s">
        <v>16</v>
      </c>
      <c r="U20" s="31" t="s">
        <v>65</v>
      </c>
      <c r="V20" s="30" t="s">
        <v>16</v>
      </c>
      <c r="W20" s="31" t="s">
        <v>65</v>
      </c>
    </row>
    <row r="21" spans="2:23" x14ac:dyDescent="0.35">
      <c r="C21" s="21">
        <v>0</v>
      </c>
      <c r="D21" s="12">
        <v>77.7</v>
      </c>
      <c r="E21" s="32">
        <v>0.6</v>
      </c>
      <c r="F21" s="32">
        <v>79.099999999999994</v>
      </c>
      <c r="G21" s="13">
        <v>0.6</v>
      </c>
      <c r="H21" s="12">
        <v>74.599999999999994</v>
      </c>
      <c r="I21" s="32">
        <v>0.7</v>
      </c>
      <c r="J21" s="32">
        <v>74.400000000000006</v>
      </c>
      <c r="K21" s="13">
        <v>0.8</v>
      </c>
      <c r="L21" s="12">
        <v>77.099999999999994</v>
      </c>
      <c r="M21" s="32">
        <v>0.8</v>
      </c>
      <c r="N21" s="32">
        <v>78.8</v>
      </c>
      <c r="O21" s="13">
        <v>0.6</v>
      </c>
      <c r="P21" s="12">
        <v>79.900000000000006</v>
      </c>
      <c r="Q21" s="32">
        <v>1</v>
      </c>
      <c r="R21" s="32">
        <v>79.900000000000006</v>
      </c>
      <c r="S21" s="13">
        <v>1</v>
      </c>
      <c r="T21" s="12">
        <v>83</v>
      </c>
      <c r="U21" s="32">
        <v>1.4</v>
      </c>
      <c r="V21" s="32">
        <v>82.9</v>
      </c>
      <c r="W21" s="13">
        <v>1.4</v>
      </c>
    </row>
    <row r="22" spans="2:23" x14ac:dyDescent="0.35">
      <c r="C22" s="21">
        <v>1</v>
      </c>
      <c r="D22" s="15">
        <v>73</v>
      </c>
      <c r="E22" s="33">
        <v>0.9</v>
      </c>
      <c r="F22" s="33">
        <v>75.400000000000006</v>
      </c>
      <c r="G22" s="16">
        <v>0.8</v>
      </c>
      <c r="H22" s="15">
        <v>71.8</v>
      </c>
      <c r="I22" s="33">
        <v>1.6</v>
      </c>
      <c r="J22" s="33">
        <v>71.8</v>
      </c>
      <c r="K22" s="16">
        <v>1.7</v>
      </c>
      <c r="L22" s="15">
        <v>75.2</v>
      </c>
      <c r="M22" s="33">
        <v>0.9</v>
      </c>
      <c r="N22" s="33">
        <v>77.900000000000006</v>
      </c>
      <c r="O22" s="16">
        <v>1.1000000000000001</v>
      </c>
      <c r="P22" s="15">
        <v>81.099999999999994</v>
      </c>
      <c r="Q22" s="33">
        <v>0.7</v>
      </c>
      <c r="R22" s="33">
        <v>81.099999999999994</v>
      </c>
      <c r="S22" s="16">
        <v>0.8</v>
      </c>
      <c r="T22" s="15">
        <v>84.6</v>
      </c>
      <c r="U22" s="33">
        <v>0.3</v>
      </c>
      <c r="V22" s="33">
        <v>84.3</v>
      </c>
      <c r="W22" s="16">
        <v>0.4</v>
      </c>
    </row>
    <row r="23" spans="2:23" x14ac:dyDescent="0.35">
      <c r="C23" s="21">
        <v>2</v>
      </c>
      <c r="D23" s="15">
        <v>72.900000000000006</v>
      </c>
      <c r="E23" s="33">
        <v>0.6</v>
      </c>
      <c r="F23" s="33">
        <v>76.099999999999994</v>
      </c>
      <c r="G23" s="16">
        <v>0.7</v>
      </c>
      <c r="H23" s="15">
        <v>81.400000000000006</v>
      </c>
      <c r="I23" s="33">
        <v>0.5</v>
      </c>
      <c r="J23" s="33">
        <v>81.400000000000006</v>
      </c>
      <c r="K23" s="16">
        <v>0.5</v>
      </c>
      <c r="L23" s="15">
        <v>84.4</v>
      </c>
      <c r="M23" s="33">
        <v>0.3</v>
      </c>
      <c r="N23" s="33">
        <v>85.7</v>
      </c>
      <c r="O23" s="16">
        <v>0.4</v>
      </c>
      <c r="P23" s="15">
        <v>87.4</v>
      </c>
      <c r="Q23" s="33">
        <v>0.4</v>
      </c>
      <c r="R23" s="33">
        <v>87.5</v>
      </c>
      <c r="S23" s="16">
        <v>0.4</v>
      </c>
      <c r="T23" s="15">
        <v>88.5</v>
      </c>
      <c r="U23" s="33">
        <v>0.6</v>
      </c>
      <c r="V23" s="33">
        <v>88.6</v>
      </c>
      <c r="W23" s="16">
        <v>0.6</v>
      </c>
    </row>
    <row r="24" spans="2:23" x14ac:dyDescent="0.35">
      <c r="C24" s="21">
        <v>3</v>
      </c>
      <c r="D24" s="15">
        <v>79.599999999999994</v>
      </c>
      <c r="E24" s="33">
        <v>0.6</v>
      </c>
      <c r="F24" s="33">
        <v>81.3</v>
      </c>
      <c r="G24" s="16">
        <v>0.3</v>
      </c>
      <c r="H24" s="15">
        <v>77.599999999999994</v>
      </c>
      <c r="I24" s="33">
        <v>1.6</v>
      </c>
      <c r="J24" s="33">
        <v>77.599999999999994</v>
      </c>
      <c r="K24" s="16">
        <v>1.6</v>
      </c>
      <c r="L24" s="15">
        <v>85.1</v>
      </c>
      <c r="M24" s="33">
        <v>0.6</v>
      </c>
      <c r="N24" s="33">
        <v>87.3</v>
      </c>
      <c r="O24" s="16">
        <v>0.4</v>
      </c>
      <c r="P24" s="15">
        <v>84.7</v>
      </c>
      <c r="Q24" s="33">
        <v>0.8</v>
      </c>
      <c r="R24" s="33">
        <v>84.7</v>
      </c>
      <c r="S24" s="16">
        <v>0.8</v>
      </c>
      <c r="T24" s="15">
        <v>86.3</v>
      </c>
      <c r="U24" s="33">
        <v>0.8</v>
      </c>
      <c r="V24" s="33">
        <v>86.4</v>
      </c>
      <c r="W24" s="16">
        <v>0.8</v>
      </c>
    </row>
    <row r="25" spans="2:23" x14ac:dyDescent="0.35">
      <c r="C25" s="21">
        <v>4</v>
      </c>
      <c r="D25" s="15">
        <v>78.400000000000006</v>
      </c>
      <c r="E25" s="33">
        <v>0.4</v>
      </c>
      <c r="F25" s="33">
        <v>80.8</v>
      </c>
      <c r="G25" s="16">
        <v>0.5</v>
      </c>
      <c r="H25" s="15">
        <v>76.099999999999994</v>
      </c>
      <c r="I25" s="33">
        <v>1.5</v>
      </c>
      <c r="J25" s="33">
        <v>76.099999999999994</v>
      </c>
      <c r="K25" s="16">
        <v>1.5</v>
      </c>
      <c r="L25" s="15">
        <v>81.099999999999994</v>
      </c>
      <c r="M25" s="33">
        <v>0.8</v>
      </c>
      <c r="N25" s="33">
        <v>84.8</v>
      </c>
      <c r="O25" s="16">
        <v>0.8</v>
      </c>
      <c r="P25" s="15">
        <v>89.8</v>
      </c>
      <c r="Q25" s="33">
        <v>0.6</v>
      </c>
      <c r="R25" s="33">
        <v>89.9</v>
      </c>
      <c r="S25" s="16">
        <v>0.6</v>
      </c>
      <c r="T25" s="15">
        <v>92.6</v>
      </c>
      <c r="U25" s="33">
        <v>0.3</v>
      </c>
      <c r="V25" s="33">
        <v>92.6</v>
      </c>
      <c r="W25" s="16">
        <v>0.3</v>
      </c>
    </row>
    <row r="26" spans="2:23" x14ac:dyDescent="0.35">
      <c r="C26" s="21">
        <v>5</v>
      </c>
      <c r="D26" s="15">
        <v>73.099999999999994</v>
      </c>
      <c r="E26" s="33">
        <v>0.9</v>
      </c>
      <c r="F26" s="33">
        <v>73.7</v>
      </c>
      <c r="G26" s="16">
        <v>0.5</v>
      </c>
      <c r="H26" s="15">
        <v>70.2</v>
      </c>
      <c r="I26" s="33">
        <v>0.5</v>
      </c>
      <c r="J26" s="33">
        <v>70.2</v>
      </c>
      <c r="K26" s="16">
        <v>0.5</v>
      </c>
      <c r="L26" s="15">
        <v>72</v>
      </c>
      <c r="M26" s="33">
        <v>1.3</v>
      </c>
      <c r="N26" s="33">
        <v>78.599999999999994</v>
      </c>
      <c r="O26" s="16">
        <v>1</v>
      </c>
      <c r="P26" s="15">
        <v>82.6</v>
      </c>
      <c r="Q26" s="33">
        <v>1.2</v>
      </c>
      <c r="R26" s="33">
        <v>82.7</v>
      </c>
      <c r="S26" s="16">
        <v>1.2</v>
      </c>
      <c r="T26" s="15">
        <v>84.4</v>
      </c>
      <c r="U26" s="33">
        <v>1.3</v>
      </c>
      <c r="V26" s="33">
        <v>84.5</v>
      </c>
      <c r="W26" s="16">
        <v>1.3</v>
      </c>
    </row>
    <row r="27" spans="2:23" x14ac:dyDescent="0.35">
      <c r="C27" s="21">
        <v>6</v>
      </c>
      <c r="D27" s="15">
        <v>89.8</v>
      </c>
      <c r="E27" s="33">
        <v>0.5</v>
      </c>
      <c r="F27" s="33">
        <v>90.4</v>
      </c>
      <c r="G27" s="16">
        <v>0.4</v>
      </c>
      <c r="H27" s="15">
        <v>68.5</v>
      </c>
      <c r="I27" s="33">
        <v>2.4</v>
      </c>
      <c r="J27" s="33">
        <v>68.400000000000006</v>
      </c>
      <c r="K27" s="16">
        <v>2.2999999999999998</v>
      </c>
      <c r="L27" s="15">
        <v>88.6</v>
      </c>
      <c r="M27" s="33">
        <v>0.3</v>
      </c>
      <c r="N27" s="33">
        <v>87.5</v>
      </c>
      <c r="O27" s="16">
        <v>0.4</v>
      </c>
      <c r="P27" s="15">
        <v>77</v>
      </c>
      <c r="Q27" s="33">
        <v>1.6</v>
      </c>
      <c r="R27" s="33">
        <v>77</v>
      </c>
      <c r="S27" s="16">
        <v>1.6</v>
      </c>
      <c r="T27" s="15">
        <v>73.400000000000006</v>
      </c>
      <c r="U27" s="33">
        <v>0.9</v>
      </c>
      <c r="V27" s="33">
        <v>73.400000000000006</v>
      </c>
      <c r="W27" s="16">
        <v>0.9</v>
      </c>
    </row>
    <row r="28" spans="2:23" x14ac:dyDescent="0.35">
      <c r="C28" s="21">
        <v>7</v>
      </c>
      <c r="D28" s="15">
        <v>64.099999999999994</v>
      </c>
      <c r="E28" s="33">
        <v>0.7</v>
      </c>
      <c r="F28" s="33">
        <v>66.099999999999994</v>
      </c>
      <c r="G28" s="16">
        <v>0.6</v>
      </c>
      <c r="H28" s="15">
        <v>77.599999999999994</v>
      </c>
      <c r="I28" s="33">
        <v>0.4</v>
      </c>
      <c r="J28" s="33">
        <v>77.599999999999994</v>
      </c>
      <c r="K28" s="16">
        <v>0.4</v>
      </c>
      <c r="L28" s="15">
        <v>73</v>
      </c>
      <c r="M28" s="33">
        <v>1</v>
      </c>
      <c r="N28" s="33">
        <v>76.2</v>
      </c>
      <c r="O28" s="16">
        <v>0.6</v>
      </c>
      <c r="P28" s="15">
        <v>80.5</v>
      </c>
      <c r="Q28" s="33">
        <v>0.3</v>
      </c>
      <c r="R28" s="33">
        <v>80.400000000000006</v>
      </c>
      <c r="S28" s="16">
        <v>0.3</v>
      </c>
      <c r="T28" s="15">
        <v>84.3</v>
      </c>
      <c r="U28" s="33">
        <v>0.6</v>
      </c>
      <c r="V28" s="33">
        <v>84.2</v>
      </c>
      <c r="W28" s="16">
        <v>0.6</v>
      </c>
    </row>
    <row r="29" spans="2:23" x14ac:dyDescent="0.35">
      <c r="C29" s="21">
        <v>8</v>
      </c>
      <c r="D29" s="15">
        <v>83.5</v>
      </c>
      <c r="E29" s="33">
        <v>0.6</v>
      </c>
      <c r="F29" s="33">
        <v>85.3</v>
      </c>
      <c r="G29" s="16">
        <v>0.4</v>
      </c>
      <c r="H29" s="15">
        <v>81.7</v>
      </c>
      <c r="I29" s="33">
        <v>0.6</v>
      </c>
      <c r="J29" s="33">
        <v>81.7</v>
      </c>
      <c r="K29" s="16">
        <v>0.6</v>
      </c>
      <c r="L29" s="15">
        <v>87.8</v>
      </c>
      <c r="M29" s="33">
        <v>0.1</v>
      </c>
      <c r="N29" s="33">
        <v>86.4</v>
      </c>
      <c r="O29" s="16">
        <v>0.2</v>
      </c>
      <c r="P29" s="15">
        <v>85.2</v>
      </c>
      <c r="Q29" s="33">
        <v>0.6</v>
      </c>
      <c r="R29" s="33">
        <v>85.2</v>
      </c>
      <c r="S29" s="16">
        <v>0.6</v>
      </c>
      <c r="T29" s="15">
        <v>87.5</v>
      </c>
      <c r="U29" s="33">
        <v>0.9</v>
      </c>
      <c r="V29" s="33">
        <v>87.7</v>
      </c>
      <c r="W29" s="16">
        <v>0.9</v>
      </c>
    </row>
    <row r="30" spans="2:23" x14ac:dyDescent="0.35">
      <c r="C30" s="21">
        <v>9</v>
      </c>
      <c r="D30" s="15">
        <v>91.4</v>
      </c>
      <c r="E30" s="33">
        <v>0.2</v>
      </c>
      <c r="F30" s="33">
        <v>91.7</v>
      </c>
      <c r="G30" s="16">
        <v>0.4</v>
      </c>
      <c r="H30" s="15">
        <v>73.7</v>
      </c>
      <c r="I30" s="33">
        <v>1.1000000000000001</v>
      </c>
      <c r="J30" s="33">
        <v>73.7</v>
      </c>
      <c r="K30" s="16">
        <v>1.1000000000000001</v>
      </c>
      <c r="L30" s="15">
        <v>88</v>
      </c>
      <c r="M30" s="33">
        <v>0.7</v>
      </c>
      <c r="N30" s="33">
        <v>88.8</v>
      </c>
      <c r="O30" s="16">
        <v>0.5</v>
      </c>
      <c r="P30" s="15">
        <v>89.1</v>
      </c>
      <c r="Q30" s="33">
        <v>0.9</v>
      </c>
      <c r="R30" s="33">
        <v>89.2</v>
      </c>
      <c r="S30" s="16">
        <v>0.9</v>
      </c>
      <c r="T30" s="15">
        <v>94.1</v>
      </c>
      <c r="U30" s="33">
        <v>0.3</v>
      </c>
      <c r="V30" s="33">
        <v>94.1</v>
      </c>
      <c r="W30" s="16">
        <v>0.3</v>
      </c>
    </row>
    <row r="31" spans="2:23" x14ac:dyDescent="0.35">
      <c r="C31" s="21">
        <v>10</v>
      </c>
      <c r="D31" s="15">
        <v>86.1</v>
      </c>
      <c r="E31" s="33">
        <v>0.6</v>
      </c>
      <c r="F31" s="33">
        <v>87</v>
      </c>
      <c r="G31" s="16">
        <v>0.6</v>
      </c>
      <c r="H31" s="15">
        <v>58.6</v>
      </c>
      <c r="I31" s="33">
        <v>2.2000000000000002</v>
      </c>
      <c r="J31" s="33">
        <v>58.5</v>
      </c>
      <c r="K31" s="16">
        <v>2.2000000000000002</v>
      </c>
      <c r="L31" s="15">
        <v>79.5</v>
      </c>
      <c r="M31" s="33">
        <v>1.1000000000000001</v>
      </c>
      <c r="N31" s="33">
        <v>82.4</v>
      </c>
      <c r="O31" s="16">
        <v>0.7</v>
      </c>
      <c r="P31" s="15">
        <v>60</v>
      </c>
      <c r="Q31" s="33">
        <v>2</v>
      </c>
      <c r="R31" s="33">
        <v>59.8</v>
      </c>
      <c r="S31" s="16">
        <v>2</v>
      </c>
      <c r="T31" s="15">
        <v>85.1</v>
      </c>
      <c r="U31" s="33">
        <v>1.1000000000000001</v>
      </c>
      <c r="V31" s="33">
        <v>85.2</v>
      </c>
      <c r="W31" s="16">
        <v>1.1000000000000001</v>
      </c>
    </row>
    <row r="32" spans="2:23" x14ac:dyDescent="0.35">
      <c r="C32" s="21">
        <v>11</v>
      </c>
      <c r="D32" s="15">
        <v>83.7</v>
      </c>
      <c r="E32" s="33">
        <v>0.5</v>
      </c>
      <c r="F32" s="33">
        <v>85</v>
      </c>
      <c r="G32" s="16">
        <v>0.3</v>
      </c>
      <c r="H32" s="15">
        <v>76.5</v>
      </c>
      <c r="I32" s="33">
        <v>0.7</v>
      </c>
      <c r="J32" s="33">
        <v>76.5</v>
      </c>
      <c r="K32" s="16">
        <v>0.7</v>
      </c>
      <c r="L32" s="15">
        <v>87.2</v>
      </c>
      <c r="M32" s="33">
        <v>0.2</v>
      </c>
      <c r="N32" s="33">
        <v>84.9</v>
      </c>
      <c r="O32" s="16">
        <v>0.4</v>
      </c>
      <c r="P32" s="15">
        <v>84.3</v>
      </c>
      <c r="Q32" s="33">
        <v>0.2</v>
      </c>
      <c r="R32" s="33">
        <v>84.2</v>
      </c>
      <c r="S32" s="16">
        <v>0.1</v>
      </c>
      <c r="T32" s="15">
        <v>87.8</v>
      </c>
      <c r="U32" s="33">
        <v>0.6</v>
      </c>
      <c r="V32" s="33">
        <v>87.8</v>
      </c>
      <c r="W32" s="16">
        <v>0.6</v>
      </c>
    </row>
    <row r="33" spans="2:35" x14ac:dyDescent="0.35">
      <c r="C33" s="21">
        <v>12</v>
      </c>
      <c r="D33" s="15">
        <v>82.8</v>
      </c>
      <c r="E33" s="33">
        <v>0.4</v>
      </c>
      <c r="F33" s="33">
        <v>84.3</v>
      </c>
      <c r="G33" s="16">
        <v>0.4</v>
      </c>
      <c r="H33" s="15">
        <v>79</v>
      </c>
      <c r="I33" s="33">
        <v>1.1000000000000001</v>
      </c>
      <c r="J33" s="33">
        <v>79.099999999999994</v>
      </c>
      <c r="K33" s="16">
        <v>1.1000000000000001</v>
      </c>
      <c r="L33" s="15">
        <v>85.8</v>
      </c>
      <c r="M33" s="33">
        <v>0.3</v>
      </c>
      <c r="N33" s="33">
        <v>85.2</v>
      </c>
      <c r="O33" s="16">
        <v>0.7</v>
      </c>
      <c r="P33" s="15">
        <v>84.4</v>
      </c>
      <c r="Q33" s="33">
        <v>0.5</v>
      </c>
      <c r="R33" s="33">
        <v>84.4</v>
      </c>
      <c r="S33" s="16">
        <v>0.5</v>
      </c>
      <c r="T33" s="15">
        <v>82</v>
      </c>
      <c r="U33" s="33">
        <v>1</v>
      </c>
      <c r="V33" s="33">
        <v>82</v>
      </c>
      <c r="W33" s="16">
        <v>1.1000000000000001</v>
      </c>
    </row>
    <row r="34" spans="2:35" x14ac:dyDescent="0.35">
      <c r="C34" s="21">
        <v>13</v>
      </c>
      <c r="D34" s="15">
        <v>61.8</v>
      </c>
      <c r="E34" s="33">
        <v>1.2</v>
      </c>
      <c r="F34" s="33">
        <v>64.099999999999994</v>
      </c>
      <c r="G34" s="16">
        <v>0.8</v>
      </c>
      <c r="H34" s="15">
        <v>70.2</v>
      </c>
      <c r="I34" s="33">
        <v>0.7</v>
      </c>
      <c r="J34" s="33">
        <v>70.2</v>
      </c>
      <c r="K34" s="16">
        <v>0.7</v>
      </c>
      <c r="L34" s="15">
        <v>70.8</v>
      </c>
      <c r="M34" s="33">
        <v>0.7</v>
      </c>
      <c r="N34" s="33">
        <v>73.599999999999994</v>
      </c>
      <c r="O34" s="16">
        <v>0.6</v>
      </c>
      <c r="P34" s="15">
        <v>79.3</v>
      </c>
      <c r="Q34" s="33">
        <v>1.4</v>
      </c>
      <c r="R34" s="33">
        <v>79.2</v>
      </c>
      <c r="S34" s="16">
        <v>1.4</v>
      </c>
      <c r="T34" s="15">
        <v>82.7</v>
      </c>
      <c r="U34" s="33">
        <v>0.4</v>
      </c>
      <c r="V34" s="33">
        <v>82.7</v>
      </c>
      <c r="W34" s="16">
        <v>0.4</v>
      </c>
    </row>
    <row r="35" spans="2:35" x14ac:dyDescent="0.35">
      <c r="C35" s="21">
        <v>14</v>
      </c>
      <c r="D35" s="15">
        <v>89.7</v>
      </c>
      <c r="E35" s="33">
        <v>0.3</v>
      </c>
      <c r="F35" s="33">
        <v>90.3</v>
      </c>
      <c r="G35" s="16">
        <v>0.2</v>
      </c>
      <c r="H35" s="15">
        <v>73.099999999999994</v>
      </c>
      <c r="I35" s="33">
        <v>1</v>
      </c>
      <c r="J35" s="33">
        <v>73.099999999999994</v>
      </c>
      <c r="K35" s="16">
        <v>1</v>
      </c>
      <c r="L35" s="15">
        <v>91.3</v>
      </c>
      <c r="M35" s="33">
        <v>0.3</v>
      </c>
      <c r="N35" s="33">
        <v>90.2</v>
      </c>
      <c r="O35" s="16">
        <v>0.6</v>
      </c>
      <c r="P35" s="15">
        <v>89.1</v>
      </c>
      <c r="Q35" s="33">
        <v>0.7</v>
      </c>
      <c r="R35" s="33">
        <v>89.1</v>
      </c>
      <c r="S35" s="16">
        <v>0.6</v>
      </c>
      <c r="T35" s="15">
        <v>93.4</v>
      </c>
      <c r="U35" s="33">
        <v>0.2</v>
      </c>
      <c r="V35" s="33">
        <v>93.4</v>
      </c>
      <c r="W35" s="16">
        <v>0.2</v>
      </c>
    </row>
    <row r="36" spans="2:35" x14ac:dyDescent="0.35">
      <c r="C36" s="21">
        <v>15</v>
      </c>
      <c r="D36" s="15">
        <v>69.400000000000006</v>
      </c>
      <c r="E36" s="33">
        <v>0.4</v>
      </c>
      <c r="F36" s="33">
        <v>70.599999999999994</v>
      </c>
      <c r="G36" s="16">
        <v>0.3</v>
      </c>
      <c r="H36" s="15">
        <v>71.2</v>
      </c>
      <c r="I36" s="33">
        <v>0.7</v>
      </c>
      <c r="J36" s="33">
        <v>71.099999999999994</v>
      </c>
      <c r="K36" s="16">
        <v>0.7</v>
      </c>
      <c r="L36" s="15">
        <v>73.400000000000006</v>
      </c>
      <c r="M36" s="33">
        <v>0.5</v>
      </c>
      <c r="N36" s="33">
        <v>74.900000000000006</v>
      </c>
      <c r="O36" s="16">
        <v>0.5</v>
      </c>
      <c r="P36" s="15">
        <v>71.5</v>
      </c>
      <c r="Q36" s="33">
        <v>1.2</v>
      </c>
      <c r="R36" s="33">
        <v>71.400000000000006</v>
      </c>
      <c r="S36" s="16">
        <v>1.2</v>
      </c>
      <c r="T36" s="15">
        <v>76.099999999999994</v>
      </c>
      <c r="U36" s="33">
        <v>1.3</v>
      </c>
      <c r="V36" s="33">
        <v>75.8</v>
      </c>
      <c r="W36" s="16">
        <v>1.4</v>
      </c>
    </row>
    <row r="37" spans="2:35" x14ac:dyDescent="0.35">
      <c r="C37" s="21">
        <v>16</v>
      </c>
      <c r="D37" s="15">
        <v>78</v>
      </c>
      <c r="E37" s="33">
        <v>0.3</v>
      </c>
      <c r="F37" s="33">
        <v>79.400000000000006</v>
      </c>
      <c r="G37" s="16">
        <v>0.4</v>
      </c>
      <c r="H37" s="15">
        <v>74.7</v>
      </c>
      <c r="I37" s="33">
        <v>1</v>
      </c>
      <c r="J37" s="33">
        <v>74.8</v>
      </c>
      <c r="K37" s="16">
        <v>1</v>
      </c>
      <c r="L37" s="15">
        <v>79.8</v>
      </c>
      <c r="M37" s="33">
        <v>0.9</v>
      </c>
      <c r="N37" s="33">
        <v>80.5</v>
      </c>
      <c r="O37" s="16">
        <v>0.9</v>
      </c>
      <c r="P37" s="15">
        <v>79.3</v>
      </c>
      <c r="Q37" s="33">
        <v>0.2</v>
      </c>
      <c r="R37" s="33">
        <v>79.3</v>
      </c>
      <c r="S37" s="16">
        <v>0.2</v>
      </c>
      <c r="T37" s="15">
        <v>80.400000000000006</v>
      </c>
      <c r="U37" s="33">
        <v>0.7</v>
      </c>
      <c r="V37" s="33">
        <v>80.3</v>
      </c>
      <c r="W37" s="16">
        <v>0.7</v>
      </c>
    </row>
    <row r="38" spans="2:35" x14ac:dyDescent="0.35">
      <c r="C38" s="21">
        <v>17</v>
      </c>
      <c r="D38" s="15">
        <v>92.5</v>
      </c>
      <c r="E38" s="33">
        <v>0.4</v>
      </c>
      <c r="F38" s="33">
        <v>93.7</v>
      </c>
      <c r="G38" s="16">
        <v>0.2</v>
      </c>
      <c r="H38" s="15">
        <v>88.8</v>
      </c>
      <c r="I38" s="33">
        <v>0.5</v>
      </c>
      <c r="J38" s="33">
        <v>88.8</v>
      </c>
      <c r="K38" s="16">
        <v>0.5</v>
      </c>
      <c r="L38" s="15">
        <v>93.9</v>
      </c>
      <c r="M38" s="33">
        <v>0.3</v>
      </c>
      <c r="N38" s="33">
        <v>94.6</v>
      </c>
      <c r="O38" s="16">
        <v>0.2</v>
      </c>
      <c r="P38" s="15">
        <v>91.2</v>
      </c>
      <c r="Q38" s="33">
        <v>0.3</v>
      </c>
      <c r="R38" s="33">
        <v>91.2</v>
      </c>
      <c r="S38" s="16">
        <v>0.3</v>
      </c>
      <c r="T38" s="15">
        <v>97.5</v>
      </c>
      <c r="U38" s="33">
        <v>0.1</v>
      </c>
      <c r="V38" s="33">
        <v>97.5</v>
      </c>
      <c r="W38" s="16">
        <v>0.1</v>
      </c>
    </row>
    <row r="39" spans="2:35" x14ac:dyDescent="0.35">
      <c r="C39" s="21">
        <v>18</v>
      </c>
      <c r="D39" s="15">
        <v>90.8</v>
      </c>
      <c r="E39" s="33">
        <v>0.3</v>
      </c>
      <c r="F39" s="33">
        <v>92.5</v>
      </c>
      <c r="G39" s="16">
        <v>0.3</v>
      </c>
      <c r="H39" s="15">
        <v>80.3</v>
      </c>
      <c r="I39" s="33">
        <v>0.7</v>
      </c>
      <c r="J39" s="33">
        <v>80.2</v>
      </c>
      <c r="K39" s="16">
        <v>0.7</v>
      </c>
      <c r="L39" s="15">
        <v>93.4</v>
      </c>
      <c r="M39" s="33">
        <v>0.3</v>
      </c>
      <c r="N39" s="33">
        <v>93.1</v>
      </c>
      <c r="O39" s="16">
        <v>0.1</v>
      </c>
      <c r="P39" s="15">
        <v>87.4</v>
      </c>
      <c r="Q39" s="33">
        <v>0.3</v>
      </c>
      <c r="R39" s="33">
        <v>87.2</v>
      </c>
      <c r="S39" s="16">
        <v>0.3</v>
      </c>
      <c r="T39" s="15">
        <v>94.4</v>
      </c>
      <c r="U39" s="33">
        <v>0.2</v>
      </c>
      <c r="V39" s="33">
        <v>94.4</v>
      </c>
      <c r="W39" s="16">
        <v>0.2</v>
      </c>
    </row>
    <row r="40" spans="2:35" ht="15" thickBot="1" x14ac:dyDescent="0.4">
      <c r="C40" s="21">
        <v>19</v>
      </c>
      <c r="D40" s="15">
        <v>88.4</v>
      </c>
      <c r="E40" s="33">
        <v>0.4</v>
      </c>
      <c r="F40" s="33">
        <v>90.3</v>
      </c>
      <c r="G40" s="16">
        <v>0.3</v>
      </c>
      <c r="H40" s="15">
        <v>78</v>
      </c>
      <c r="I40" s="33">
        <v>0.8</v>
      </c>
      <c r="J40" s="33">
        <v>77.8</v>
      </c>
      <c r="K40" s="16">
        <v>0.8</v>
      </c>
      <c r="L40" s="15">
        <v>89.3</v>
      </c>
      <c r="M40" s="33">
        <v>0.1</v>
      </c>
      <c r="N40" s="33">
        <v>89.8</v>
      </c>
      <c r="O40" s="16">
        <v>0.2</v>
      </c>
      <c r="P40" s="15">
        <v>84</v>
      </c>
      <c r="Q40" s="33">
        <v>1.6</v>
      </c>
      <c r="R40" s="33">
        <v>83.9</v>
      </c>
      <c r="S40" s="16">
        <v>1.6</v>
      </c>
      <c r="T40" s="15">
        <v>92.5</v>
      </c>
      <c r="U40" s="33">
        <v>0.7</v>
      </c>
      <c r="V40" s="33">
        <v>92.4</v>
      </c>
      <c r="W40" s="16">
        <v>0.6</v>
      </c>
      <c r="Y40" t="s">
        <v>76</v>
      </c>
      <c r="Z40" s="9">
        <f>AVERAGE(D21:D40)</f>
        <v>80.335000000000008</v>
      </c>
      <c r="AA40" s="9">
        <f>AVERAGE(F21:F40)</f>
        <v>81.85499999999999</v>
      </c>
      <c r="AB40" s="9">
        <f>AVERAGE(H21:H40)</f>
        <v>75.180000000000007</v>
      </c>
      <c r="AC40" s="9">
        <f>AVERAGE(J21:J40)</f>
        <v>75.149999999999991</v>
      </c>
      <c r="AD40" s="9">
        <f>AVERAGE(L21:L40)</f>
        <v>82.835000000000008</v>
      </c>
      <c r="AE40" s="9">
        <f>AVERAGE(N21:N40)</f>
        <v>84.059999999999988</v>
      </c>
      <c r="AF40" s="9">
        <f>AVERAGE(P21:P40)</f>
        <v>82.39</v>
      </c>
      <c r="AG40" s="9">
        <f>AVERAGE(R21:R40)</f>
        <v>82.365000000000009</v>
      </c>
      <c r="AH40" s="9">
        <f>AVERAGE(T21:T40)</f>
        <v>86.53</v>
      </c>
      <c r="AI40" s="9">
        <f>AVERAGE(V21:V40)</f>
        <v>86.510000000000019</v>
      </c>
    </row>
    <row r="41" spans="2:35" ht="15" thickBot="1" x14ac:dyDescent="0.4">
      <c r="C41" s="37" t="s">
        <v>18</v>
      </c>
      <c r="D41" s="48">
        <v>80.3</v>
      </c>
      <c r="E41" s="49">
        <v>0.5</v>
      </c>
      <c r="F41" s="49">
        <v>81.900000000000006</v>
      </c>
      <c r="G41" s="50">
        <v>0.5</v>
      </c>
      <c r="H41" s="48">
        <v>75.2</v>
      </c>
      <c r="I41" s="49">
        <v>1</v>
      </c>
      <c r="J41" s="49">
        <v>75.2</v>
      </c>
      <c r="K41" s="50">
        <v>1</v>
      </c>
      <c r="L41" s="48">
        <v>82.8</v>
      </c>
      <c r="M41" s="49">
        <v>0.6</v>
      </c>
      <c r="N41" s="49">
        <v>84.1</v>
      </c>
      <c r="O41" s="50">
        <v>0.6</v>
      </c>
      <c r="P41" s="48">
        <v>82.4</v>
      </c>
      <c r="Q41" s="49">
        <v>0.8</v>
      </c>
      <c r="R41" s="49">
        <v>82.4</v>
      </c>
      <c r="S41" s="50">
        <v>0.8</v>
      </c>
      <c r="T41" s="48">
        <v>86.5</v>
      </c>
      <c r="U41" s="49">
        <v>0.7</v>
      </c>
      <c r="V41" s="49">
        <v>86.5</v>
      </c>
      <c r="W41" s="50">
        <v>0.7</v>
      </c>
      <c r="Y41" t="s">
        <v>19</v>
      </c>
      <c r="Z41" s="38">
        <f>D41-Z40</f>
        <v>-3.50000000000108E-2</v>
      </c>
      <c r="AA41" s="38">
        <f>F41-AA40</f>
        <v>4.5000000000015916E-2</v>
      </c>
      <c r="AB41" s="38">
        <f>H41-AB40</f>
        <v>1.9999999999996021E-2</v>
      </c>
      <c r="AC41" s="38">
        <f>J41-AC40</f>
        <v>5.0000000000011369E-2</v>
      </c>
      <c r="AD41" s="38">
        <f>L41-AD40</f>
        <v>-3.50000000000108E-2</v>
      </c>
      <c r="AE41" s="38">
        <f>N41-AE40</f>
        <v>4.0000000000006253E-2</v>
      </c>
      <c r="AF41" s="38">
        <f>P41-AF40</f>
        <v>1.0000000000005116E-2</v>
      </c>
      <c r="AG41" s="38">
        <f>R41-AG40</f>
        <v>3.4999999999996589E-2</v>
      </c>
      <c r="AH41" s="38">
        <f>T41-AH40</f>
        <v>-3.0000000000001137E-2</v>
      </c>
      <c r="AI41" s="38">
        <f>V41-AI40</f>
        <v>-1.0000000000019327E-2</v>
      </c>
    </row>
    <row r="42" spans="2:35" ht="15" thickBot="1" x14ac:dyDescent="0.4">
      <c r="B42" s="1" t="s">
        <v>78</v>
      </c>
    </row>
    <row r="43" spans="2:35" x14ac:dyDescent="0.35">
      <c r="D43" s="24" t="s">
        <v>52</v>
      </c>
      <c r="E43" s="25"/>
      <c r="F43" s="25"/>
      <c r="G43" s="26"/>
      <c r="H43" s="24" t="s">
        <v>54</v>
      </c>
      <c r="I43" s="25"/>
      <c r="J43" s="25"/>
      <c r="K43" s="26"/>
      <c r="L43" s="24" t="s">
        <v>62</v>
      </c>
      <c r="M43" s="25"/>
      <c r="N43" s="25"/>
      <c r="O43" s="26"/>
      <c r="P43" s="24" t="s">
        <v>56</v>
      </c>
      <c r="Q43" s="25"/>
      <c r="R43" s="25"/>
      <c r="S43" s="26"/>
      <c r="T43" s="24" t="s">
        <v>57</v>
      </c>
      <c r="U43" s="25"/>
      <c r="V43" s="25"/>
      <c r="W43" s="26"/>
    </row>
    <row r="44" spans="2:35" x14ac:dyDescent="0.35">
      <c r="D44" s="27" t="s">
        <v>63</v>
      </c>
      <c r="E44" s="28"/>
      <c r="F44" s="28" t="s">
        <v>50</v>
      </c>
      <c r="G44" s="29"/>
      <c r="H44" s="27" t="s">
        <v>64</v>
      </c>
      <c r="I44" s="28"/>
      <c r="J44" s="28" t="s">
        <v>50</v>
      </c>
      <c r="K44" s="29"/>
      <c r="L44" s="27" t="s">
        <v>64</v>
      </c>
      <c r="M44" s="28"/>
      <c r="N44" s="28" t="s">
        <v>50</v>
      </c>
      <c r="O44" s="29"/>
      <c r="P44" s="27" t="s">
        <v>64</v>
      </c>
      <c r="Q44" s="28"/>
      <c r="R44" s="28" t="s">
        <v>50</v>
      </c>
      <c r="S44" s="29"/>
      <c r="T44" s="27" t="s">
        <v>64</v>
      </c>
      <c r="U44" s="28"/>
      <c r="V44" s="28" t="s">
        <v>50</v>
      </c>
      <c r="W44" s="29"/>
    </row>
    <row r="45" spans="2:35" ht="15" thickBot="1" x14ac:dyDescent="0.4">
      <c r="D45" s="30" t="s">
        <v>16</v>
      </c>
      <c r="E45" s="31" t="s">
        <v>65</v>
      </c>
      <c r="F45" s="30" t="s">
        <v>16</v>
      </c>
      <c r="G45" s="31" t="s">
        <v>65</v>
      </c>
      <c r="H45" s="30" t="s">
        <v>16</v>
      </c>
      <c r="I45" s="31" t="s">
        <v>65</v>
      </c>
      <c r="J45" s="30" t="s">
        <v>16</v>
      </c>
      <c r="K45" s="31" t="s">
        <v>65</v>
      </c>
      <c r="L45" s="30" t="s">
        <v>16</v>
      </c>
      <c r="M45" s="31" t="s">
        <v>65</v>
      </c>
      <c r="N45" s="30" t="s">
        <v>16</v>
      </c>
      <c r="O45" s="31" t="s">
        <v>65</v>
      </c>
      <c r="P45" s="30" t="s">
        <v>16</v>
      </c>
      <c r="Q45" s="31" t="s">
        <v>65</v>
      </c>
      <c r="R45" s="30" t="s">
        <v>16</v>
      </c>
      <c r="S45" s="31" t="s">
        <v>65</v>
      </c>
      <c r="T45" s="30" t="s">
        <v>16</v>
      </c>
      <c r="U45" s="31" t="s">
        <v>65</v>
      </c>
      <c r="V45" s="30" t="s">
        <v>16</v>
      </c>
      <c r="W45" s="31" t="s">
        <v>65</v>
      </c>
    </row>
    <row r="46" spans="2:35" x14ac:dyDescent="0.35">
      <c r="C46" s="21">
        <v>0</v>
      </c>
      <c r="D46" s="12">
        <v>83.7</v>
      </c>
      <c r="E46" s="32">
        <v>2.2000000000000002</v>
      </c>
      <c r="F46" s="32">
        <v>94.5</v>
      </c>
      <c r="G46" s="13">
        <v>0.3</v>
      </c>
      <c r="H46" s="12">
        <v>91.8</v>
      </c>
      <c r="I46" s="32">
        <v>0.7</v>
      </c>
      <c r="J46" s="32">
        <v>92.3</v>
      </c>
      <c r="K46" s="13">
        <v>0.7</v>
      </c>
      <c r="L46" s="12">
        <v>94.5</v>
      </c>
      <c r="M46" s="32">
        <v>0.3</v>
      </c>
      <c r="N46" s="32">
        <v>95.2</v>
      </c>
      <c r="O46" s="13">
        <v>0.5</v>
      </c>
      <c r="P46" s="12">
        <v>93.4</v>
      </c>
      <c r="Q46" s="32">
        <v>0.2</v>
      </c>
      <c r="R46" s="32">
        <v>93.3</v>
      </c>
      <c r="S46" s="13">
        <v>0.2</v>
      </c>
      <c r="T46" s="12">
        <v>93</v>
      </c>
      <c r="U46" s="32">
        <v>0.9</v>
      </c>
      <c r="V46" s="32">
        <v>92.3</v>
      </c>
      <c r="W46" s="13">
        <v>1.6</v>
      </c>
    </row>
    <row r="47" spans="2:35" x14ac:dyDescent="0.35">
      <c r="C47" s="21">
        <v>1</v>
      </c>
      <c r="D47" s="15">
        <v>96.2</v>
      </c>
      <c r="E47" s="33">
        <v>1.9</v>
      </c>
      <c r="F47" s="33">
        <v>99.5</v>
      </c>
      <c r="G47" s="16">
        <v>0.1</v>
      </c>
      <c r="H47" s="15">
        <v>97.4</v>
      </c>
      <c r="I47" s="33">
        <v>0.4</v>
      </c>
      <c r="J47" s="33">
        <v>97.7</v>
      </c>
      <c r="K47" s="16">
        <v>0.4</v>
      </c>
      <c r="L47" s="15">
        <v>99.4</v>
      </c>
      <c r="M47" s="33">
        <v>0.1</v>
      </c>
      <c r="N47" s="33">
        <v>99.7</v>
      </c>
      <c r="O47" s="16">
        <v>0.1</v>
      </c>
      <c r="P47" s="15">
        <v>98.1</v>
      </c>
      <c r="Q47" s="33">
        <v>0.2</v>
      </c>
      <c r="R47" s="33">
        <v>98.3</v>
      </c>
      <c r="S47" s="16">
        <v>0.2</v>
      </c>
      <c r="T47" s="15">
        <v>99.2</v>
      </c>
      <c r="U47" s="33">
        <v>0.4</v>
      </c>
      <c r="V47" s="33">
        <v>99.1</v>
      </c>
      <c r="W47" s="16">
        <v>0.6</v>
      </c>
    </row>
    <row r="48" spans="2:35" x14ac:dyDescent="0.35">
      <c r="C48" s="21">
        <v>2</v>
      </c>
      <c r="D48" s="15">
        <v>78.099999999999994</v>
      </c>
      <c r="E48" s="33">
        <v>2</v>
      </c>
      <c r="F48" s="33">
        <v>93.8</v>
      </c>
      <c r="G48" s="16">
        <v>0.2</v>
      </c>
      <c r="H48" s="15">
        <v>91.6</v>
      </c>
      <c r="I48" s="33">
        <v>0.4</v>
      </c>
      <c r="J48" s="33">
        <v>91.6</v>
      </c>
      <c r="K48" s="16">
        <v>0.4</v>
      </c>
      <c r="L48" s="15">
        <v>93.1</v>
      </c>
      <c r="M48" s="33">
        <v>0.3</v>
      </c>
      <c r="N48" s="33">
        <v>94.2</v>
      </c>
      <c r="O48" s="16">
        <v>0.3</v>
      </c>
      <c r="P48" s="15">
        <v>93.3</v>
      </c>
      <c r="Q48" s="33">
        <v>0.2</v>
      </c>
      <c r="R48" s="33">
        <v>93.5</v>
      </c>
      <c r="S48" s="16">
        <v>0.2</v>
      </c>
      <c r="T48" s="15">
        <v>93.1</v>
      </c>
      <c r="U48" s="33">
        <v>0.2</v>
      </c>
      <c r="V48" s="33">
        <v>93.4</v>
      </c>
      <c r="W48" s="16">
        <v>0.1</v>
      </c>
    </row>
    <row r="49" spans="2:35" x14ac:dyDescent="0.35">
      <c r="C49" s="21">
        <v>3</v>
      </c>
      <c r="D49" s="15">
        <v>83.7</v>
      </c>
      <c r="E49" s="33">
        <v>2.1</v>
      </c>
      <c r="F49" s="33">
        <v>95</v>
      </c>
      <c r="G49" s="16">
        <v>0.4</v>
      </c>
      <c r="H49" s="15">
        <v>91.1</v>
      </c>
      <c r="I49" s="33">
        <v>1.1000000000000001</v>
      </c>
      <c r="J49" s="33">
        <v>91</v>
      </c>
      <c r="K49" s="16">
        <v>1.1000000000000001</v>
      </c>
      <c r="L49" s="15">
        <v>93.3</v>
      </c>
      <c r="M49" s="33">
        <v>0.5</v>
      </c>
      <c r="N49" s="33">
        <v>95.4</v>
      </c>
      <c r="O49" s="16">
        <v>0.4</v>
      </c>
      <c r="P49" s="15">
        <v>92.2</v>
      </c>
      <c r="Q49" s="33">
        <v>0.5</v>
      </c>
      <c r="R49" s="33">
        <v>91.4</v>
      </c>
      <c r="S49" s="16">
        <v>0.7</v>
      </c>
      <c r="T49" s="15">
        <v>93.2</v>
      </c>
      <c r="U49" s="33">
        <v>0.3</v>
      </c>
      <c r="V49" s="33">
        <v>92.2</v>
      </c>
      <c r="W49" s="16">
        <v>0.3</v>
      </c>
    </row>
    <row r="50" spans="2:35" x14ac:dyDescent="0.35">
      <c r="C50" s="21">
        <v>4</v>
      </c>
      <c r="D50" s="15">
        <v>83.5</v>
      </c>
      <c r="E50" s="33">
        <v>2.1</v>
      </c>
      <c r="F50" s="33">
        <v>91.9</v>
      </c>
      <c r="G50" s="16">
        <v>0.1</v>
      </c>
      <c r="H50" s="15">
        <v>93.3</v>
      </c>
      <c r="I50" s="33">
        <v>0.2</v>
      </c>
      <c r="J50" s="33">
        <v>92.7</v>
      </c>
      <c r="K50" s="16">
        <v>0.2</v>
      </c>
      <c r="L50" s="15">
        <v>92.1</v>
      </c>
      <c r="M50" s="33">
        <v>0.2</v>
      </c>
      <c r="N50" s="33">
        <v>93.9</v>
      </c>
      <c r="O50" s="16">
        <v>0.2</v>
      </c>
      <c r="P50" s="15">
        <v>93.4</v>
      </c>
      <c r="Q50" s="33">
        <v>0.1</v>
      </c>
      <c r="R50" s="33">
        <v>92.5</v>
      </c>
      <c r="S50" s="16">
        <v>0.2</v>
      </c>
      <c r="T50" s="15">
        <v>94.2</v>
      </c>
      <c r="U50" s="33">
        <v>0.2</v>
      </c>
      <c r="V50" s="33">
        <v>93.4</v>
      </c>
      <c r="W50" s="16">
        <v>0.3</v>
      </c>
    </row>
    <row r="51" spans="2:35" x14ac:dyDescent="0.35">
      <c r="C51" s="21">
        <v>5</v>
      </c>
      <c r="D51" s="15">
        <v>87.6</v>
      </c>
      <c r="E51" s="33">
        <v>1.5</v>
      </c>
      <c r="F51" s="33">
        <v>94.3</v>
      </c>
      <c r="G51" s="16">
        <v>0.4</v>
      </c>
      <c r="H51" s="15">
        <v>94.9</v>
      </c>
      <c r="I51" s="33">
        <v>0.4</v>
      </c>
      <c r="J51" s="33">
        <v>94.7</v>
      </c>
      <c r="K51" s="16">
        <v>0.5</v>
      </c>
      <c r="L51" s="15">
        <v>95.1</v>
      </c>
      <c r="M51" s="33">
        <v>0.3</v>
      </c>
      <c r="N51" s="33">
        <v>97.3</v>
      </c>
      <c r="O51" s="16">
        <v>0.3</v>
      </c>
      <c r="P51" s="15">
        <v>93.8</v>
      </c>
      <c r="Q51" s="33">
        <v>0.1</v>
      </c>
      <c r="R51" s="33">
        <v>93</v>
      </c>
      <c r="S51" s="16">
        <v>0.2</v>
      </c>
      <c r="T51" s="15">
        <v>94.3</v>
      </c>
      <c r="U51" s="33">
        <v>0.2</v>
      </c>
      <c r="V51" s="33">
        <v>94.3</v>
      </c>
      <c r="W51" s="16">
        <v>0.3</v>
      </c>
    </row>
    <row r="52" spans="2:35" x14ac:dyDescent="0.35">
      <c r="C52" s="21">
        <v>6</v>
      </c>
      <c r="D52" s="15">
        <v>77.3</v>
      </c>
      <c r="E52" s="33">
        <v>1.2</v>
      </c>
      <c r="F52" s="33">
        <v>83.4</v>
      </c>
      <c r="G52" s="16">
        <v>0.2</v>
      </c>
      <c r="H52" s="15">
        <v>86.1</v>
      </c>
      <c r="I52" s="33">
        <v>0.5</v>
      </c>
      <c r="J52" s="33">
        <v>85.5</v>
      </c>
      <c r="K52" s="16">
        <v>0.4</v>
      </c>
      <c r="L52" s="15">
        <v>82.5</v>
      </c>
      <c r="M52" s="33">
        <v>0.4</v>
      </c>
      <c r="N52" s="33">
        <v>85.9</v>
      </c>
      <c r="O52" s="16">
        <v>0.4</v>
      </c>
      <c r="P52" s="15">
        <v>88.3</v>
      </c>
      <c r="Q52" s="33">
        <v>0.1</v>
      </c>
      <c r="R52" s="33">
        <v>87.4</v>
      </c>
      <c r="S52" s="16">
        <v>0.1</v>
      </c>
      <c r="T52" s="15">
        <v>87.6</v>
      </c>
      <c r="U52" s="33">
        <v>0.2</v>
      </c>
      <c r="V52" s="33">
        <v>86.2</v>
      </c>
      <c r="W52" s="16">
        <v>0.1</v>
      </c>
    </row>
    <row r="53" spans="2:35" x14ac:dyDescent="0.35">
      <c r="C53" s="21">
        <v>7</v>
      </c>
      <c r="D53" s="15">
        <v>96.9</v>
      </c>
      <c r="E53" s="33">
        <v>0.8</v>
      </c>
      <c r="F53" s="33">
        <v>99.2</v>
      </c>
      <c r="G53" s="16">
        <v>0.1</v>
      </c>
      <c r="H53" s="15">
        <v>96.9</v>
      </c>
      <c r="I53" s="33">
        <v>0.3</v>
      </c>
      <c r="J53" s="33">
        <v>96.9</v>
      </c>
      <c r="K53" s="16">
        <v>0.3</v>
      </c>
      <c r="L53" s="15">
        <v>98.7</v>
      </c>
      <c r="M53" s="33">
        <v>0.1</v>
      </c>
      <c r="N53" s="33">
        <v>99.4</v>
      </c>
      <c r="O53" s="16">
        <v>0.1</v>
      </c>
      <c r="P53" s="15">
        <v>97.3</v>
      </c>
      <c r="Q53" s="33">
        <v>0.2</v>
      </c>
      <c r="R53" s="33">
        <v>97</v>
      </c>
      <c r="S53" s="16">
        <v>0.2</v>
      </c>
      <c r="T53" s="15">
        <v>98.5</v>
      </c>
      <c r="U53" s="33">
        <v>0.1</v>
      </c>
      <c r="V53" s="33">
        <v>98.4</v>
      </c>
      <c r="W53" s="16">
        <v>0.1</v>
      </c>
    </row>
    <row r="54" spans="2:35" x14ac:dyDescent="0.35">
      <c r="C54" s="21">
        <v>8</v>
      </c>
      <c r="D54" s="15">
        <v>92.2</v>
      </c>
      <c r="E54" s="33">
        <v>1.5</v>
      </c>
      <c r="F54" s="33">
        <v>96.2</v>
      </c>
      <c r="G54" s="16">
        <v>0.5</v>
      </c>
      <c r="H54" s="15">
        <v>90.9</v>
      </c>
      <c r="I54" s="33">
        <v>0.8</v>
      </c>
      <c r="J54" s="33">
        <v>90</v>
      </c>
      <c r="K54" s="16">
        <v>0.9</v>
      </c>
      <c r="L54" s="15">
        <v>98.5</v>
      </c>
      <c r="M54" s="33">
        <v>0.3</v>
      </c>
      <c r="N54" s="33">
        <v>98.3</v>
      </c>
      <c r="O54" s="16">
        <v>0.3</v>
      </c>
      <c r="P54" s="15">
        <v>92.3</v>
      </c>
      <c r="Q54" s="33">
        <v>1.2</v>
      </c>
      <c r="R54" s="33">
        <v>92.3</v>
      </c>
      <c r="S54" s="16">
        <v>1.2</v>
      </c>
      <c r="T54" s="15">
        <v>97.6</v>
      </c>
      <c r="U54" s="33">
        <v>0.3</v>
      </c>
      <c r="V54" s="33">
        <v>97.6</v>
      </c>
      <c r="W54" s="16">
        <v>0.3</v>
      </c>
    </row>
    <row r="55" spans="2:35" ht="15" thickBot="1" x14ac:dyDescent="0.4">
      <c r="C55" s="21">
        <v>9</v>
      </c>
      <c r="D55" s="15">
        <v>95</v>
      </c>
      <c r="E55" s="33">
        <v>1.3</v>
      </c>
      <c r="F55" s="33">
        <v>98.1</v>
      </c>
      <c r="G55" s="16">
        <v>0.3</v>
      </c>
      <c r="H55" s="15">
        <v>93.3</v>
      </c>
      <c r="I55" s="33">
        <v>0.5</v>
      </c>
      <c r="J55" s="33">
        <v>92.9</v>
      </c>
      <c r="K55" s="16">
        <v>0.5</v>
      </c>
      <c r="L55" s="15">
        <v>99</v>
      </c>
      <c r="M55" s="33">
        <v>0.1</v>
      </c>
      <c r="N55" s="33">
        <v>98.6</v>
      </c>
      <c r="O55" s="16">
        <v>0.2</v>
      </c>
      <c r="P55" s="15">
        <v>96.9</v>
      </c>
      <c r="Q55" s="33">
        <v>0.3</v>
      </c>
      <c r="R55" s="33">
        <v>96.9</v>
      </c>
      <c r="S55" s="16">
        <v>0.3</v>
      </c>
      <c r="T55" s="15">
        <v>97.9</v>
      </c>
      <c r="U55" s="33">
        <v>0.3</v>
      </c>
      <c r="V55" s="33">
        <v>98</v>
      </c>
      <c r="W55" s="16">
        <v>0.3</v>
      </c>
      <c r="Y55" t="s">
        <v>76</v>
      </c>
      <c r="Z55" s="9">
        <f>AVERAGE(D46:D55)</f>
        <v>87.419999999999987</v>
      </c>
      <c r="AA55" s="9">
        <f>AVERAGE(F46:F55)</f>
        <v>94.59</v>
      </c>
      <c r="AB55" s="9">
        <f>AVERAGE(H46:H55)</f>
        <v>92.72999999999999</v>
      </c>
      <c r="AC55" s="9">
        <f>AVERAGE(J46:J55)</f>
        <v>92.53</v>
      </c>
      <c r="AD55" s="9">
        <f>AVERAGE(L46:L55)</f>
        <v>94.62</v>
      </c>
      <c r="AE55" s="9">
        <f>AVERAGE(N46:N55)</f>
        <v>95.789999999999992</v>
      </c>
      <c r="AF55" s="9">
        <f>AVERAGE(P46:P55)</f>
        <v>93.899999999999977</v>
      </c>
      <c r="AG55" s="9">
        <f>AVERAGE(R46:R55)</f>
        <v>93.559999999999988</v>
      </c>
      <c r="AH55" s="9">
        <f>AVERAGE(T46:T55)</f>
        <v>94.859999999999985</v>
      </c>
      <c r="AI55" s="9">
        <f>AVERAGE(V46:V55)</f>
        <v>94.49</v>
      </c>
    </row>
    <row r="56" spans="2:35" ht="15" thickBot="1" x14ac:dyDescent="0.4">
      <c r="C56" s="37" t="s">
        <v>18</v>
      </c>
      <c r="D56" s="48">
        <v>87.4</v>
      </c>
      <c r="E56" s="49">
        <v>1.7</v>
      </c>
      <c r="F56" s="49">
        <v>94.6</v>
      </c>
      <c r="G56" s="50">
        <v>0.3</v>
      </c>
      <c r="H56" s="48">
        <v>92.7</v>
      </c>
      <c r="I56" s="49">
        <v>0.5</v>
      </c>
      <c r="J56" s="49">
        <v>92.5</v>
      </c>
      <c r="K56" s="50">
        <v>0.5</v>
      </c>
      <c r="L56" s="48">
        <v>94.6</v>
      </c>
      <c r="M56" s="49">
        <v>0.3</v>
      </c>
      <c r="N56" s="49">
        <v>95.8</v>
      </c>
      <c r="O56" s="50">
        <v>0.3</v>
      </c>
      <c r="P56" s="48">
        <v>93.9</v>
      </c>
      <c r="Q56" s="49">
        <v>0.3</v>
      </c>
      <c r="R56" s="49">
        <v>93.6</v>
      </c>
      <c r="S56" s="50">
        <v>0.3</v>
      </c>
      <c r="T56" s="48">
        <v>94.8</v>
      </c>
      <c r="U56" s="49">
        <v>0.3</v>
      </c>
      <c r="V56" s="49">
        <v>94.5</v>
      </c>
      <c r="W56" s="50">
        <v>0.4</v>
      </c>
      <c r="Y56" t="s">
        <v>19</v>
      </c>
      <c r="Z56" s="38">
        <f>D56-Z55</f>
        <v>-1.999999999998181E-2</v>
      </c>
      <c r="AA56" s="38">
        <f>F56-AA55</f>
        <v>9.9999999999909051E-3</v>
      </c>
      <c r="AB56" s="38">
        <f>H56-AB55</f>
        <v>-2.9999999999986926E-2</v>
      </c>
      <c r="AC56" s="38">
        <f>J56-AC55</f>
        <v>-3.0000000000001137E-2</v>
      </c>
      <c r="AD56" s="38">
        <f>L56-AD55</f>
        <v>-2.0000000000010232E-2</v>
      </c>
      <c r="AE56" s="38">
        <f>N56-AE55</f>
        <v>1.0000000000005116E-2</v>
      </c>
      <c r="AF56" s="38">
        <f>P56-AF55</f>
        <v>0</v>
      </c>
      <c r="AG56" s="38">
        <f>R56-AG55</f>
        <v>4.0000000000006253E-2</v>
      </c>
      <c r="AH56" s="38">
        <f>T56-AH55</f>
        <v>-5.9999999999988063E-2</v>
      </c>
      <c r="AI56" s="38">
        <f>V56-AI55</f>
        <v>1.0000000000005116E-2</v>
      </c>
    </row>
    <row r="57" spans="2:35" ht="15" thickBot="1" x14ac:dyDescent="0.4">
      <c r="B57" s="1" t="s">
        <v>79</v>
      </c>
    </row>
    <row r="58" spans="2:35" x14ac:dyDescent="0.35">
      <c r="D58" s="24" t="s">
        <v>52</v>
      </c>
      <c r="E58" s="25"/>
      <c r="F58" s="25"/>
      <c r="G58" s="26"/>
      <c r="H58" s="24" t="s">
        <v>54</v>
      </c>
      <c r="I58" s="25"/>
      <c r="J58" s="25"/>
      <c r="K58" s="26"/>
      <c r="L58" s="24" t="s">
        <v>62</v>
      </c>
      <c r="M58" s="25"/>
      <c r="N58" s="25"/>
      <c r="O58" s="26"/>
      <c r="P58" s="24" t="s">
        <v>56</v>
      </c>
      <c r="Q58" s="25"/>
      <c r="R58" s="25"/>
      <c r="S58" s="26"/>
      <c r="T58" s="24" t="s">
        <v>57</v>
      </c>
      <c r="U58" s="25"/>
      <c r="V58" s="25"/>
      <c r="W58" s="26"/>
    </row>
    <row r="59" spans="2:35" x14ac:dyDescent="0.35">
      <c r="D59" s="27" t="s">
        <v>63</v>
      </c>
      <c r="E59" s="28"/>
      <c r="F59" s="28" t="s">
        <v>50</v>
      </c>
      <c r="G59" s="29"/>
      <c r="H59" s="27" t="s">
        <v>64</v>
      </c>
      <c r="I59" s="28"/>
      <c r="J59" s="28" t="s">
        <v>50</v>
      </c>
      <c r="K59" s="29"/>
      <c r="L59" s="27" t="s">
        <v>64</v>
      </c>
      <c r="M59" s="28"/>
      <c r="N59" s="28" t="s">
        <v>50</v>
      </c>
      <c r="O59" s="29"/>
      <c r="P59" s="27" t="s">
        <v>64</v>
      </c>
      <c r="Q59" s="28"/>
      <c r="R59" s="28" t="s">
        <v>50</v>
      </c>
      <c r="S59" s="29"/>
      <c r="T59" s="27" t="s">
        <v>64</v>
      </c>
      <c r="U59" s="28"/>
      <c r="V59" s="28" t="s">
        <v>50</v>
      </c>
      <c r="W59" s="29"/>
    </row>
    <row r="60" spans="2:35" ht="15" thickBot="1" x14ac:dyDescent="0.4">
      <c r="D60" s="30" t="s">
        <v>16</v>
      </c>
      <c r="E60" s="31" t="s">
        <v>65</v>
      </c>
      <c r="F60" s="30" t="s">
        <v>16</v>
      </c>
      <c r="G60" s="31" t="s">
        <v>65</v>
      </c>
      <c r="H60" s="30" t="s">
        <v>16</v>
      </c>
      <c r="I60" s="31" t="s">
        <v>65</v>
      </c>
      <c r="J60" s="30" t="s">
        <v>16</v>
      </c>
      <c r="K60" s="31" t="s">
        <v>65</v>
      </c>
      <c r="L60" s="30" t="s">
        <v>16</v>
      </c>
      <c r="M60" s="31" t="s">
        <v>65</v>
      </c>
      <c r="N60" s="30" t="s">
        <v>16</v>
      </c>
      <c r="O60" s="31" t="s">
        <v>65</v>
      </c>
      <c r="P60" s="30" t="s">
        <v>16</v>
      </c>
      <c r="Q60" s="31" t="s">
        <v>65</v>
      </c>
      <c r="R60" s="30" t="s">
        <v>16</v>
      </c>
      <c r="S60" s="31" t="s">
        <v>65</v>
      </c>
      <c r="T60" s="30" t="s">
        <v>16</v>
      </c>
      <c r="U60" s="31" t="s">
        <v>65</v>
      </c>
      <c r="V60" s="30" t="s">
        <v>16</v>
      </c>
      <c r="W60" s="31" t="s">
        <v>65</v>
      </c>
    </row>
    <row r="61" spans="2:35" x14ac:dyDescent="0.35">
      <c r="C61" s="21" t="s">
        <v>69</v>
      </c>
      <c r="D61" s="12">
        <v>86.4</v>
      </c>
      <c r="E61" s="32">
        <v>0.3</v>
      </c>
      <c r="F61" s="32">
        <v>86.1</v>
      </c>
      <c r="G61" s="13">
        <v>0.2</v>
      </c>
      <c r="H61" s="12">
        <v>41.3</v>
      </c>
      <c r="I61" s="32">
        <v>1.7</v>
      </c>
      <c r="J61" s="32">
        <v>41.2</v>
      </c>
      <c r="K61" s="13">
        <v>1.8</v>
      </c>
      <c r="L61" s="12">
        <v>81.900000000000006</v>
      </c>
      <c r="M61" s="32">
        <v>0.7</v>
      </c>
      <c r="N61" s="32">
        <v>84.1</v>
      </c>
      <c r="O61" s="13">
        <v>0.8</v>
      </c>
      <c r="P61" s="12">
        <v>89.8</v>
      </c>
      <c r="Q61" s="32">
        <v>0.4</v>
      </c>
      <c r="R61" s="32">
        <v>89.7</v>
      </c>
      <c r="S61" s="13">
        <v>0.4</v>
      </c>
      <c r="T61" s="12">
        <v>91.6</v>
      </c>
      <c r="U61" s="32">
        <v>0.3</v>
      </c>
      <c r="V61" s="32">
        <v>91.7</v>
      </c>
      <c r="W61" s="13">
        <v>0.3</v>
      </c>
    </row>
    <row r="62" spans="2:35" ht="15" thickBot="1" x14ac:dyDescent="0.4">
      <c r="C62" s="21" t="s">
        <v>71</v>
      </c>
      <c r="D62" s="15">
        <v>85.8</v>
      </c>
      <c r="E62" s="33">
        <v>0.3</v>
      </c>
      <c r="F62" s="33">
        <v>86.6</v>
      </c>
      <c r="G62" s="16">
        <v>0.2</v>
      </c>
      <c r="H62" s="15">
        <v>60.6</v>
      </c>
      <c r="I62" s="33">
        <v>1.1000000000000001</v>
      </c>
      <c r="J62" s="33">
        <v>60.3</v>
      </c>
      <c r="K62" s="16">
        <v>1</v>
      </c>
      <c r="L62" s="15">
        <v>85.5</v>
      </c>
      <c r="M62" s="33">
        <v>0.6</v>
      </c>
      <c r="N62" s="33">
        <v>88.7</v>
      </c>
      <c r="O62" s="16">
        <v>0.4</v>
      </c>
      <c r="P62" s="15">
        <v>85.7</v>
      </c>
      <c r="Q62" s="33">
        <v>0.5</v>
      </c>
      <c r="R62" s="33">
        <v>85.7</v>
      </c>
      <c r="S62" s="16">
        <v>0.5</v>
      </c>
      <c r="T62" s="15">
        <v>87.5</v>
      </c>
      <c r="U62" s="33">
        <v>0.6</v>
      </c>
      <c r="V62" s="33">
        <v>87.5</v>
      </c>
      <c r="W62" s="16">
        <v>0.6</v>
      </c>
      <c r="Y62" t="s">
        <v>76</v>
      </c>
      <c r="Z62" s="9">
        <f>AVERAGE(D61:D62)</f>
        <v>86.1</v>
      </c>
      <c r="AA62" s="9">
        <f>AVERAGE(F61:F62)</f>
        <v>86.35</v>
      </c>
      <c r="AB62" s="9">
        <f>AVERAGE(H61:H62)</f>
        <v>50.95</v>
      </c>
      <c r="AC62" s="9">
        <f>AVERAGE(J61:J62)</f>
        <v>50.75</v>
      </c>
      <c r="AD62" s="9">
        <f>AVERAGE(L61:L62)</f>
        <v>83.7</v>
      </c>
      <c r="AE62" s="9">
        <f>AVERAGE(N61:N62)</f>
        <v>86.4</v>
      </c>
      <c r="AF62" s="9">
        <f>AVERAGE(P61:P62)</f>
        <v>87.75</v>
      </c>
      <c r="AG62" s="9">
        <f>AVERAGE(R61:R62)</f>
        <v>87.7</v>
      </c>
      <c r="AH62" s="9">
        <f>AVERAGE(T61:T62)</f>
        <v>89.55</v>
      </c>
      <c r="AI62" s="9">
        <f>AVERAGE(V61:V62)</f>
        <v>89.6</v>
      </c>
    </row>
    <row r="63" spans="2:35" ht="15" thickBot="1" x14ac:dyDescent="0.4">
      <c r="C63" s="37" t="s">
        <v>18</v>
      </c>
      <c r="D63" s="48">
        <v>86.1</v>
      </c>
      <c r="E63" s="49">
        <v>0.3</v>
      </c>
      <c r="F63" s="49">
        <v>86.4</v>
      </c>
      <c r="G63" s="50">
        <v>0.2</v>
      </c>
      <c r="H63" s="48">
        <v>51</v>
      </c>
      <c r="I63" s="49">
        <v>1.4</v>
      </c>
      <c r="J63" s="49">
        <v>50.7</v>
      </c>
      <c r="K63" s="50">
        <v>1.4</v>
      </c>
      <c r="L63" s="48">
        <v>83.7</v>
      </c>
      <c r="M63" s="49">
        <v>0.6</v>
      </c>
      <c r="N63" s="49">
        <v>86.4</v>
      </c>
      <c r="O63" s="50">
        <v>0.6</v>
      </c>
      <c r="P63" s="48">
        <v>87.7</v>
      </c>
      <c r="Q63" s="49">
        <v>0.5</v>
      </c>
      <c r="R63" s="49">
        <v>87.7</v>
      </c>
      <c r="S63" s="50">
        <v>0.4</v>
      </c>
      <c r="T63" s="48">
        <v>89.6</v>
      </c>
      <c r="U63" s="49">
        <v>0.5</v>
      </c>
      <c r="V63" s="49">
        <v>89.6</v>
      </c>
      <c r="W63" s="50">
        <v>0.4</v>
      </c>
      <c r="Y63" t="s">
        <v>19</v>
      </c>
      <c r="Z63" s="38">
        <f>D63-Z62</f>
        <v>0</v>
      </c>
      <c r="AA63" s="38">
        <f>F63-AA62</f>
        <v>5.0000000000011369E-2</v>
      </c>
      <c r="AB63" s="38">
        <f>H63-AB62</f>
        <v>4.9999999999997158E-2</v>
      </c>
      <c r="AC63" s="38">
        <f>J63-AC62</f>
        <v>-4.9999999999997158E-2</v>
      </c>
      <c r="AD63" s="38">
        <f>L63-AD62</f>
        <v>0</v>
      </c>
      <c r="AE63" s="38">
        <f>N63-AE62</f>
        <v>0</v>
      </c>
      <c r="AF63" s="38">
        <f>P63-AF62</f>
        <v>-4.9999999999997158E-2</v>
      </c>
      <c r="AG63" s="38">
        <f>R63-AG62</f>
        <v>0</v>
      </c>
      <c r="AH63" s="38">
        <f>T63-AH62</f>
        <v>4.9999999999997158E-2</v>
      </c>
      <c r="AI63" s="38">
        <f>V63-AI62</f>
        <v>0</v>
      </c>
    </row>
  </sheetData>
  <mergeCells count="60">
    <mergeCell ref="P59:Q59"/>
    <mergeCell ref="R59:S59"/>
    <mergeCell ref="T59:U59"/>
    <mergeCell ref="V59:W59"/>
    <mergeCell ref="D59:E59"/>
    <mergeCell ref="F59:G59"/>
    <mergeCell ref="H59:I59"/>
    <mergeCell ref="J59:K59"/>
    <mergeCell ref="L59:M59"/>
    <mergeCell ref="N59:O59"/>
    <mergeCell ref="P44:Q44"/>
    <mergeCell ref="R44:S44"/>
    <mergeCell ref="T44:U44"/>
    <mergeCell ref="V44:W44"/>
    <mergeCell ref="D58:G58"/>
    <mergeCell ref="H58:K58"/>
    <mergeCell ref="L58:O58"/>
    <mergeCell ref="P58:S58"/>
    <mergeCell ref="T58:W58"/>
    <mergeCell ref="D44:E44"/>
    <mergeCell ref="F44:G44"/>
    <mergeCell ref="H44:I44"/>
    <mergeCell ref="J44:K44"/>
    <mergeCell ref="L44:M44"/>
    <mergeCell ref="N44:O44"/>
    <mergeCell ref="P19:Q19"/>
    <mergeCell ref="R19:S19"/>
    <mergeCell ref="T19:U19"/>
    <mergeCell ref="V19:W19"/>
    <mergeCell ref="D43:G43"/>
    <mergeCell ref="H43:K43"/>
    <mergeCell ref="L43:O43"/>
    <mergeCell ref="P43:S43"/>
    <mergeCell ref="T43:W43"/>
    <mergeCell ref="D19:E19"/>
    <mergeCell ref="F19:G19"/>
    <mergeCell ref="H19:I19"/>
    <mergeCell ref="J19:K19"/>
    <mergeCell ref="L19:M19"/>
    <mergeCell ref="N19:O19"/>
    <mergeCell ref="N4:O4"/>
    <mergeCell ref="P4:Q4"/>
    <mergeCell ref="R4:S4"/>
    <mergeCell ref="T4:U4"/>
    <mergeCell ref="V4:W4"/>
    <mergeCell ref="D18:G18"/>
    <mergeCell ref="H18:K18"/>
    <mergeCell ref="L18:O18"/>
    <mergeCell ref="P18:S18"/>
    <mergeCell ref="T18:W18"/>
    <mergeCell ref="D3:G3"/>
    <mergeCell ref="H3:K3"/>
    <mergeCell ref="L3:O3"/>
    <mergeCell ref="P3:S3"/>
    <mergeCell ref="T3:W3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5</vt:lpstr>
      <vt:lpstr>Table 7</vt:lpstr>
      <vt:lpstr>Table 8 9 10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Simpson</dc:creator>
  <cp:lastModifiedBy>Ian Simpson</cp:lastModifiedBy>
  <dcterms:created xsi:type="dcterms:W3CDTF">2021-05-13T08:24:50Z</dcterms:created>
  <dcterms:modified xsi:type="dcterms:W3CDTF">2021-05-13T08:30:38Z</dcterms:modified>
</cp:coreProperties>
</file>