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677\Documents\PNNL PostDoc\Measurements\"/>
    </mc:Choice>
  </mc:AlternateContent>
  <xr:revisionPtr revIDLastSave="0" documentId="8_{DE00C2D1-8BEB-409B-8204-389CEB493944}" xr6:coauthVersionLast="45" xr6:coauthVersionMax="45" xr10:uidLastSave="{00000000-0000-0000-0000-000000000000}"/>
  <bookViews>
    <workbookView xWindow="-28920" yWindow="1110" windowWidth="29040" windowHeight="17640" activeTab="2" xr2:uid="{434BB252-D270-479D-A8E6-6FBB5ADF8795}"/>
  </bookViews>
  <sheets>
    <sheet name="ReadMe" sheetId="1" r:id="rId1"/>
    <sheet name="Infrastructure" sheetId="2" r:id="rId2"/>
    <sheet name="Scientific 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H21" i="3"/>
  <c r="F21" i="3"/>
  <c r="L12" i="3"/>
  <c r="L13" i="3"/>
  <c r="L2" i="3"/>
  <c r="L5" i="3"/>
  <c r="L6" i="3"/>
  <c r="L7" i="3"/>
  <c r="L8" i="3"/>
  <c r="L9" i="3"/>
  <c r="L10" i="3"/>
  <c r="L11" i="3"/>
  <c r="L4" i="3"/>
</calcChain>
</file>

<file path=xl/sharedStrings.xml><?xml version="1.0" encoding="utf-8"?>
<sst xmlns="http://schemas.openxmlformats.org/spreadsheetml/2006/main" count="140" uniqueCount="66">
  <si>
    <t>Component Category</t>
  </si>
  <si>
    <t>Item</t>
  </si>
  <si>
    <t>Part Number</t>
  </si>
  <si>
    <t>Description</t>
  </si>
  <si>
    <t>Link</t>
  </si>
  <si>
    <t>Vendor</t>
  </si>
  <si>
    <t>Quote Number</t>
  </si>
  <si>
    <t>Unit Price</t>
  </si>
  <si>
    <t xml:space="preserve">Quantity </t>
  </si>
  <si>
    <t>Total</t>
  </si>
  <si>
    <t>Contact Name</t>
  </si>
  <si>
    <t>Contact Number</t>
  </si>
  <si>
    <t>Priority Level</t>
  </si>
  <si>
    <t>Electrical</t>
  </si>
  <si>
    <t>Expansion of power at the TEMPEST site</t>
  </si>
  <si>
    <t>Storage</t>
  </si>
  <si>
    <t>Notes</t>
  </si>
  <si>
    <t>Shed for storing TEMPEST field supplies</t>
  </si>
  <si>
    <t>What size were you thinking? Price?</t>
  </si>
  <si>
    <t>Seawater pillow tank shelter/cover</t>
  </si>
  <si>
    <t>Pillow tank footprint is 22' x 31'. Surrounded by trees. Damage/puncture to pillow tank would shut down seawater delivery system. $7-8K to replace.</t>
  </si>
  <si>
    <t>Power</t>
  </si>
  <si>
    <t>Shed</t>
  </si>
  <si>
    <t>Pad cover</t>
  </si>
  <si>
    <t>Boardwalk/bridge and ramp</t>
  </si>
  <si>
    <t>Completion of forest pathway - includes replacing and expanding NE bridge/boardwalk and easy access to CO2 Lab parking area</t>
  </si>
  <si>
    <t>Mulch</t>
  </si>
  <si>
    <t xml:space="preserve">Forest path maintenance </t>
  </si>
  <si>
    <t>SW sections of the forest path are particularly difficult to maneuver through - prone to flooding and can be very muddy</t>
  </si>
  <si>
    <t>Access/Working Environment</t>
  </si>
  <si>
    <t>Outdoor work bench</t>
  </si>
  <si>
    <t>Outdoor work bench for construction projects</t>
  </si>
  <si>
    <t>Outdoor shelter</t>
  </si>
  <si>
    <t>Weather-resistant shelters/housing for LICOR units</t>
  </si>
  <si>
    <t>N/A</t>
  </si>
  <si>
    <t>Water Chemistry</t>
  </si>
  <si>
    <t>Aqua TROLL 600, Non-Vented 0-9 m</t>
  </si>
  <si>
    <t>continuous record of source water pH, dissolved oxygen, conductivity, and turbidity</t>
  </si>
  <si>
    <t>https://in-situ.com/us/aqua-troll-600-multiparameter-sonde?creative=452486676681&amp;keyword=&amp;matchtype=b&amp;network=g&amp;device=c&amp;gclid=Cj0KCQjws536BRDTARIsANeUZ5_KeFM9yUF3dYrtPYhDFirbnxYNIONROVh2qWxmK950fao_wPxQvsIaAncbEALw_wcB</t>
  </si>
  <si>
    <t>In-Situ</t>
  </si>
  <si>
    <t>Aqua TROLL Wiper</t>
  </si>
  <si>
    <t>Aqua TROLL Temperature/Conductivity Sensor</t>
  </si>
  <si>
    <t>Aqua TROLL pH/ORP Sensor</t>
  </si>
  <si>
    <t>Aqua TROLL RDO Sensor (includes RDO-X Cap)</t>
  </si>
  <si>
    <t>Aqua TROLL Turbidity Sensor</t>
  </si>
  <si>
    <t>Aqua TROLL Sensor Port Plug</t>
  </si>
  <si>
    <t>Aqua TROLL Copper Guard</t>
  </si>
  <si>
    <t>Logger Interface Cables</t>
  </si>
  <si>
    <t>For monitoring water chemistry of sourced freshwater and seawater; Nick has handheld options available that could be used during simulation but not left out continuously</t>
  </si>
  <si>
    <t>Porewater Chemistry</t>
  </si>
  <si>
    <t>Nested Piezometers</t>
  </si>
  <si>
    <t>Tree Physiology</t>
  </si>
  <si>
    <t>Sap Flow Sensor</t>
  </si>
  <si>
    <t>continuous record of tree sap flow/water consumption</t>
  </si>
  <si>
    <t>Geophysical System</t>
  </si>
  <si>
    <t>Imaging</t>
  </si>
  <si>
    <t>Drone and Associated Imaging Systems</t>
  </si>
  <si>
    <t>Portable Ion Chromatograph</t>
  </si>
  <si>
    <t>Gas Analysis</t>
  </si>
  <si>
    <t>Soil Nitrous Oxide Flux</t>
  </si>
  <si>
    <t>Soil Chemistry</t>
  </si>
  <si>
    <t>Redox Sensors</t>
  </si>
  <si>
    <t>James</t>
  </si>
  <si>
    <t>Status</t>
  </si>
  <si>
    <t>Acknowledged</t>
  </si>
  <si>
    <t>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</si>
</sst>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1"/>
      <color theme="1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3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-situ.com/us/aqua-troll-600-multiparameter-sonde?creative=452486676681&amp;keyword=&amp;matchtype=b&amp;network=g&amp;device=c&amp;gclid=Cj0KCQjws536BRDTARIsANeUZ5_KeFM9yUF3dYrtPYhDFirbnxYNIONROVh2qWxmK950fao_wPxQvsIaAncb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A126-1710-499A-969C-4C23C5F6DB5E}">
  <dimension ref="A1"/>
  <sheetViews>
    <sheetView workbookViewId="0">
      <selection activeCell="C35" sqref="C3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5576-A393-4424-8684-3F3EE23CA64C}">
  <dimension ref="A1:O8"/>
  <sheetViews>
    <sheetView topLeftCell="B1" workbookViewId="0">
      <selection activeCell="B1" sqref="B1:O1"/>
    </sheetView>
  </sheetViews>
  <sheetFormatPr defaultRowHeight="14.5" x14ac:dyDescent="0.35"/>
  <cols>
    <col min="1" max="1" width="16.26953125" customWidth="1"/>
    <col min="2" max="2" width="17.1796875" style="21" customWidth="1"/>
    <col min="3" max="3" width="13.08984375" style="21" customWidth="1"/>
    <col min="4" max="4" width="41.453125" style="21" customWidth="1"/>
    <col min="5" max="13" width="8.7265625" style="21"/>
    <col min="14" max="14" width="14.26953125" style="21" customWidth="1"/>
    <col min="15" max="15" width="36.08984375" style="21" customWidth="1"/>
  </cols>
  <sheetData>
    <row r="1" spans="1:15" ht="31.5" thickBot="1" x14ac:dyDescent="0.4">
      <c r="A1" s="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10</v>
      </c>
      <c r="I1" s="23" t="s">
        <v>11</v>
      </c>
      <c r="J1" s="23" t="s">
        <v>7</v>
      </c>
      <c r="K1" s="23" t="s">
        <v>8</v>
      </c>
      <c r="L1" s="23" t="s">
        <v>9</v>
      </c>
      <c r="M1" s="23" t="s">
        <v>12</v>
      </c>
      <c r="N1" s="23" t="s">
        <v>63</v>
      </c>
      <c r="O1" s="24" t="s">
        <v>16</v>
      </c>
    </row>
    <row r="2" spans="1:15" x14ac:dyDescent="0.35">
      <c r="A2" s="2" t="s">
        <v>13</v>
      </c>
      <c r="B2" s="3" t="s">
        <v>21</v>
      </c>
      <c r="C2" s="4"/>
      <c r="D2" s="4" t="s">
        <v>14</v>
      </c>
      <c r="E2" s="4"/>
      <c r="F2" s="4"/>
      <c r="G2" s="4"/>
      <c r="H2" s="4"/>
      <c r="I2" s="4"/>
      <c r="J2" s="4"/>
      <c r="K2" s="5" t="s">
        <v>34</v>
      </c>
      <c r="L2" s="5">
        <v>25000</v>
      </c>
      <c r="M2" s="5">
        <v>1</v>
      </c>
      <c r="N2" s="5" t="s">
        <v>65</v>
      </c>
      <c r="O2" s="6"/>
    </row>
    <row r="3" spans="1:15" x14ac:dyDescent="0.35">
      <c r="A3" s="2" t="s">
        <v>15</v>
      </c>
      <c r="B3" s="7" t="s">
        <v>22</v>
      </c>
      <c r="C3" s="8"/>
      <c r="D3" s="8" t="s">
        <v>17</v>
      </c>
      <c r="E3" s="8"/>
      <c r="F3" s="8"/>
      <c r="G3" s="8"/>
      <c r="H3" s="8"/>
      <c r="I3" s="8"/>
      <c r="J3" s="8"/>
      <c r="K3" s="9">
        <v>1</v>
      </c>
      <c r="L3" s="9"/>
      <c r="M3" s="9">
        <v>1</v>
      </c>
      <c r="N3" s="9" t="s">
        <v>65</v>
      </c>
      <c r="O3" s="10" t="s">
        <v>18</v>
      </c>
    </row>
    <row r="4" spans="1:15" ht="56" x14ac:dyDescent="0.35">
      <c r="A4" s="2" t="s">
        <v>15</v>
      </c>
      <c r="B4" s="11" t="s">
        <v>23</v>
      </c>
      <c r="C4" s="12"/>
      <c r="D4" s="12" t="s">
        <v>19</v>
      </c>
      <c r="E4" s="12"/>
      <c r="F4" s="12"/>
      <c r="G4" s="12"/>
      <c r="H4" s="12"/>
      <c r="I4" s="12"/>
      <c r="J4" s="12"/>
      <c r="K4" s="13">
        <v>1</v>
      </c>
      <c r="L4" s="13"/>
      <c r="M4" s="13">
        <v>2</v>
      </c>
      <c r="N4" s="13" t="s">
        <v>64</v>
      </c>
      <c r="O4" s="14" t="s">
        <v>20</v>
      </c>
    </row>
    <row r="5" spans="1:15" ht="42" x14ac:dyDescent="0.35">
      <c r="A5" s="2" t="s">
        <v>29</v>
      </c>
      <c r="B5" s="7" t="s">
        <v>24</v>
      </c>
      <c r="C5" s="8"/>
      <c r="D5" s="8" t="s">
        <v>25</v>
      </c>
      <c r="E5" s="8"/>
      <c r="F5" s="8"/>
      <c r="G5" s="8"/>
      <c r="H5" s="8"/>
      <c r="I5" s="8"/>
      <c r="J5" s="8"/>
      <c r="K5" s="9" t="s">
        <v>34</v>
      </c>
      <c r="L5" s="9"/>
      <c r="M5" s="9">
        <v>2</v>
      </c>
      <c r="N5" s="9" t="s">
        <v>64</v>
      </c>
      <c r="O5" s="10"/>
    </row>
    <row r="6" spans="1:15" ht="42" x14ac:dyDescent="0.35">
      <c r="A6" s="2" t="s">
        <v>29</v>
      </c>
      <c r="B6" s="11" t="s">
        <v>26</v>
      </c>
      <c r="C6" s="12"/>
      <c r="D6" s="12" t="s">
        <v>27</v>
      </c>
      <c r="E6" s="12"/>
      <c r="F6" s="12"/>
      <c r="G6" s="12"/>
      <c r="H6" s="12"/>
      <c r="I6" s="12"/>
      <c r="J6" s="12"/>
      <c r="K6" s="13"/>
      <c r="L6" s="13"/>
      <c r="M6" s="13">
        <v>2</v>
      </c>
      <c r="N6" s="13" t="s">
        <v>64</v>
      </c>
      <c r="O6" s="14" t="s">
        <v>28</v>
      </c>
    </row>
    <row r="7" spans="1:15" ht="29" x14ac:dyDescent="0.35">
      <c r="A7" s="2" t="s">
        <v>29</v>
      </c>
      <c r="B7" s="7" t="s">
        <v>30</v>
      </c>
      <c r="C7" s="8"/>
      <c r="D7" s="8" t="s">
        <v>31</v>
      </c>
      <c r="E7" s="8"/>
      <c r="F7" s="8"/>
      <c r="G7" s="8"/>
      <c r="H7" s="8"/>
      <c r="I7" s="8"/>
      <c r="J7" s="8"/>
      <c r="K7" s="9">
        <v>1</v>
      </c>
      <c r="L7" s="9"/>
      <c r="M7" s="9">
        <v>3</v>
      </c>
      <c r="N7" s="9" t="s">
        <v>64</v>
      </c>
      <c r="O7" s="10"/>
    </row>
    <row r="8" spans="1:15" ht="15" thickBot="1" x14ac:dyDescent="0.4">
      <c r="A8" s="2" t="s">
        <v>15</v>
      </c>
      <c r="B8" s="15" t="s">
        <v>32</v>
      </c>
      <c r="C8" s="16"/>
      <c r="D8" s="17" t="s">
        <v>33</v>
      </c>
      <c r="E8" s="16"/>
      <c r="F8" s="16"/>
      <c r="G8" s="16"/>
      <c r="H8" s="16"/>
      <c r="I8" s="16"/>
      <c r="J8" s="16"/>
      <c r="K8" s="18">
        <v>3</v>
      </c>
      <c r="L8" s="18"/>
      <c r="M8" s="19">
        <v>3</v>
      </c>
      <c r="N8" s="19" t="s">
        <v>64</v>
      </c>
      <c r="O8" s="20"/>
    </row>
  </sheetData>
  <sortState xmlns:xlrd2="http://schemas.microsoft.com/office/spreadsheetml/2017/richdata2" ref="A2:O8">
    <sortCondition ref="M2:M8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66E7-A2AB-4243-BD1F-FEF189F0BB26}">
  <dimension ref="A1:O21"/>
  <sheetViews>
    <sheetView tabSelected="1" workbookViewId="0">
      <selection activeCell="B3" sqref="B3"/>
    </sheetView>
  </sheetViews>
  <sheetFormatPr defaultRowHeight="14.5" x14ac:dyDescent="0.35"/>
  <cols>
    <col min="1" max="1" width="19.08984375" style="21" bestFit="1" customWidth="1"/>
    <col min="2" max="2" width="42.08984375" style="21" customWidth="1"/>
    <col min="3" max="3" width="8.7265625" style="21"/>
    <col min="4" max="4" width="46.6328125" style="21" customWidth="1"/>
    <col min="5" max="5" width="33.90625" style="21" customWidth="1"/>
    <col min="6" max="13" width="8.7265625" style="21"/>
    <col min="14" max="14" width="15.08984375" style="21" customWidth="1"/>
    <col min="15" max="15" width="27.6328125" style="21" customWidth="1"/>
  </cols>
  <sheetData>
    <row r="1" spans="1:15" s="58" customFormat="1" ht="31.5" thickBot="1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10</v>
      </c>
      <c r="I1" s="23" t="s">
        <v>11</v>
      </c>
      <c r="J1" s="23" t="s">
        <v>7</v>
      </c>
      <c r="K1" s="23" t="s">
        <v>8</v>
      </c>
      <c r="L1" s="23" t="s">
        <v>9</v>
      </c>
      <c r="M1" s="23" t="s">
        <v>12</v>
      </c>
      <c r="N1" s="23" t="s">
        <v>63</v>
      </c>
      <c r="O1" s="24" t="s">
        <v>16</v>
      </c>
    </row>
    <row r="2" spans="1:15" ht="46" customHeight="1" x14ac:dyDescent="0.35">
      <c r="A2" s="25" t="s">
        <v>51</v>
      </c>
      <c r="B2" s="26" t="s">
        <v>52</v>
      </c>
      <c r="C2" s="27"/>
      <c r="D2" s="28" t="s">
        <v>53</v>
      </c>
      <c r="E2" s="27"/>
      <c r="F2" s="27"/>
      <c r="G2" s="27"/>
      <c r="H2" s="27"/>
      <c r="I2" s="27"/>
      <c r="J2" s="29">
        <v>180</v>
      </c>
      <c r="K2" s="29">
        <v>16</v>
      </c>
      <c r="L2" s="29">
        <f t="shared" ref="L2:L13" si="0">J2*K2</f>
        <v>2880</v>
      </c>
      <c r="M2" s="29">
        <v>1</v>
      </c>
      <c r="N2" s="29" t="s">
        <v>65</v>
      </c>
      <c r="O2" s="30"/>
    </row>
    <row r="3" spans="1:15" ht="46" customHeight="1" x14ac:dyDescent="0.35">
      <c r="A3" s="31" t="s">
        <v>51</v>
      </c>
      <c r="B3" s="32" t="s">
        <v>52</v>
      </c>
      <c r="C3" s="33"/>
      <c r="D3" s="34" t="s">
        <v>53</v>
      </c>
      <c r="E3" s="33"/>
      <c r="F3" s="33"/>
      <c r="G3" s="33"/>
      <c r="H3" s="33"/>
      <c r="I3" s="33"/>
      <c r="J3" s="35">
        <v>180</v>
      </c>
      <c r="K3" s="35">
        <v>19</v>
      </c>
      <c r="L3" s="35">
        <f t="shared" si="0"/>
        <v>3420</v>
      </c>
      <c r="M3" s="35">
        <v>1</v>
      </c>
      <c r="N3" s="35" t="s">
        <v>64</v>
      </c>
      <c r="O3" s="36"/>
    </row>
    <row r="4" spans="1:15" ht="98" x14ac:dyDescent="0.35">
      <c r="A4" s="37" t="s">
        <v>35</v>
      </c>
      <c r="B4" s="38" t="s">
        <v>36</v>
      </c>
      <c r="C4" s="38">
        <v>74040</v>
      </c>
      <c r="D4" s="39" t="s">
        <v>37</v>
      </c>
      <c r="E4" s="40" t="s">
        <v>38</v>
      </c>
      <c r="F4" s="41" t="s">
        <v>39</v>
      </c>
      <c r="G4" s="41"/>
      <c r="H4" s="41"/>
      <c r="I4" s="41"/>
      <c r="J4" s="41">
        <v>3995</v>
      </c>
      <c r="K4" s="41">
        <v>2</v>
      </c>
      <c r="L4" s="41">
        <f t="shared" si="0"/>
        <v>7990</v>
      </c>
      <c r="M4" s="41">
        <v>1</v>
      </c>
      <c r="N4" s="41" t="s">
        <v>64</v>
      </c>
      <c r="O4" s="42" t="s">
        <v>48</v>
      </c>
    </row>
    <row r="5" spans="1:15" ht="28" x14ac:dyDescent="0.35">
      <c r="A5" s="43" t="s">
        <v>35</v>
      </c>
      <c r="B5" s="44" t="s">
        <v>40</v>
      </c>
      <c r="C5" s="44">
        <v>63500</v>
      </c>
      <c r="D5" s="45" t="s">
        <v>37</v>
      </c>
      <c r="E5" s="44"/>
      <c r="F5" s="46" t="s">
        <v>39</v>
      </c>
      <c r="G5" s="46"/>
      <c r="H5" s="46"/>
      <c r="I5" s="46"/>
      <c r="J5" s="46">
        <v>995</v>
      </c>
      <c r="K5" s="46">
        <v>2</v>
      </c>
      <c r="L5" s="46">
        <f t="shared" si="0"/>
        <v>1990</v>
      </c>
      <c r="M5" s="46">
        <v>1</v>
      </c>
      <c r="N5" s="46" t="s">
        <v>64</v>
      </c>
      <c r="O5" s="47"/>
    </row>
    <row r="6" spans="1:15" ht="28" x14ac:dyDescent="0.35">
      <c r="A6" s="37" t="s">
        <v>35</v>
      </c>
      <c r="B6" s="38" t="s">
        <v>41</v>
      </c>
      <c r="C6" s="38">
        <v>63460</v>
      </c>
      <c r="D6" s="39" t="s">
        <v>37</v>
      </c>
      <c r="E6" s="38"/>
      <c r="F6" s="41" t="s">
        <v>39</v>
      </c>
      <c r="G6" s="41"/>
      <c r="H6" s="41"/>
      <c r="I6" s="41"/>
      <c r="J6" s="41">
        <v>795</v>
      </c>
      <c r="K6" s="41">
        <v>2</v>
      </c>
      <c r="L6" s="41">
        <f t="shared" si="0"/>
        <v>1590</v>
      </c>
      <c r="M6" s="41">
        <v>1</v>
      </c>
      <c r="N6" s="41" t="s">
        <v>64</v>
      </c>
      <c r="O6" s="48"/>
    </row>
    <row r="7" spans="1:15" ht="28" x14ac:dyDescent="0.35">
      <c r="A7" s="43" t="s">
        <v>35</v>
      </c>
      <c r="B7" s="44" t="s">
        <v>42</v>
      </c>
      <c r="C7" s="44">
        <v>6370</v>
      </c>
      <c r="D7" s="45" t="s">
        <v>37</v>
      </c>
      <c r="E7" s="44"/>
      <c r="F7" s="46" t="s">
        <v>39</v>
      </c>
      <c r="G7" s="46"/>
      <c r="H7" s="46"/>
      <c r="I7" s="46"/>
      <c r="J7" s="46">
        <v>675</v>
      </c>
      <c r="K7" s="46">
        <v>2</v>
      </c>
      <c r="L7" s="46">
        <f t="shared" si="0"/>
        <v>1350</v>
      </c>
      <c r="M7" s="46">
        <v>1</v>
      </c>
      <c r="N7" s="46" t="s">
        <v>64</v>
      </c>
      <c r="O7" s="47"/>
    </row>
    <row r="8" spans="1:15" ht="28" x14ac:dyDescent="0.35">
      <c r="A8" s="37" t="s">
        <v>35</v>
      </c>
      <c r="B8" s="38" t="s">
        <v>43</v>
      </c>
      <c r="C8" s="38">
        <v>63450</v>
      </c>
      <c r="D8" s="39" t="s">
        <v>37</v>
      </c>
      <c r="E8" s="38"/>
      <c r="F8" s="41" t="s">
        <v>39</v>
      </c>
      <c r="G8" s="41"/>
      <c r="H8" s="41"/>
      <c r="I8" s="41"/>
      <c r="J8" s="41">
        <v>995</v>
      </c>
      <c r="K8" s="41">
        <v>2</v>
      </c>
      <c r="L8" s="41">
        <f t="shared" si="0"/>
        <v>1990</v>
      </c>
      <c r="M8" s="41">
        <v>1</v>
      </c>
      <c r="N8" s="41" t="s">
        <v>64</v>
      </c>
      <c r="O8" s="48"/>
    </row>
    <row r="9" spans="1:15" ht="28" x14ac:dyDescent="0.35">
      <c r="A9" s="43" t="s">
        <v>35</v>
      </c>
      <c r="B9" s="44" t="s">
        <v>44</v>
      </c>
      <c r="C9" s="44"/>
      <c r="D9" s="45" t="s">
        <v>37</v>
      </c>
      <c r="E9" s="44"/>
      <c r="F9" s="46" t="s">
        <v>39</v>
      </c>
      <c r="G9" s="46"/>
      <c r="H9" s="46"/>
      <c r="I9" s="46"/>
      <c r="J9" s="46"/>
      <c r="K9" s="46">
        <v>2</v>
      </c>
      <c r="L9" s="46">
        <f t="shared" si="0"/>
        <v>0</v>
      </c>
      <c r="M9" s="46">
        <v>1</v>
      </c>
      <c r="N9" s="46" t="s">
        <v>64</v>
      </c>
      <c r="O9" s="47"/>
    </row>
    <row r="10" spans="1:15" ht="28" x14ac:dyDescent="0.35">
      <c r="A10" s="37" t="s">
        <v>35</v>
      </c>
      <c r="B10" s="38" t="s">
        <v>45</v>
      </c>
      <c r="C10" s="38">
        <v>63510</v>
      </c>
      <c r="D10" s="39" t="s">
        <v>37</v>
      </c>
      <c r="E10" s="38"/>
      <c r="F10" s="41" t="s">
        <v>39</v>
      </c>
      <c r="G10" s="41"/>
      <c r="H10" s="41"/>
      <c r="I10" s="41"/>
      <c r="J10" s="41">
        <v>39</v>
      </c>
      <c r="K10" s="41">
        <v>2</v>
      </c>
      <c r="L10" s="41">
        <f t="shared" si="0"/>
        <v>78</v>
      </c>
      <c r="M10" s="41">
        <v>1</v>
      </c>
      <c r="N10" s="41" t="s">
        <v>64</v>
      </c>
      <c r="O10" s="48"/>
    </row>
    <row r="11" spans="1:15" ht="28" x14ac:dyDescent="0.35">
      <c r="A11" s="43" t="s">
        <v>35</v>
      </c>
      <c r="B11" s="44" t="s">
        <v>46</v>
      </c>
      <c r="C11" s="44">
        <v>76100</v>
      </c>
      <c r="D11" s="45" t="s">
        <v>37</v>
      </c>
      <c r="E11" s="44"/>
      <c r="F11" s="46" t="s">
        <v>39</v>
      </c>
      <c r="G11" s="46"/>
      <c r="H11" s="46"/>
      <c r="I11" s="46"/>
      <c r="J11" s="46">
        <v>750</v>
      </c>
      <c r="K11" s="46">
        <v>2</v>
      </c>
      <c r="L11" s="46">
        <f t="shared" si="0"/>
        <v>1500</v>
      </c>
      <c r="M11" s="46">
        <v>1</v>
      </c>
      <c r="N11" s="46" t="s">
        <v>64</v>
      </c>
      <c r="O11" s="47"/>
    </row>
    <row r="12" spans="1:15" ht="28" x14ac:dyDescent="0.35">
      <c r="A12" s="37" t="s">
        <v>35</v>
      </c>
      <c r="B12" s="38" t="s">
        <v>47</v>
      </c>
      <c r="C12" s="38"/>
      <c r="D12" s="39" t="s">
        <v>37</v>
      </c>
      <c r="E12" s="38"/>
      <c r="F12" s="41" t="s">
        <v>39</v>
      </c>
      <c r="G12" s="41"/>
      <c r="H12" s="41"/>
      <c r="I12" s="41"/>
      <c r="J12" s="41"/>
      <c r="K12" s="41"/>
      <c r="L12" s="41">
        <f t="shared" si="0"/>
        <v>0</v>
      </c>
      <c r="M12" s="41">
        <v>1</v>
      </c>
      <c r="N12" s="41" t="s">
        <v>64</v>
      </c>
      <c r="O12" s="48"/>
    </row>
    <row r="13" spans="1:15" x14ac:dyDescent="0.35">
      <c r="A13" s="43" t="s">
        <v>49</v>
      </c>
      <c r="B13" s="44" t="s">
        <v>50</v>
      </c>
      <c r="C13" s="49"/>
      <c r="D13" s="49"/>
      <c r="E13" s="49"/>
      <c r="F13" s="49"/>
      <c r="G13" s="49"/>
      <c r="H13" s="49"/>
      <c r="I13" s="49"/>
      <c r="J13" s="49"/>
      <c r="K13" s="49"/>
      <c r="L13" s="46">
        <f t="shared" si="0"/>
        <v>0</v>
      </c>
      <c r="M13" s="46">
        <v>3</v>
      </c>
      <c r="N13" s="46" t="s">
        <v>64</v>
      </c>
      <c r="O13" s="50"/>
    </row>
    <row r="14" spans="1:15" x14ac:dyDescent="0.35">
      <c r="A14" s="37" t="s">
        <v>54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41">
        <v>3</v>
      </c>
      <c r="N14" s="41" t="s">
        <v>64</v>
      </c>
      <c r="O14" s="52" t="s">
        <v>62</v>
      </c>
    </row>
    <row r="15" spans="1:15" x14ac:dyDescent="0.35">
      <c r="A15" s="43" t="s">
        <v>55</v>
      </c>
      <c r="B15" s="44" t="s">
        <v>56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6">
        <v>3</v>
      </c>
      <c r="N15" s="46" t="s">
        <v>64</v>
      </c>
      <c r="O15" s="50" t="s">
        <v>62</v>
      </c>
    </row>
    <row r="16" spans="1:15" x14ac:dyDescent="0.35">
      <c r="A16" s="37" t="s">
        <v>49</v>
      </c>
      <c r="B16" s="38" t="s">
        <v>57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41">
        <v>3</v>
      </c>
      <c r="N16" s="41" t="s">
        <v>64</v>
      </c>
      <c r="O16" s="52" t="s">
        <v>62</v>
      </c>
    </row>
    <row r="17" spans="1:15" x14ac:dyDescent="0.35">
      <c r="A17" s="43" t="s">
        <v>58</v>
      </c>
      <c r="B17" s="44" t="s">
        <v>59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6">
        <v>3</v>
      </c>
      <c r="N17" s="46" t="s">
        <v>64</v>
      </c>
      <c r="O17" s="50" t="s">
        <v>62</v>
      </c>
    </row>
    <row r="18" spans="1:15" ht="15" thickBot="1" x14ac:dyDescent="0.4">
      <c r="A18" s="53" t="s">
        <v>60</v>
      </c>
      <c r="B18" s="54" t="s">
        <v>61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>
        <v>3</v>
      </c>
      <c r="N18" s="56" t="s">
        <v>64</v>
      </c>
      <c r="O18" s="57" t="s">
        <v>62</v>
      </c>
    </row>
    <row r="21" spans="1:15" x14ac:dyDescent="0.35">
      <c r="F21" s="21">
        <f>3000/180</f>
        <v>16.666666666666668</v>
      </c>
      <c r="H21" s="21">
        <f>35-16</f>
        <v>19</v>
      </c>
    </row>
  </sheetData>
  <sortState xmlns:xlrd2="http://schemas.microsoft.com/office/spreadsheetml/2017/richdata2" ref="A2:O18">
    <sortCondition ref="M2:M18"/>
  </sortState>
  <hyperlinks>
    <hyperlink ref="E4" r:id="rId1" xr:uid="{A4A16000-C691-4777-A01C-BFF9820E72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Infrastructure</vt:lpstr>
      <vt:lpstr>Scientific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Hopple, Anya M</dc:creator>
  <cp:lastModifiedBy>Hopple, Anya M</cp:lastModifiedBy>
  <dcterms:created xsi:type="dcterms:W3CDTF">2020-08-27T16:24:57Z</dcterms:created>
  <dcterms:modified xsi:type="dcterms:W3CDTF">2020-08-27T23:09:35Z</dcterms:modified>
</cp:coreProperties>
</file>