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silva\OneDrive - University of Toledo\Documents\Fausto UT\COMPASS\Manuscript 1 Redox\Figures\"/>
    </mc:Choice>
  </mc:AlternateContent>
  <xr:revisionPtr revIDLastSave="3" documentId="8_{169B7219-2A1E-4BBC-98F5-5B74FFCB06A8}" xr6:coauthVersionLast="36" xr6:coauthVersionMax="36" xr10:uidLastSave="{31E59EAF-308F-455A-942C-A9DBD1CEF05F}"/>
  <bookViews>
    <workbookView xWindow="0" yWindow="0" windowWidth="19755" windowHeight="8535" activeTab="2" xr2:uid="{7CC5D880-7FAD-4846-8F9C-8C28C980F1E1}"/>
  </bookViews>
  <sheets>
    <sheet name="Sheet1" sheetId="1" r:id="rId1"/>
    <sheet name="Sheet2" sheetId="2" r:id="rId2"/>
    <sheet name="Sheet4" sheetId="4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2" i="2" l="1"/>
  <c r="Q12" i="2"/>
  <c r="Q61" i="2"/>
  <c r="Q60" i="2"/>
  <c r="Q59" i="2"/>
  <c r="Q58" i="2"/>
  <c r="Q57" i="2"/>
  <c r="Q56" i="2"/>
  <c r="Q55" i="2"/>
  <c r="Q54" i="2"/>
  <c r="Q53" i="2"/>
  <c r="Q50" i="2"/>
  <c r="Q49" i="2"/>
  <c r="Q48" i="2"/>
  <c r="Q47" i="2"/>
  <c r="Q46" i="2"/>
  <c r="Q45" i="2"/>
  <c r="Q44" i="2"/>
  <c r="Q43" i="2"/>
  <c r="Q42" i="2"/>
  <c r="Q40" i="2"/>
  <c r="Q39" i="2"/>
  <c r="Q38" i="2"/>
  <c r="Q37" i="2"/>
  <c r="Q36" i="2"/>
  <c r="Q35" i="2"/>
  <c r="Q34" i="2"/>
  <c r="Q33" i="2"/>
  <c r="Q32" i="2"/>
  <c r="Q30" i="2"/>
  <c r="Q29" i="2"/>
  <c r="Q28" i="2"/>
  <c r="Q27" i="2"/>
  <c r="Q26" i="2"/>
  <c r="Q25" i="2"/>
  <c r="Q24" i="2"/>
  <c r="Q23" i="2"/>
  <c r="Q20" i="2"/>
  <c r="Q19" i="2"/>
  <c r="Q18" i="2"/>
  <c r="Q17" i="2"/>
  <c r="Q16" i="2"/>
  <c r="Q15" i="2"/>
  <c r="Q14" i="2"/>
  <c r="Q13" i="2"/>
  <c r="Q3" i="2"/>
  <c r="Q4" i="2"/>
  <c r="Q5" i="2"/>
  <c r="Q6" i="2"/>
  <c r="Q7" i="2"/>
  <c r="Q8" i="2"/>
  <c r="Q9" i="2"/>
  <c r="Q10" i="2"/>
  <c r="Q2" i="2"/>
  <c r="Q52" i="2"/>
  <c r="P23" i="1" l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P5" i="1"/>
  <c r="O5" i="1"/>
</calcChain>
</file>

<file path=xl/sharedStrings.xml><?xml version="1.0" encoding="utf-8"?>
<sst xmlns="http://schemas.openxmlformats.org/spreadsheetml/2006/main" count="380" uniqueCount="144">
  <si>
    <t>mean</t>
  </si>
  <si>
    <t>median</t>
  </si>
  <si>
    <t>Q1</t>
  </si>
  <si>
    <t>Q3</t>
  </si>
  <si>
    <t>max</t>
  </si>
  <si>
    <t>min</t>
  </si>
  <si>
    <t>CRC</t>
  </si>
  <si>
    <t>UP</t>
  </si>
  <si>
    <t>TR</t>
  </si>
  <si>
    <t>W</t>
  </si>
  <si>
    <t>PTR</t>
  </si>
  <si>
    <t>OWC</t>
  </si>
  <si>
    <t>WTE</t>
  </si>
  <si>
    <t>Site</t>
  </si>
  <si>
    <t>Zone</t>
  </si>
  <si>
    <t>Eh (mV)</t>
  </si>
  <si>
    <t>GWL</t>
  </si>
  <si>
    <t>IQR</t>
  </si>
  <si>
    <t>R</t>
  </si>
  <si>
    <t>Eh</t>
  </si>
  <si>
    <t>DO</t>
  </si>
  <si>
    <t>T</t>
  </si>
  <si>
    <t>site</t>
  </si>
  <si>
    <t>location</t>
  </si>
  <si>
    <t>pH</t>
  </si>
  <si>
    <t>Sp. Cond. (uS/cm)</t>
  </si>
  <si>
    <t>GWL (m)</t>
  </si>
  <si>
    <t>DO (mg/L)</t>
  </si>
  <si>
    <t>T (oC)</t>
  </si>
  <si>
    <t>7.24 (6.97 to 7.38)</t>
  </si>
  <si>
    <t>7.1 (6.54 to 9.8)</t>
  </si>
  <si>
    <t>6.83 (0 to 9.9)</t>
  </si>
  <si>
    <t>6.15 (5.43 to 6.9)</t>
  </si>
  <si>
    <t>6.97 (6.73 to 8.77)</t>
  </si>
  <si>
    <t>6.64 (3.16 to 9.73)</t>
  </si>
  <si>
    <t>6.85 (4.77 to 7.77)</t>
  </si>
  <si>
    <t>6.86 (0 to 10.9)</t>
  </si>
  <si>
    <t>6.93 (6.23 to 7.75)</t>
  </si>
  <si>
    <t>4756 (4222 to 5181)</t>
  </si>
  <si>
    <t>2243 (0.07 to 2745)</t>
  </si>
  <si>
    <t>1313 (0 to 1979)</t>
  </si>
  <si>
    <t>5478 (5097 to 5953)</t>
  </si>
  <si>
    <t>6336 (6.35 to 7415)</t>
  </si>
  <si>
    <t>1445 (0.06 to 1904)</t>
  </si>
  <si>
    <t>429 (0.06 to 742)</t>
  </si>
  <si>
    <t>421 (0 to 805)</t>
  </si>
  <si>
    <t>926 (367 to 1388)</t>
  </si>
  <si>
    <t>1.63 (0 to 9.27)</t>
  </si>
  <si>
    <t>2.71 (0 to 9.34)</t>
  </si>
  <si>
    <t>10.3 (9.54 to 11.8)</t>
  </si>
  <si>
    <t>12.5 (5.67 to 17.3)</t>
  </si>
  <si>
    <t>15.2 (0 to 20.7)</t>
  </si>
  <si>
    <t>11 (10.1 to 12.3)</t>
  </si>
  <si>
    <t>12.5 (8.28 to 20.6)</t>
  </si>
  <si>
    <t>14.1 (4.81 to 21.8)</t>
  </si>
  <si>
    <t>14.1 (5.64 to 18.4)</t>
  </si>
  <si>
    <t>13.6 (0 to 20)</t>
  </si>
  <si>
    <t>15.5 (6.15 to 21.6)</t>
  </si>
  <si>
    <t>0.01 (0 to 8.74)</t>
  </si>
  <si>
    <t>0.00 (0 to 0.35)</t>
  </si>
  <si>
    <t>0.99 (0 to 8.47)</t>
  </si>
  <si>
    <t>0.01 (0 to 0.77)</t>
  </si>
  <si>
    <t>0.48 (0 to 9.25)</t>
  </si>
  <si>
    <t>0.01 (0 to 4.89)</t>
  </si>
  <si>
    <t>1.96 (0 to 11.00)</t>
  </si>
  <si>
    <t>-23.9 (-135 to 383)</t>
  </si>
  <si>
    <t>19.1 (-161 to 595)</t>
  </si>
  <si>
    <t>-3.12 (-204 to 522)</t>
  </si>
  <si>
    <t>218 (75.9 to 447)</t>
  </si>
  <si>
    <t>132 (-125 to 447)</t>
  </si>
  <si>
    <t>-34.4 (-245 to 599)</t>
  </si>
  <si>
    <t>196 (-202 to 868)</t>
  </si>
  <si>
    <t>133 (-206 to 662)</t>
  </si>
  <si>
    <t>-174 (-242 to 125)</t>
  </si>
  <si>
    <t>-2.11 (-4.35 to -0.04)</t>
  </si>
  <si>
    <t>-0.14 (-0.38 to 0.41)</t>
  </si>
  <si>
    <t>-2.39 (-3.87 to -0.09)</t>
  </si>
  <si>
    <t>-1.09 (-2.54 to -0.04)</t>
  </si>
  <si>
    <t>-0.27 (-0.59 to 0.26)</t>
  </si>
  <si>
    <t>-0.32 (-0.51 to 0.18)</t>
  </si>
  <si>
    <t>-0.50 (-0.97 to 0.24)</t>
  </si>
  <si>
    <t>-0.64 (-1.37 to 0.24)</t>
  </si>
  <si>
    <t>0.05 (-0.28 to 0.69)</t>
  </si>
  <si>
    <t>-0.6 (-1.4 to 0.2)</t>
  </si>
  <si>
    <t>-2.1 (-4.4 to 0.0)</t>
  </si>
  <si>
    <t>-0.1 (-0.4 to 0.4)</t>
  </si>
  <si>
    <t>-2.4 (-3.9 to -0.1)</t>
  </si>
  <si>
    <t>-1.1 (-2.5 to 0.0)</t>
  </si>
  <si>
    <t>-0.5 (-1.0 to 0.2)</t>
  </si>
  <si>
    <t>-0.3 (-0.5 to 0.2)</t>
  </si>
  <si>
    <t>-0.3 (-0.6 to 0.3)</t>
  </si>
  <si>
    <t>0.1 (-0.3 to 0.7)</t>
  </si>
  <si>
    <t>7.2 (7.0 to 7.4)</t>
  </si>
  <si>
    <t>7.1 (6.5 to 9.8)</t>
  </si>
  <si>
    <t xml:space="preserve">  site  location      mean   max   min</t>
  </si>
  <si>
    <t xml:space="preserve">  &lt;fct&gt; &lt;fct&gt;        &lt;dbl&gt; &lt;dbl&gt; &lt;dbl&gt;</t>
  </si>
  <si>
    <t>eh</t>
  </si>
  <si>
    <t>spc</t>
  </si>
  <si>
    <t>temp</t>
  </si>
  <si>
    <t>1 CRC   UP        10.3  9.54  11.8</t>
  </si>
  <si>
    <t>2 CRC   TR        11.5  5.67  16.5</t>
  </si>
  <si>
    <t>3 CRC   W         14.4  5.31  20.2</t>
  </si>
  <si>
    <t>4 PTR   UP        11.0 10.1   12.3</t>
  </si>
  <si>
    <t>5 PTR   TR        12.5  8.28  14.8</t>
  </si>
  <si>
    <t>6 PTR   W         13.2  4.81  17.6</t>
  </si>
  <si>
    <t>7 OWC   TR        10.6  5.64  18.4</t>
  </si>
  <si>
    <t>8 OWC   WTE       13.2  5.2   19.9</t>
  </si>
  <si>
    <t>9 OWC   W         15.3  6.15  21.2</t>
  </si>
  <si>
    <t>1 CRC   UP       0.0118        0  0.77</t>
  </si>
  <si>
    <t>2 CRC   TR       0.000779      0  0.09</t>
  </si>
  <si>
    <t>3 CRC   W        0.0671        0  8.26</t>
  </si>
  <si>
    <t>4 PTR   UP       0.0000258     0  0.04</t>
  </si>
  <si>
    <t>5 PTR   TR       0.0113        0  1.19</t>
  </si>
  <si>
    <t xml:space="preserve">6 PTR   W        0             0  0   </t>
  </si>
  <si>
    <t>7 OWC   TR       0.272         0  9.34</t>
  </si>
  <si>
    <t>8 OWC   WTE      0.509         0  9.25</t>
  </si>
  <si>
    <t>9 OWC   W        0.00466       0  4.89</t>
  </si>
  <si>
    <t>1 CRC   UP        7.24  7.07  7.38</t>
  </si>
  <si>
    <t>2 CRC   TR        6.95  6.6   7.06</t>
  </si>
  <si>
    <t>3 CRC   W         6.77  6.18  6.96</t>
  </si>
  <si>
    <t xml:space="preserve">4 PTR   UP        6.11  5.43  6.9 </t>
  </si>
  <si>
    <t>5 PTR   TR        6.98  6.85  7.19</t>
  </si>
  <si>
    <t>6 PTR   W         7.00  6.81  7.09</t>
  </si>
  <si>
    <t>7 OWC   TR        7.07  6.73  7.77</t>
  </si>
  <si>
    <t xml:space="preserve">8 OWC   WTE       6.87  4.41 10.9 </t>
  </si>
  <si>
    <t>9 OWC   W         6.94  6.23  7.75</t>
  </si>
  <si>
    <t xml:space="preserve">1 CRC   UP        -23.2  -134.  383. </t>
  </si>
  <si>
    <t xml:space="preserve">2 CRC   TR        -35.8  -161.  595. </t>
  </si>
  <si>
    <t xml:space="preserve">3 CRC   W        -128.   -204.  522. </t>
  </si>
  <si>
    <t xml:space="preserve">4 PTR   UP        214.     75.9 354. </t>
  </si>
  <si>
    <t xml:space="preserve">5 PTR   TR        128.   -125.  433. </t>
  </si>
  <si>
    <t>6 PTR   W        -167.   -245.   91.8</t>
  </si>
  <si>
    <t xml:space="preserve">7 OWC   TR          9.33 -202.  480. </t>
  </si>
  <si>
    <t xml:space="preserve">8 OWC   WTE       152.   -206.  662. </t>
  </si>
  <si>
    <t xml:space="preserve">9 OWC   W        -177.   -242.  106. </t>
  </si>
  <si>
    <t>1 CRC   UP       4756. 4222. 5181.</t>
  </si>
  <si>
    <t>2 CRC   TR       2541. 2035. 2745.</t>
  </si>
  <si>
    <t>3 CRC   W        1653.  806. 1979.</t>
  </si>
  <si>
    <t>4 PTR   UP       5452. 5097. 5860.</t>
  </si>
  <si>
    <t>5 PTR   TR       6298. 4311. 7415.</t>
  </si>
  <si>
    <t>6 PTR   W        1765. 1479. 1904.</t>
  </si>
  <si>
    <t>7 OWC   TR        586.  527.  698.</t>
  </si>
  <si>
    <t>8 OWC   WTE       407.  161.  667.</t>
  </si>
  <si>
    <t>9 OWC   W         922.  367. 1388.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</si>
</sst>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0"/>
      <color rgb="FFFFFFFF"/>
      <name val="Lucida Console"/>
      <family val="3"/>
    </font>
    <font>
      <sz val="10"/>
      <color rgb="FFBCBCBC"/>
      <name val="Lucida Console"/>
      <family val="3"/>
    </font>
    <font>
      <sz val="11"/>
      <color rgb="FF1E1E1E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24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0" fontId="2" fillId="2" borderId="0" xfId="0" applyFont="1" applyFill="1" applyAlignment="1">
      <alignment vertical="center"/>
    </xf>
    <xf numFmtId="49" fontId="0" fillId="0" borderId="0" xfId="0" applyNumberFormat="1"/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horizontal="right" vertical="center" wrapText="1" indent="1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DBC64-7786-4F28-B156-2870208D08F8}">
  <dimension ref="D4:P40"/>
  <sheetViews>
    <sheetView topLeftCell="H3" workbookViewId="0">
      <selection activeCell="Q5" sqref="Q5:W33"/>
    </sheetView>
  </sheetViews>
  <sheetFormatPr defaultRowHeight="15" x14ac:dyDescent="0.25"/>
  <sheetData>
    <row r="4" spans="4:16" x14ac:dyDescent="0.25">
      <c r="D4" s="1"/>
      <c r="E4" t="s">
        <v>15</v>
      </c>
      <c r="F4" t="s">
        <v>13</v>
      </c>
      <c r="G4" t="s">
        <v>14</v>
      </c>
      <c r="H4" t="s">
        <v>0</v>
      </c>
      <c r="I4" t="s">
        <v>1</v>
      </c>
      <c r="J4" t="s">
        <v>2</v>
      </c>
      <c r="K4" t="s">
        <v>3</v>
      </c>
      <c r="L4" t="s">
        <v>4</v>
      </c>
      <c r="M4" t="s">
        <v>5</v>
      </c>
      <c r="O4" t="s">
        <v>17</v>
      </c>
      <c r="P4" t="s">
        <v>18</v>
      </c>
    </row>
    <row r="5" spans="4:16" x14ac:dyDescent="0.25">
      <c r="D5" s="2"/>
      <c r="F5" t="s">
        <v>6</v>
      </c>
      <c r="G5" t="s">
        <v>7</v>
      </c>
      <c r="H5" s="3">
        <v>-21.4</v>
      </c>
      <c r="I5" s="3">
        <v>-99.3</v>
      </c>
      <c r="J5" s="3">
        <v>-120</v>
      </c>
      <c r="K5" s="3">
        <v>63.5</v>
      </c>
      <c r="L5" s="3">
        <v>383</v>
      </c>
      <c r="M5" s="3">
        <v>-134</v>
      </c>
      <c r="O5" s="4">
        <f>K5-J5</f>
        <v>183.5</v>
      </c>
      <c r="P5" s="4">
        <f>L5-M5</f>
        <v>517</v>
      </c>
    </row>
    <row r="6" spans="4:16" x14ac:dyDescent="0.25">
      <c r="D6" s="2"/>
      <c r="F6" t="s">
        <v>6</v>
      </c>
      <c r="G6" t="s">
        <v>8</v>
      </c>
      <c r="H6" s="3">
        <v>-27.3</v>
      </c>
      <c r="I6" s="3">
        <v>-58.7</v>
      </c>
      <c r="J6" s="3">
        <v>-79</v>
      </c>
      <c r="K6" s="3">
        <v>-37</v>
      </c>
      <c r="L6" s="3">
        <v>595</v>
      </c>
      <c r="M6" s="3">
        <v>-155</v>
      </c>
      <c r="O6" s="4">
        <f t="shared" ref="O6:O13" si="0">K6-J6</f>
        <v>42</v>
      </c>
      <c r="P6" s="4">
        <f t="shared" ref="P6:P13" si="1">L6-M6</f>
        <v>750</v>
      </c>
    </row>
    <row r="7" spans="4:16" x14ac:dyDescent="0.25">
      <c r="D7" s="2"/>
      <c r="F7" t="s">
        <v>6</v>
      </c>
      <c r="G7" t="s">
        <v>9</v>
      </c>
      <c r="H7" s="3">
        <v>-134</v>
      </c>
      <c r="I7" s="3">
        <v>-178</v>
      </c>
      <c r="J7" s="3">
        <v>-191</v>
      </c>
      <c r="K7" s="3">
        <v>-113</v>
      </c>
      <c r="L7" s="3">
        <v>522</v>
      </c>
      <c r="M7" s="3">
        <v>-204</v>
      </c>
      <c r="O7" s="4">
        <f t="shared" si="0"/>
        <v>78</v>
      </c>
      <c r="P7" s="4">
        <f t="shared" si="1"/>
        <v>726</v>
      </c>
    </row>
    <row r="8" spans="4:16" x14ac:dyDescent="0.25">
      <c r="D8" s="2"/>
      <c r="F8" t="s">
        <v>10</v>
      </c>
      <c r="G8" t="s">
        <v>7</v>
      </c>
      <c r="H8" s="3">
        <v>214</v>
      </c>
      <c r="I8" s="3">
        <v>224</v>
      </c>
      <c r="J8" s="3">
        <v>190</v>
      </c>
      <c r="K8" s="3">
        <v>230</v>
      </c>
      <c r="L8" s="3">
        <v>354</v>
      </c>
      <c r="M8" s="3">
        <v>75.900000000000006</v>
      </c>
      <c r="O8" s="4">
        <f t="shared" si="0"/>
        <v>40</v>
      </c>
      <c r="P8" s="4">
        <f t="shared" si="1"/>
        <v>278.10000000000002</v>
      </c>
    </row>
    <row r="9" spans="4:16" x14ac:dyDescent="0.25">
      <c r="D9" s="2"/>
      <c r="F9" t="s">
        <v>10</v>
      </c>
      <c r="G9" t="s">
        <v>8</v>
      </c>
      <c r="H9" s="3">
        <v>128</v>
      </c>
      <c r="I9" s="3">
        <v>152</v>
      </c>
      <c r="J9" s="3">
        <v>-18.600000000000001</v>
      </c>
      <c r="K9" s="3">
        <v>256</v>
      </c>
      <c r="L9" s="3">
        <v>433</v>
      </c>
      <c r="M9" s="3">
        <v>-125</v>
      </c>
      <c r="O9" s="4">
        <f t="shared" si="0"/>
        <v>274.60000000000002</v>
      </c>
      <c r="P9" s="4">
        <f t="shared" si="1"/>
        <v>558</v>
      </c>
    </row>
    <row r="10" spans="4:16" x14ac:dyDescent="0.25">
      <c r="D10" s="2"/>
      <c r="F10" t="s">
        <v>10</v>
      </c>
      <c r="G10" t="s">
        <v>9</v>
      </c>
      <c r="H10" s="3">
        <v>-167</v>
      </c>
      <c r="I10" s="3">
        <v>-170</v>
      </c>
      <c r="J10" s="3">
        <v>-190</v>
      </c>
      <c r="K10" s="3">
        <v>-153</v>
      </c>
      <c r="L10" s="3">
        <v>91.8</v>
      </c>
      <c r="M10" s="3">
        <v>-245</v>
      </c>
      <c r="O10" s="4">
        <f t="shared" si="0"/>
        <v>37</v>
      </c>
      <c r="P10" s="4">
        <f t="shared" si="1"/>
        <v>336.8</v>
      </c>
    </row>
    <row r="11" spans="4:16" x14ac:dyDescent="0.25">
      <c r="D11" s="2"/>
      <c r="F11" t="s">
        <v>11</v>
      </c>
      <c r="G11" t="s">
        <v>8</v>
      </c>
      <c r="H11" s="3">
        <v>9.33</v>
      </c>
      <c r="I11" s="3">
        <v>-102</v>
      </c>
      <c r="J11" s="3">
        <v>-138</v>
      </c>
      <c r="K11" s="3">
        <v>192</v>
      </c>
      <c r="L11" s="3">
        <v>480</v>
      </c>
      <c r="M11" s="3">
        <v>-202</v>
      </c>
      <c r="O11" s="4">
        <f t="shared" si="0"/>
        <v>330</v>
      </c>
      <c r="P11" s="4">
        <f t="shared" si="1"/>
        <v>682</v>
      </c>
    </row>
    <row r="12" spans="4:16" x14ac:dyDescent="0.25">
      <c r="D12" s="2"/>
      <c r="F12" t="s">
        <v>11</v>
      </c>
      <c r="G12" t="s">
        <v>12</v>
      </c>
      <c r="H12" s="3">
        <v>152</v>
      </c>
      <c r="I12" s="3">
        <v>109</v>
      </c>
      <c r="J12" s="3">
        <v>-131</v>
      </c>
      <c r="K12" s="3">
        <v>429</v>
      </c>
      <c r="L12" s="3">
        <v>662</v>
      </c>
      <c r="M12" s="3">
        <v>-206</v>
      </c>
      <c r="O12" s="4">
        <f t="shared" si="0"/>
        <v>560</v>
      </c>
      <c r="P12" s="4">
        <f t="shared" si="1"/>
        <v>868</v>
      </c>
    </row>
    <row r="13" spans="4:16" x14ac:dyDescent="0.25">
      <c r="D13" s="2"/>
      <c r="F13" t="s">
        <v>11</v>
      </c>
      <c r="G13" t="s">
        <v>9</v>
      </c>
      <c r="H13" s="3">
        <v>-177</v>
      </c>
      <c r="I13" s="3">
        <v>-202</v>
      </c>
      <c r="J13" s="3">
        <v>-223</v>
      </c>
      <c r="K13" s="3">
        <v>-167</v>
      </c>
      <c r="L13" s="3">
        <v>106</v>
      </c>
      <c r="M13" s="3">
        <v>-242</v>
      </c>
      <c r="O13" s="4">
        <f t="shared" si="0"/>
        <v>56</v>
      </c>
      <c r="P13" s="4">
        <f t="shared" si="1"/>
        <v>348</v>
      </c>
    </row>
    <row r="14" spans="4:16" x14ac:dyDescent="0.25">
      <c r="E14" s="2"/>
      <c r="O14" s="4"/>
      <c r="P14" s="4"/>
    </row>
    <row r="15" spans="4:16" x14ac:dyDescent="0.25">
      <c r="E15" t="s">
        <v>16</v>
      </c>
      <c r="F15" t="s">
        <v>6</v>
      </c>
      <c r="G15" t="s">
        <v>7</v>
      </c>
      <c r="H15" s="4">
        <v>-2.09</v>
      </c>
      <c r="I15" s="4">
        <v>-2.09</v>
      </c>
      <c r="J15" s="4">
        <v>-3.51</v>
      </c>
      <c r="K15" s="4">
        <v>-0.66600000000000004</v>
      </c>
      <c r="L15" s="4">
        <v>-4.1099999999999998E-2</v>
      </c>
      <c r="M15" s="4">
        <v>-4.3499999999999996</v>
      </c>
      <c r="O15" s="4">
        <f>K15-J15</f>
        <v>2.8439999999999999</v>
      </c>
      <c r="P15" s="4">
        <f>L15-M15</f>
        <v>4.3088999999999995</v>
      </c>
    </row>
    <row r="16" spans="4:16" x14ac:dyDescent="0.25">
      <c r="F16" t="s">
        <v>6</v>
      </c>
      <c r="G16" t="s">
        <v>8</v>
      </c>
      <c r="H16" s="4">
        <v>-0.42099999999999999</v>
      </c>
      <c r="I16" s="4">
        <v>-0.248</v>
      </c>
      <c r="J16" s="4">
        <v>-0.65</v>
      </c>
      <c r="K16" s="4">
        <v>-0.124</v>
      </c>
      <c r="L16" s="4">
        <v>0.23699999999999999</v>
      </c>
      <c r="M16" s="4">
        <v>-1.32</v>
      </c>
      <c r="O16" s="4">
        <f t="shared" ref="O16:O23" si="2">K16-J16</f>
        <v>0.52600000000000002</v>
      </c>
      <c r="P16" s="4">
        <f t="shared" ref="P16:P23" si="3">L16-M16</f>
        <v>1.5569999999999999</v>
      </c>
    </row>
    <row r="17" spans="6:16" x14ac:dyDescent="0.25">
      <c r="F17" t="s">
        <v>6</v>
      </c>
      <c r="G17" t="s">
        <v>9</v>
      </c>
      <c r="H17" s="4">
        <v>-3.27E-2</v>
      </c>
      <c r="I17" s="4">
        <v>-1.5900000000000001E-2</v>
      </c>
      <c r="J17" s="4">
        <v>-5.74E-2</v>
      </c>
      <c r="K17" s="4">
        <v>9.7400000000000004E-3</v>
      </c>
      <c r="L17" s="4">
        <v>0.41399999999999998</v>
      </c>
      <c r="M17" s="4">
        <v>-0.35699999999999998</v>
      </c>
      <c r="O17" s="4">
        <f t="shared" si="2"/>
        <v>6.7140000000000005E-2</v>
      </c>
      <c r="P17" s="4">
        <f t="shared" si="3"/>
        <v>0.77099999999999991</v>
      </c>
    </row>
    <row r="18" spans="6:16" x14ac:dyDescent="0.25">
      <c r="F18" t="s">
        <v>10</v>
      </c>
      <c r="G18" t="s">
        <v>7</v>
      </c>
      <c r="H18" s="4">
        <v>-2.38</v>
      </c>
      <c r="I18" s="4">
        <v>-2.57</v>
      </c>
      <c r="J18" s="4">
        <v>-3.27</v>
      </c>
      <c r="K18" s="4">
        <v>-1.42</v>
      </c>
      <c r="L18" s="4">
        <v>-8.5199999999999998E-2</v>
      </c>
      <c r="M18" s="4">
        <v>-3.87</v>
      </c>
      <c r="O18" s="4">
        <f t="shared" si="2"/>
        <v>1.85</v>
      </c>
      <c r="P18" s="4">
        <f t="shared" si="3"/>
        <v>3.7848000000000002</v>
      </c>
    </row>
    <row r="19" spans="6:16" x14ac:dyDescent="0.25">
      <c r="F19" t="s">
        <v>10</v>
      </c>
      <c r="G19" t="s">
        <v>8</v>
      </c>
      <c r="H19" s="4">
        <v>-1.1000000000000001</v>
      </c>
      <c r="I19" s="4">
        <v>-1.05</v>
      </c>
      <c r="J19" s="4">
        <v>-1.49</v>
      </c>
      <c r="K19" s="4">
        <v>-0.69799999999999995</v>
      </c>
      <c r="L19" s="4">
        <v>-4.1399999999999999E-2</v>
      </c>
      <c r="M19" s="4">
        <v>-2.0499999999999998</v>
      </c>
      <c r="O19" s="4">
        <f t="shared" si="2"/>
        <v>0.79200000000000004</v>
      </c>
      <c r="P19" s="4">
        <f t="shared" si="3"/>
        <v>2.0085999999999999</v>
      </c>
    </row>
    <row r="20" spans="6:16" x14ac:dyDescent="0.25">
      <c r="F20" t="s">
        <v>10</v>
      </c>
      <c r="G20" t="s">
        <v>9</v>
      </c>
      <c r="H20" s="4">
        <v>-0.32900000000000001</v>
      </c>
      <c r="I20" s="4">
        <v>-0.23300000000000001</v>
      </c>
      <c r="J20" s="4">
        <v>-0.46800000000000003</v>
      </c>
      <c r="K20" s="4">
        <v>-0.183</v>
      </c>
      <c r="L20" s="4">
        <v>0.23899999999999999</v>
      </c>
      <c r="M20" s="4">
        <v>-0.94</v>
      </c>
      <c r="O20" s="4">
        <f t="shared" si="2"/>
        <v>0.28500000000000003</v>
      </c>
      <c r="P20" s="4">
        <f t="shared" si="3"/>
        <v>1.1789999999999998</v>
      </c>
    </row>
    <row r="21" spans="6:16" x14ac:dyDescent="0.25">
      <c r="F21" t="s">
        <v>11</v>
      </c>
      <c r="G21" t="s">
        <v>8</v>
      </c>
      <c r="H21" s="4">
        <v>-7.3099999999999998E-2</v>
      </c>
      <c r="I21" s="4">
        <v>-4.6600000000000003E-2</v>
      </c>
      <c r="J21" s="4">
        <v>-8.5300000000000001E-2</v>
      </c>
      <c r="K21" s="4">
        <v>-2.5499999999999998E-2</v>
      </c>
      <c r="L21" s="4">
        <v>0.182</v>
      </c>
      <c r="M21" s="4">
        <v>-0.49399999999999999</v>
      </c>
      <c r="O21" s="4">
        <f t="shared" si="2"/>
        <v>5.9800000000000006E-2</v>
      </c>
      <c r="P21" s="4">
        <f t="shared" si="3"/>
        <v>0.67599999999999993</v>
      </c>
    </row>
    <row r="22" spans="6:16" x14ac:dyDescent="0.25">
      <c r="F22" t="s">
        <v>11</v>
      </c>
      <c r="G22" t="s">
        <v>12</v>
      </c>
      <c r="H22" s="4">
        <v>-0.27600000000000002</v>
      </c>
      <c r="I22" s="4">
        <v>-0.27300000000000002</v>
      </c>
      <c r="J22" s="4">
        <v>-0.34899999999999998</v>
      </c>
      <c r="K22" s="4">
        <v>-0.224</v>
      </c>
      <c r="L22" s="4">
        <v>0.25900000000000001</v>
      </c>
      <c r="M22" s="4">
        <v>-0.57299999999999995</v>
      </c>
      <c r="O22" s="4">
        <f t="shared" si="2"/>
        <v>0.12499999999999997</v>
      </c>
      <c r="P22" s="4">
        <f t="shared" si="3"/>
        <v>0.83199999999999996</v>
      </c>
    </row>
    <row r="23" spans="6:16" x14ac:dyDescent="0.25">
      <c r="F23" t="s">
        <v>11</v>
      </c>
      <c r="G23" t="s">
        <v>9</v>
      </c>
      <c r="H23" s="4">
        <v>4.4400000000000002E-2</v>
      </c>
      <c r="I23" s="4">
        <v>8.3700000000000007E-3</v>
      </c>
      <c r="J23" s="4">
        <v>-4.2299999999999997E-2</v>
      </c>
      <c r="K23" s="4">
        <v>8.0199999999999994E-2</v>
      </c>
      <c r="L23" s="4">
        <v>0.68899999999999995</v>
      </c>
      <c r="M23" s="4">
        <v>-0.28100000000000003</v>
      </c>
      <c r="O23" s="4">
        <f t="shared" si="2"/>
        <v>0.1225</v>
      </c>
      <c r="P23" s="4">
        <f t="shared" si="3"/>
        <v>0.97</v>
      </c>
    </row>
    <row r="26" spans="6:16" x14ac:dyDescent="0.25">
      <c r="K26" s="5"/>
      <c r="L26" s="5"/>
      <c r="M26" s="5"/>
      <c r="N26" s="5"/>
      <c r="O26" s="5"/>
      <c r="P26" s="5"/>
    </row>
    <row r="27" spans="6:16" x14ac:dyDescent="0.25">
      <c r="K27" s="5"/>
      <c r="L27" s="5"/>
      <c r="M27" s="5"/>
      <c r="N27" s="5"/>
      <c r="O27" s="5"/>
      <c r="P27" s="5"/>
    </row>
    <row r="28" spans="6:16" x14ac:dyDescent="0.25">
      <c r="K28" s="5"/>
      <c r="L28" s="5"/>
      <c r="M28" s="5"/>
      <c r="N28" s="5"/>
      <c r="O28" s="5"/>
      <c r="P28" s="5"/>
    </row>
    <row r="29" spans="6:16" x14ac:dyDescent="0.25">
      <c r="K29" s="5"/>
      <c r="L29" s="5"/>
      <c r="M29" s="5"/>
      <c r="N29" s="5"/>
      <c r="O29" s="5"/>
      <c r="P29" s="5"/>
    </row>
    <row r="30" spans="6:16" x14ac:dyDescent="0.25">
      <c r="K30" s="5"/>
      <c r="L30" s="5"/>
      <c r="M30" s="5"/>
      <c r="N30" s="5"/>
      <c r="O30" s="5"/>
      <c r="P30" s="5"/>
    </row>
    <row r="31" spans="6:16" x14ac:dyDescent="0.25">
      <c r="K31" s="5"/>
      <c r="L31" s="5"/>
      <c r="M31" s="5"/>
      <c r="N31" s="5"/>
      <c r="O31" s="5"/>
      <c r="P31" s="5"/>
    </row>
    <row r="32" spans="6:16" x14ac:dyDescent="0.25">
      <c r="K32" s="5"/>
      <c r="L32" s="5"/>
      <c r="M32" s="5"/>
      <c r="N32" s="5"/>
      <c r="O32" s="5"/>
      <c r="P32" s="5"/>
    </row>
    <row r="33" spans="11:16" x14ac:dyDescent="0.25">
      <c r="K33" s="5"/>
      <c r="L33" s="5"/>
      <c r="M33" s="5"/>
      <c r="N33" s="5"/>
      <c r="O33" s="5"/>
      <c r="P33" s="5"/>
    </row>
    <row r="34" spans="11:16" x14ac:dyDescent="0.25">
      <c r="K34" s="5"/>
      <c r="L34" s="5"/>
      <c r="M34" s="5"/>
      <c r="N34" s="5"/>
      <c r="O34" s="5"/>
      <c r="P34" s="5"/>
    </row>
    <row r="35" spans="11:16" x14ac:dyDescent="0.25">
      <c r="K35" s="5"/>
      <c r="L35" s="5"/>
      <c r="M35" s="5"/>
      <c r="N35" s="5"/>
      <c r="O35" s="5"/>
      <c r="P35" s="5"/>
    </row>
    <row r="36" spans="11:16" x14ac:dyDescent="0.25">
      <c r="K36" s="5"/>
      <c r="L36" s="5"/>
      <c r="M36" s="5"/>
      <c r="N36" s="5"/>
      <c r="O36" s="5"/>
      <c r="P36" s="5"/>
    </row>
    <row r="37" spans="11:16" x14ac:dyDescent="0.25">
      <c r="K37" s="5"/>
      <c r="L37" s="5"/>
      <c r="M37" s="5"/>
      <c r="N37" s="5"/>
      <c r="O37" s="5"/>
      <c r="P37" s="5"/>
    </row>
    <row r="38" spans="11:16" x14ac:dyDescent="0.25">
      <c r="K38" s="5"/>
      <c r="L38" s="5"/>
      <c r="M38" s="5"/>
      <c r="N38" s="5"/>
      <c r="O38" s="5"/>
      <c r="P38" s="5"/>
    </row>
    <row r="39" spans="11:16" x14ac:dyDescent="0.25">
      <c r="K39" s="5"/>
      <c r="L39" s="5"/>
      <c r="M39" s="5"/>
      <c r="N39" s="5"/>
      <c r="O39" s="5"/>
      <c r="P39" s="5"/>
    </row>
    <row r="40" spans="11:16" x14ac:dyDescent="0.25">
      <c r="K40" s="5"/>
      <c r="L40" s="5"/>
      <c r="M40" s="5"/>
      <c r="N40" s="5"/>
      <c r="O40" s="5"/>
      <c r="P40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CB70C-2096-4D91-B277-17FD724D2B10}">
  <dimension ref="D1:W61"/>
  <sheetViews>
    <sheetView topLeftCell="E1" zoomScale="115" zoomScaleNormal="115" workbookViewId="0">
      <selection activeCell="E22" sqref="E22"/>
    </sheetView>
  </sheetViews>
  <sheetFormatPr defaultRowHeight="15" x14ac:dyDescent="0.25"/>
  <cols>
    <col min="17" max="17" width="18.7109375" bestFit="1" customWidth="1"/>
    <col min="18" max="18" width="22.7109375" customWidth="1"/>
    <col min="19" max="19" width="18" customWidth="1"/>
    <col min="20" max="20" width="19.42578125" bestFit="1" customWidth="1"/>
    <col min="21" max="21" width="15.85546875" bestFit="1" customWidth="1"/>
    <col min="22" max="22" width="17.42578125" bestFit="1" customWidth="1"/>
    <col min="23" max="23" width="15.140625" bestFit="1" customWidth="1"/>
  </cols>
  <sheetData>
    <row r="1" spans="4:23" ht="13.5" customHeight="1" x14ac:dyDescent="0.25">
      <c r="E1" t="s">
        <v>19</v>
      </c>
      <c r="F1" t="s">
        <v>22</v>
      </c>
      <c r="G1" t="s">
        <v>23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Q1" t="s">
        <v>15</v>
      </c>
      <c r="R1" t="s">
        <v>26</v>
      </c>
      <c r="S1" t="s">
        <v>24</v>
      </c>
      <c r="T1" t="s">
        <v>25</v>
      </c>
      <c r="U1" t="s">
        <v>27</v>
      </c>
      <c r="V1" t="s">
        <v>28</v>
      </c>
    </row>
    <row r="2" spans="4:23" ht="13.5" customHeight="1" x14ac:dyDescent="0.25">
      <c r="D2" s="2"/>
      <c r="E2">
        <v>1</v>
      </c>
      <c r="F2" t="s">
        <v>6</v>
      </c>
      <c r="G2" t="s">
        <v>7</v>
      </c>
      <c r="H2" s="3">
        <v>-23.2</v>
      </c>
      <c r="I2" s="3">
        <v>-99.3</v>
      </c>
      <c r="J2" s="3">
        <v>-120</v>
      </c>
      <c r="K2" s="3">
        <v>50.1</v>
      </c>
      <c r="L2" s="3">
        <v>343</v>
      </c>
      <c r="M2" s="3">
        <v>-130</v>
      </c>
      <c r="O2" t="s">
        <v>6</v>
      </c>
      <c r="P2" t="s">
        <v>7</v>
      </c>
      <c r="Q2" s="9" t="str">
        <f>CONCATENATE(I2," (",M2," to ",L2,")")</f>
        <v>-99.3 (-130 to 343)</v>
      </c>
      <c r="R2" s="10" t="s">
        <v>84</v>
      </c>
      <c r="S2" s="10" t="s">
        <v>92</v>
      </c>
      <c r="T2" s="10" t="s">
        <v>38</v>
      </c>
      <c r="U2" s="10" t="s">
        <v>61</v>
      </c>
      <c r="V2" s="11" t="s">
        <v>49</v>
      </c>
      <c r="W2" s="7"/>
    </row>
    <row r="3" spans="4:23" ht="13.5" customHeight="1" x14ac:dyDescent="0.25">
      <c r="D3" s="2"/>
      <c r="E3">
        <v>2</v>
      </c>
      <c r="F3" t="s">
        <v>6</v>
      </c>
      <c r="G3" t="s">
        <v>8</v>
      </c>
      <c r="H3" s="3">
        <v>-35.799999999999997</v>
      </c>
      <c r="I3" s="3">
        <v>-60.3</v>
      </c>
      <c r="J3" s="3">
        <v>-89.3</v>
      </c>
      <c r="K3" s="3">
        <v>-43.6</v>
      </c>
      <c r="L3" s="3">
        <v>282</v>
      </c>
      <c r="M3" s="3">
        <v>-129</v>
      </c>
      <c r="O3" t="s">
        <v>6</v>
      </c>
      <c r="P3" t="s">
        <v>8</v>
      </c>
      <c r="Q3" s="9" t="str">
        <f t="shared" ref="Q3:Q10" si="0">CONCATENATE(I3," (",M3," to ",L3,")")</f>
        <v>-60.3 (-129 to 282)</v>
      </c>
      <c r="R3" s="10" t="s">
        <v>83</v>
      </c>
      <c r="S3" s="10" t="s">
        <v>93</v>
      </c>
      <c r="T3" s="10" t="s">
        <v>39</v>
      </c>
      <c r="U3" s="10" t="s">
        <v>60</v>
      </c>
      <c r="V3" s="11" t="s">
        <v>50</v>
      </c>
      <c r="W3" s="7"/>
    </row>
    <row r="4" spans="4:23" ht="13.5" customHeight="1" x14ac:dyDescent="0.25">
      <c r="D4" s="2"/>
      <c r="E4">
        <v>3</v>
      </c>
      <c r="F4" t="s">
        <v>6</v>
      </c>
      <c r="G4" t="s">
        <v>9</v>
      </c>
      <c r="H4" s="3">
        <v>-128</v>
      </c>
      <c r="I4" s="3">
        <v>-178</v>
      </c>
      <c r="J4" s="3">
        <v>-191</v>
      </c>
      <c r="K4" s="3">
        <v>-111</v>
      </c>
      <c r="L4" s="3">
        <v>224</v>
      </c>
      <c r="M4" s="3">
        <v>-197</v>
      </c>
      <c r="O4" t="s">
        <v>6</v>
      </c>
      <c r="P4" t="s">
        <v>9</v>
      </c>
      <c r="Q4" s="9" t="str">
        <f t="shared" si="0"/>
        <v>-178 (-197 to 224)</v>
      </c>
      <c r="R4" s="10" t="s">
        <v>85</v>
      </c>
      <c r="S4" s="10" t="s">
        <v>31</v>
      </c>
      <c r="T4" s="10" t="s">
        <v>40</v>
      </c>
      <c r="U4" s="10" t="s">
        <v>64</v>
      </c>
      <c r="V4" s="11" t="s">
        <v>51</v>
      </c>
      <c r="W4" s="7"/>
    </row>
    <row r="5" spans="4:23" ht="13.5" customHeight="1" x14ac:dyDescent="0.25">
      <c r="D5" s="2"/>
      <c r="E5">
        <v>4</v>
      </c>
      <c r="F5" t="s">
        <v>10</v>
      </c>
      <c r="G5" t="s">
        <v>7</v>
      </c>
      <c r="H5" s="3">
        <v>214</v>
      </c>
      <c r="I5" s="3">
        <v>224</v>
      </c>
      <c r="J5" s="3">
        <v>190</v>
      </c>
      <c r="K5" s="3">
        <v>230</v>
      </c>
      <c r="L5" s="3">
        <v>247</v>
      </c>
      <c r="M5" s="3">
        <v>162</v>
      </c>
      <c r="O5" t="s">
        <v>10</v>
      </c>
      <c r="P5" t="s">
        <v>7</v>
      </c>
      <c r="Q5" s="9" t="str">
        <f t="shared" si="0"/>
        <v>224 (162 to 247)</v>
      </c>
      <c r="R5" s="10" t="s">
        <v>86</v>
      </c>
      <c r="S5" s="10" t="s">
        <v>32</v>
      </c>
      <c r="T5" s="10" t="s">
        <v>41</v>
      </c>
      <c r="U5" s="10" t="s">
        <v>59</v>
      </c>
      <c r="V5" s="11" t="s">
        <v>52</v>
      </c>
      <c r="W5" s="7"/>
    </row>
    <row r="6" spans="4:23" ht="13.5" customHeight="1" x14ac:dyDescent="0.25">
      <c r="D6" s="2"/>
      <c r="E6">
        <v>5</v>
      </c>
      <c r="F6" t="s">
        <v>10</v>
      </c>
      <c r="G6" t="s">
        <v>8</v>
      </c>
      <c r="H6" s="3">
        <v>128</v>
      </c>
      <c r="I6" s="3">
        <v>152</v>
      </c>
      <c r="J6" s="3">
        <v>-18.600000000000001</v>
      </c>
      <c r="K6" s="3">
        <v>256</v>
      </c>
      <c r="L6" s="3">
        <v>315</v>
      </c>
      <c r="M6" s="3">
        <v>-102</v>
      </c>
      <c r="O6" t="s">
        <v>10</v>
      </c>
      <c r="P6" t="s">
        <v>8</v>
      </c>
      <c r="Q6" s="9" t="str">
        <f t="shared" si="0"/>
        <v>152 (-102 to 315)</v>
      </c>
      <c r="R6" s="10" t="s">
        <v>87</v>
      </c>
      <c r="S6" s="10" t="s">
        <v>33</v>
      </c>
      <c r="T6" s="10" t="s">
        <v>42</v>
      </c>
      <c r="U6" s="10" t="s">
        <v>58</v>
      </c>
      <c r="V6" s="11" t="s">
        <v>53</v>
      </c>
      <c r="W6" s="7"/>
    </row>
    <row r="7" spans="4:23" ht="13.5" customHeight="1" x14ac:dyDescent="0.25">
      <c r="D7" s="2"/>
      <c r="E7">
        <v>6</v>
      </c>
      <c r="F7" t="s">
        <v>10</v>
      </c>
      <c r="G7" t="s">
        <v>9</v>
      </c>
      <c r="H7" s="3">
        <v>-167</v>
      </c>
      <c r="I7" s="3">
        <v>-170</v>
      </c>
      <c r="J7" s="3">
        <v>-190</v>
      </c>
      <c r="K7" s="3">
        <v>-153</v>
      </c>
      <c r="L7" s="3">
        <v>-131</v>
      </c>
      <c r="M7" s="3">
        <v>-201</v>
      </c>
      <c r="O7" t="s">
        <v>10</v>
      </c>
      <c r="P7" t="s">
        <v>9</v>
      </c>
      <c r="Q7" s="9" t="str">
        <f t="shared" si="0"/>
        <v>-170 (-201 to -131)</v>
      </c>
      <c r="R7" s="10" t="s">
        <v>88</v>
      </c>
      <c r="S7" s="10" t="s">
        <v>34</v>
      </c>
      <c r="T7" s="10" t="s">
        <v>43</v>
      </c>
      <c r="U7" s="10" t="s">
        <v>47</v>
      </c>
      <c r="V7" s="11" t="s">
        <v>54</v>
      </c>
      <c r="W7" s="7"/>
    </row>
    <row r="8" spans="4:23" ht="13.5" customHeight="1" x14ac:dyDescent="0.25">
      <c r="D8" s="2"/>
      <c r="E8">
        <v>7</v>
      </c>
      <c r="F8" t="s">
        <v>11</v>
      </c>
      <c r="G8" t="s">
        <v>8</v>
      </c>
      <c r="H8" s="3">
        <v>9.33</v>
      </c>
      <c r="I8" s="3">
        <v>-102</v>
      </c>
      <c r="J8" s="3">
        <v>-138</v>
      </c>
      <c r="K8" s="3">
        <v>192</v>
      </c>
      <c r="L8" s="3">
        <v>461</v>
      </c>
      <c r="M8" s="3">
        <v>-194</v>
      </c>
      <c r="O8" t="s">
        <v>11</v>
      </c>
      <c r="P8" t="s">
        <v>8</v>
      </c>
      <c r="Q8" s="9" t="str">
        <f t="shared" si="0"/>
        <v>-102 (-194 to 461)</v>
      </c>
      <c r="R8" s="10" t="s">
        <v>89</v>
      </c>
      <c r="S8" s="10" t="s">
        <v>35</v>
      </c>
      <c r="T8" s="10" t="s">
        <v>44</v>
      </c>
      <c r="U8" s="10" t="s">
        <v>48</v>
      </c>
      <c r="V8" s="11" t="s">
        <v>55</v>
      </c>
      <c r="W8" s="7"/>
    </row>
    <row r="9" spans="4:23" ht="13.5" customHeight="1" x14ac:dyDescent="0.25">
      <c r="D9" s="2"/>
      <c r="E9">
        <v>8</v>
      </c>
      <c r="F9" t="s">
        <v>11</v>
      </c>
      <c r="G9" t="s">
        <v>12</v>
      </c>
      <c r="H9" s="3">
        <v>152</v>
      </c>
      <c r="I9" s="3">
        <v>109</v>
      </c>
      <c r="J9" s="3">
        <v>-131</v>
      </c>
      <c r="K9" s="3">
        <v>429</v>
      </c>
      <c r="L9" s="3">
        <v>610</v>
      </c>
      <c r="M9" s="3">
        <v>-194</v>
      </c>
      <c r="O9" t="s">
        <v>11</v>
      </c>
      <c r="P9" t="s">
        <v>12</v>
      </c>
      <c r="Q9" s="9" t="str">
        <f t="shared" si="0"/>
        <v>109 (-194 to 610)</v>
      </c>
      <c r="R9" s="10" t="s">
        <v>90</v>
      </c>
      <c r="S9" s="10" t="s">
        <v>36</v>
      </c>
      <c r="T9" s="10" t="s">
        <v>45</v>
      </c>
      <c r="U9" s="10" t="s">
        <v>62</v>
      </c>
      <c r="V9" s="11" t="s">
        <v>56</v>
      </c>
      <c r="W9" s="7"/>
    </row>
    <row r="10" spans="4:23" ht="13.5" customHeight="1" x14ac:dyDescent="0.25">
      <c r="D10" s="2"/>
      <c r="E10">
        <v>9</v>
      </c>
      <c r="F10" t="s">
        <v>11</v>
      </c>
      <c r="G10" t="s">
        <v>9</v>
      </c>
      <c r="H10" s="3">
        <v>-177</v>
      </c>
      <c r="I10" s="3">
        <v>-202</v>
      </c>
      <c r="J10" s="3">
        <v>-223</v>
      </c>
      <c r="K10" s="3">
        <v>-167</v>
      </c>
      <c r="L10" s="3">
        <v>23.8</v>
      </c>
      <c r="M10" s="3">
        <v>-239</v>
      </c>
      <c r="O10" t="s">
        <v>11</v>
      </c>
      <c r="P10" t="s">
        <v>9</v>
      </c>
      <c r="Q10" s="9" t="str">
        <f t="shared" si="0"/>
        <v>-202 (-239 to 23.8)</v>
      </c>
      <c r="R10" s="10" t="s">
        <v>91</v>
      </c>
      <c r="S10" s="10" t="s">
        <v>37</v>
      </c>
      <c r="T10" s="10" t="s">
        <v>46</v>
      </c>
      <c r="U10" s="10" t="s">
        <v>63</v>
      </c>
      <c r="V10" s="11" t="s">
        <v>57</v>
      </c>
      <c r="W10" s="7"/>
    </row>
    <row r="11" spans="4:23" ht="13.5" customHeight="1" x14ac:dyDescent="0.25">
      <c r="D11" s="2"/>
      <c r="H11" s="7"/>
      <c r="I11" s="7"/>
      <c r="J11" s="7"/>
      <c r="K11" s="7"/>
      <c r="L11" s="7"/>
      <c r="M11" s="7"/>
      <c r="Q11" t="s">
        <v>26</v>
      </c>
    </row>
    <row r="12" spans="4:23" ht="13.5" customHeight="1" x14ac:dyDescent="0.25">
      <c r="D12" s="2"/>
      <c r="E12">
        <v>1</v>
      </c>
      <c r="F12" t="s">
        <v>6</v>
      </c>
      <c r="G12" t="s">
        <v>7</v>
      </c>
      <c r="H12" s="4">
        <v>-2.11</v>
      </c>
      <c r="I12" s="4">
        <v>-2.12</v>
      </c>
      <c r="J12" s="4">
        <v>-3.49</v>
      </c>
      <c r="K12" s="4">
        <v>-0.84199999999999997</v>
      </c>
      <c r="L12" s="4">
        <v>-0.12</v>
      </c>
      <c r="M12" s="4">
        <v>-4.1100000000000003</v>
      </c>
      <c r="Q12" s="9" t="str">
        <f>CONCATENATE(I12," (",M12," to ",L12,")")</f>
        <v>-2.12 (-4.11 to -0.12)</v>
      </c>
    </row>
    <row r="13" spans="4:23" ht="14.25" customHeight="1" x14ac:dyDescent="0.25">
      <c r="D13" s="2"/>
      <c r="E13">
        <v>2</v>
      </c>
      <c r="F13" t="s">
        <v>6</v>
      </c>
      <c r="G13" t="s">
        <v>8</v>
      </c>
      <c r="H13" s="4">
        <v>-0.63900000000000001</v>
      </c>
      <c r="I13" s="4">
        <v>-0.51800000000000002</v>
      </c>
      <c r="J13" s="4">
        <v>-1.1399999999999999</v>
      </c>
      <c r="K13" s="4">
        <v>-0.156</v>
      </c>
      <c r="L13" s="4">
        <v>-5.4699999999999999E-2</v>
      </c>
      <c r="M13" s="4">
        <v>-1.35</v>
      </c>
      <c r="Q13" s="9" t="str">
        <f t="shared" ref="Q13:Q20" si="1">CONCATENATE(I13," (",M13," to ",L13,")")</f>
        <v>-0.518 (-1.35 to -0.0547)</v>
      </c>
    </row>
    <row r="14" spans="4:23" ht="14.25" customHeight="1" x14ac:dyDescent="0.25">
      <c r="D14" s="2"/>
      <c r="E14">
        <v>3</v>
      </c>
      <c r="F14" t="s">
        <v>6</v>
      </c>
      <c r="G14" t="s">
        <v>9</v>
      </c>
      <c r="H14" s="4">
        <v>-0.14000000000000001</v>
      </c>
      <c r="I14" s="4">
        <v>-5.74E-2</v>
      </c>
      <c r="J14" s="4">
        <v>-0.36899999999999999</v>
      </c>
      <c r="K14" s="4">
        <v>-1.8699999999999999E-3</v>
      </c>
      <c r="L14" s="4">
        <v>5.6800000000000003E-2</v>
      </c>
      <c r="M14" s="4">
        <v>-0.376</v>
      </c>
      <c r="Q14" s="9" t="str">
        <f t="shared" si="1"/>
        <v>-0.0574 (-0.376 to 0.0568)</v>
      </c>
    </row>
    <row r="15" spans="4:23" ht="14.25" customHeight="1" x14ac:dyDescent="0.25">
      <c r="D15" s="2"/>
      <c r="E15">
        <v>4</v>
      </c>
      <c r="F15" t="s">
        <v>10</v>
      </c>
      <c r="G15" t="s">
        <v>7</v>
      </c>
      <c r="H15" s="4">
        <v>-2.39</v>
      </c>
      <c r="I15" s="4">
        <v>-2.67</v>
      </c>
      <c r="J15" s="4">
        <v>-3.24</v>
      </c>
      <c r="K15" s="4">
        <v>-1.53</v>
      </c>
      <c r="L15" s="4">
        <v>-0.45400000000000001</v>
      </c>
      <c r="M15" s="4">
        <v>-3.76</v>
      </c>
      <c r="Q15" s="9" t="str">
        <f t="shared" si="1"/>
        <v>-2.67 (-3.76 to -0.454)</v>
      </c>
    </row>
    <row r="16" spans="4:23" ht="14.25" customHeight="1" x14ac:dyDescent="0.25">
      <c r="D16" s="6"/>
      <c r="E16">
        <v>5</v>
      </c>
      <c r="F16" t="s">
        <v>10</v>
      </c>
      <c r="G16" t="s">
        <v>8</v>
      </c>
      <c r="H16" s="4">
        <v>-1.0900000000000001</v>
      </c>
      <c r="I16" s="4">
        <v>-1.03</v>
      </c>
      <c r="J16" s="4">
        <v>-1.46</v>
      </c>
      <c r="K16" s="4">
        <v>-0.72499999999999998</v>
      </c>
      <c r="L16" s="4">
        <v>-0.42899999999999999</v>
      </c>
      <c r="M16" s="4">
        <v>-1.91</v>
      </c>
      <c r="Q16" s="9" t="str">
        <f t="shared" si="1"/>
        <v>-1.03 (-1.91 to -0.429)</v>
      </c>
    </row>
    <row r="17" spans="5:17" ht="14.25" customHeight="1" x14ac:dyDescent="0.25">
      <c r="E17">
        <v>6</v>
      </c>
      <c r="F17" t="s">
        <v>10</v>
      </c>
      <c r="G17" t="s">
        <v>9</v>
      </c>
      <c r="H17" s="4">
        <v>-0.501</v>
      </c>
      <c r="I17" s="4">
        <v>-0.39300000000000002</v>
      </c>
      <c r="J17" s="4">
        <v>-0.96499999999999997</v>
      </c>
      <c r="K17" s="4">
        <v>-0.20200000000000001</v>
      </c>
      <c r="L17" s="4">
        <v>-0.14099999999999999</v>
      </c>
      <c r="M17" s="4">
        <v>-0.97</v>
      </c>
      <c r="Q17" s="9" t="str">
        <f t="shared" si="1"/>
        <v>-0.393 (-0.97 to -0.141)</v>
      </c>
    </row>
    <row r="18" spans="5:17" ht="14.25" customHeight="1" x14ac:dyDescent="0.25">
      <c r="E18">
        <v>7</v>
      </c>
      <c r="F18" t="s">
        <v>11</v>
      </c>
      <c r="G18" t="s">
        <v>8</v>
      </c>
      <c r="H18" s="4">
        <v>-0.32300000000000001</v>
      </c>
      <c r="I18" s="4">
        <v>-0.501</v>
      </c>
      <c r="J18" s="4">
        <v>-0.504</v>
      </c>
      <c r="K18" s="4">
        <v>-5.2900000000000003E-2</v>
      </c>
      <c r="L18" s="4">
        <v>6.0299999999999999E-2</v>
      </c>
      <c r="M18" s="4">
        <v>-0.50600000000000001</v>
      </c>
      <c r="Q18" s="9" t="str">
        <f t="shared" si="1"/>
        <v>-0.501 (-0.506 to 0.0603)</v>
      </c>
    </row>
    <row r="19" spans="5:17" ht="14.25" customHeight="1" x14ac:dyDescent="0.25">
      <c r="E19">
        <v>8</v>
      </c>
      <c r="F19" t="s">
        <v>11</v>
      </c>
      <c r="G19" t="s">
        <v>12</v>
      </c>
      <c r="H19" s="4">
        <v>-0.27300000000000002</v>
      </c>
      <c r="I19" s="4">
        <v>-0.27200000000000002</v>
      </c>
      <c r="J19" s="4">
        <v>-0.35099999999999998</v>
      </c>
      <c r="K19" s="4">
        <v>-0.22</v>
      </c>
      <c r="L19" s="4">
        <v>7.5799999999999999E-3</v>
      </c>
      <c r="M19" s="4">
        <v>-0.48199999999999998</v>
      </c>
      <c r="Q19" s="9" t="str">
        <f t="shared" si="1"/>
        <v>-0.272 (-0.482 to 0.00758)</v>
      </c>
    </row>
    <row r="20" spans="5:17" ht="14.25" customHeight="1" x14ac:dyDescent="0.25">
      <c r="E20">
        <v>9</v>
      </c>
      <c r="F20" t="s">
        <v>11</v>
      </c>
      <c r="G20" t="s">
        <v>9</v>
      </c>
      <c r="H20" s="4">
        <v>5.28E-2</v>
      </c>
      <c r="I20" s="4">
        <v>9.7800000000000005E-3</v>
      </c>
      <c r="J20" s="4">
        <v>-4.2299999999999997E-2</v>
      </c>
      <c r="K20" s="4">
        <v>8.5800000000000001E-2</v>
      </c>
      <c r="L20" s="4">
        <v>0.41399999999999998</v>
      </c>
      <c r="M20" s="4">
        <v>-0.124</v>
      </c>
      <c r="Q20" s="9" t="str">
        <f t="shared" si="1"/>
        <v>0.00978 (-0.124 to 0.414)</v>
      </c>
    </row>
    <row r="21" spans="5:17" ht="14.25" customHeight="1" x14ac:dyDescent="0.25">
      <c r="H21" s="7"/>
      <c r="I21" s="7"/>
      <c r="J21" s="7"/>
      <c r="K21" s="7"/>
      <c r="L21" s="7"/>
      <c r="M21" s="7"/>
      <c r="Q21" s="9" t="s">
        <v>24</v>
      </c>
    </row>
    <row r="22" spans="5:17" x14ac:dyDescent="0.25">
      <c r="E22" s="2">
        <v>1</v>
      </c>
      <c r="F22" t="s">
        <v>6</v>
      </c>
      <c r="G22" t="s">
        <v>7</v>
      </c>
      <c r="H22" s="4">
        <v>-2.11</v>
      </c>
      <c r="I22" s="4">
        <v>-2.11</v>
      </c>
      <c r="J22" s="4">
        <v>-3.49</v>
      </c>
      <c r="K22" s="4">
        <v>-0.80700000000000005</v>
      </c>
      <c r="L22" s="4">
        <v>-0.12</v>
      </c>
      <c r="M22" s="4">
        <v>-4.12</v>
      </c>
      <c r="Q22" s="9" t="str">
        <f>CONCATENATE(I22," (",M22," to ",L22,")")</f>
        <v>-2.11 (-4.12 to -0.12)</v>
      </c>
    </row>
    <row r="23" spans="5:17" x14ac:dyDescent="0.25">
      <c r="E23" s="2">
        <v>2</v>
      </c>
      <c r="F23" t="s">
        <v>6</v>
      </c>
      <c r="G23" s="4" t="s">
        <v>8</v>
      </c>
      <c r="H23" s="4">
        <v>-0.47199999999999998</v>
      </c>
      <c r="I23" s="4">
        <v>-0.29099999999999998</v>
      </c>
      <c r="J23" s="4">
        <v>-0.86299999999999999</v>
      </c>
      <c r="K23" s="4">
        <v>-0.13100000000000001</v>
      </c>
      <c r="L23" s="4">
        <v>-4.4900000000000002E-2</v>
      </c>
      <c r="M23">
        <v>-1.2</v>
      </c>
      <c r="Q23" s="9" t="str">
        <f>CONCATENATE(H23," (",L23," to ",K23,")")</f>
        <v>-0.472 (-0.0449 to -0.131)</v>
      </c>
    </row>
    <row r="24" spans="5:17" x14ac:dyDescent="0.25">
      <c r="E24" s="2">
        <v>3</v>
      </c>
      <c r="F24" t="s">
        <v>6</v>
      </c>
      <c r="G24" s="4" t="s">
        <v>9</v>
      </c>
      <c r="H24" s="4">
        <v>-3.5400000000000001E-2</v>
      </c>
      <c r="I24" s="4">
        <v>-1.66E-2</v>
      </c>
      <c r="J24" s="4">
        <v>-6.0600000000000001E-2</v>
      </c>
      <c r="K24" s="4">
        <v>9.41E-3</v>
      </c>
      <c r="L24" s="4">
        <v>7.5600000000000001E-2</v>
      </c>
      <c r="M24">
        <v>-0.24099999999999999</v>
      </c>
      <c r="Q24" s="9" t="str">
        <f>CONCATENATE(H24," (",L24," to ",K24,")")</f>
        <v>-0.0354 (0.0756 to 0.00941)</v>
      </c>
    </row>
    <row r="25" spans="5:17" x14ac:dyDescent="0.25">
      <c r="E25" s="2">
        <v>4</v>
      </c>
      <c r="F25" t="s">
        <v>10</v>
      </c>
      <c r="G25" s="4" t="s">
        <v>7</v>
      </c>
      <c r="H25" s="4">
        <v>-2.38</v>
      </c>
      <c r="I25" s="4">
        <v>-2.57</v>
      </c>
      <c r="J25" s="4">
        <v>-3.27</v>
      </c>
      <c r="K25" s="4">
        <v>-1.42</v>
      </c>
      <c r="L25" s="4">
        <v>-0.44800000000000001</v>
      </c>
      <c r="M25">
        <v>-3.76</v>
      </c>
      <c r="Q25" s="9" t="str">
        <f>CONCATENATE(H25," (",L25," to ",K25,")")</f>
        <v>-2.38 (-0.448 to -1.42)</v>
      </c>
    </row>
    <row r="26" spans="5:17" x14ac:dyDescent="0.25">
      <c r="E26" s="2">
        <v>5</v>
      </c>
      <c r="F26" t="s">
        <v>10</v>
      </c>
      <c r="G26" s="4" t="s">
        <v>8</v>
      </c>
      <c r="H26" s="4">
        <v>-1.1000000000000001</v>
      </c>
      <c r="I26" s="4">
        <v>-1.05</v>
      </c>
      <c r="J26" s="4">
        <v>-1.49</v>
      </c>
      <c r="K26" s="4">
        <v>-0.69799999999999995</v>
      </c>
      <c r="L26" s="4">
        <v>-0.42499999999999999</v>
      </c>
      <c r="M26">
        <v>-1.92</v>
      </c>
      <c r="Q26" s="9" t="str">
        <f>CONCATENATE(H26," (",L26," to ",K26,")")</f>
        <v>-1.1 (-0.425 to -0.698)</v>
      </c>
    </row>
    <row r="27" spans="5:17" x14ac:dyDescent="0.25">
      <c r="E27" s="2">
        <v>6</v>
      </c>
      <c r="F27" t="s">
        <v>10</v>
      </c>
      <c r="G27" s="4" t="s">
        <v>9</v>
      </c>
      <c r="H27" s="4">
        <v>-0.32900000000000001</v>
      </c>
      <c r="I27" s="4">
        <v>-0.23300000000000001</v>
      </c>
      <c r="J27" s="4">
        <v>-0.46800000000000003</v>
      </c>
      <c r="K27" s="4">
        <v>-0.183</v>
      </c>
      <c r="L27" s="4">
        <v>-0.13</v>
      </c>
      <c r="M27">
        <v>-0.77500000000000002</v>
      </c>
      <c r="Q27" s="9" t="str">
        <f>CONCATENATE(H27," (",L27," to ",K27,")")</f>
        <v>-0.329 (-0.13 to -0.183)</v>
      </c>
    </row>
    <row r="28" spans="5:17" x14ac:dyDescent="0.25">
      <c r="E28" s="2">
        <v>7</v>
      </c>
      <c r="F28" t="s">
        <v>11</v>
      </c>
      <c r="G28" s="4" t="s">
        <v>8</v>
      </c>
      <c r="H28" s="4">
        <v>-7.3099999999999998E-2</v>
      </c>
      <c r="I28" s="4">
        <v>-4.6600000000000003E-2</v>
      </c>
      <c r="J28" s="4">
        <v>-8.5300000000000001E-2</v>
      </c>
      <c r="K28" s="4">
        <v>-2.5499999999999998E-2</v>
      </c>
      <c r="L28" s="4">
        <v>0.10299999999999999</v>
      </c>
      <c r="M28">
        <v>-0.42899999999999999</v>
      </c>
      <c r="Q28" s="9" t="str">
        <f>CONCATENATE(H28," (",L28," to ",K28,")")</f>
        <v>-0.0731 (0.103 to -0.0255)</v>
      </c>
    </row>
    <row r="29" spans="5:17" x14ac:dyDescent="0.25">
      <c r="E29" s="2">
        <v>8</v>
      </c>
      <c r="F29" t="s">
        <v>11</v>
      </c>
      <c r="G29" s="4" t="s">
        <v>12</v>
      </c>
      <c r="H29" s="4">
        <v>-0.27600000000000002</v>
      </c>
      <c r="I29" s="4">
        <v>-0.27300000000000002</v>
      </c>
      <c r="J29" s="4">
        <v>-0.34899999999999998</v>
      </c>
      <c r="K29" s="4">
        <v>-0.224</v>
      </c>
      <c r="L29" s="4">
        <v>-2.3400000000000001E-2</v>
      </c>
      <c r="M29">
        <v>-0.47</v>
      </c>
      <c r="Q29" s="9" t="str">
        <f>CONCATENATE(H29," (",L29," to ",K29,")")</f>
        <v>-0.276 (-0.0234 to -0.224)</v>
      </c>
    </row>
    <row r="30" spans="5:17" x14ac:dyDescent="0.25">
      <c r="E30" s="6">
        <v>9</v>
      </c>
      <c r="F30" t="s">
        <v>11</v>
      </c>
      <c r="G30" s="4" t="s">
        <v>9</v>
      </c>
      <c r="H30" s="4">
        <v>4.4400000000000002E-2</v>
      </c>
      <c r="I30" s="4">
        <v>8.3700000000000007E-3</v>
      </c>
      <c r="J30" s="4">
        <v>-4.2299999999999997E-2</v>
      </c>
      <c r="K30" s="4">
        <v>8.0199999999999994E-2</v>
      </c>
      <c r="L30" s="4">
        <v>0.38600000000000001</v>
      </c>
      <c r="M30">
        <v>-0.127</v>
      </c>
      <c r="Q30" s="9" t="str">
        <f>CONCATENATE(H30," (",L30," to ",K30,")")</f>
        <v>0.0444 (0.386 to 0.0802)</v>
      </c>
    </row>
    <row r="31" spans="5:17" x14ac:dyDescent="0.25">
      <c r="H31" s="7"/>
      <c r="I31" s="7"/>
      <c r="J31" s="7"/>
      <c r="K31" s="7"/>
      <c r="L31" s="7"/>
      <c r="M31" s="7"/>
      <c r="Q31" s="9" t="s">
        <v>25</v>
      </c>
    </row>
    <row r="32" spans="5:17" ht="30" x14ac:dyDescent="0.25">
      <c r="E32" s="2">
        <v>1</v>
      </c>
      <c r="F32" t="s">
        <v>6</v>
      </c>
      <c r="G32" s="7" t="s">
        <v>7</v>
      </c>
      <c r="H32" s="3">
        <v>4756</v>
      </c>
      <c r="I32" s="3">
        <v>5021</v>
      </c>
      <c r="J32" s="3">
        <v>4307</v>
      </c>
      <c r="K32" s="3">
        <v>5151</v>
      </c>
      <c r="L32" s="3">
        <v>5167</v>
      </c>
      <c r="M32" s="3">
        <v>4243</v>
      </c>
      <c r="Q32" s="9" t="str">
        <f>CONCATENATE(I32," (",M32," to ",L32,")")</f>
        <v>5021 (4243 to 5167)</v>
      </c>
    </row>
    <row r="33" spans="4:17" x14ac:dyDescent="0.25">
      <c r="E33" s="2">
        <v>2</v>
      </c>
      <c r="F33" t="s">
        <v>6</v>
      </c>
      <c r="G33" s="7" t="s">
        <v>8</v>
      </c>
      <c r="H33" s="3">
        <v>2541</v>
      </c>
      <c r="I33" s="3">
        <v>2599</v>
      </c>
      <c r="J33" s="3">
        <v>2453</v>
      </c>
      <c r="K33" s="3">
        <v>2662</v>
      </c>
      <c r="L33" s="3">
        <v>2726</v>
      </c>
      <c r="M33" s="3">
        <v>2159</v>
      </c>
      <c r="Q33" s="9" t="str">
        <f t="shared" ref="Q33:Q40" si="2">CONCATENATE(I33," (",M33," to ",L33,")")</f>
        <v>2599 (2159 to 2726)</v>
      </c>
    </row>
    <row r="34" spans="4:17" x14ac:dyDescent="0.25">
      <c r="E34" s="2">
        <v>3</v>
      </c>
      <c r="F34" t="s">
        <v>6</v>
      </c>
      <c r="G34" s="7" t="s">
        <v>9</v>
      </c>
      <c r="H34" s="3">
        <v>1653</v>
      </c>
      <c r="I34" s="3">
        <v>1668</v>
      </c>
      <c r="J34" s="3">
        <v>1557</v>
      </c>
      <c r="K34" s="3">
        <v>1728</v>
      </c>
      <c r="L34" s="3">
        <v>1905</v>
      </c>
      <c r="M34" s="3">
        <v>1464</v>
      </c>
      <c r="Q34" s="9" t="str">
        <f t="shared" si="2"/>
        <v>1668 (1464 to 1905)</v>
      </c>
    </row>
    <row r="35" spans="4:17" ht="30" x14ac:dyDescent="0.25">
      <c r="E35" s="2">
        <v>4</v>
      </c>
      <c r="F35" t="s">
        <v>10</v>
      </c>
      <c r="G35" s="7" t="s">
        <v>7</v>
      </c>
      <c r="H35" s="3">
        <v>5452</v>
      </c>
      <c r="I35" s="3">
        <v>5490</v>
      </c>
      <c r="J35" s="3">
        <v>5360</v>
      </c>
      <c r="K35" s="3">
        <v>5526</v>
      </c>
      <c r="L35" s="3">
        <v>5715</v>
      </c>
      <c r="M35" s="3">
        <v>5173</v>
      </c>
      <c r="Q35" s="9" t="str">
        <f t="shared" si="2"/>
        <v>5490 (5173 to 5715)</v>
      </c>
    </row>
    <row r="36" spans="4:17" ht="30" x14ac:dyDescent="0.25">
      <c r="E36" s="2">
        <v>5</v>
      </c>
      <c r="F36" t="s">
        <v>10</v>
      </c>
      <c r="G36" s="7" t="s">
        <v>8</v>
      </c>
      <c r="H36" s="3">
        <v>6298</v>
      </c>
      <c r="I36" s="3">
        <v>6337</v>
      </c>
      <c r="J36" s="3">
        <v>6061</v>
      </c>
      <c r="K36" s="3">
        <v>6617</v>
      </c>
      <c r="L36" s="3">
        <v>7033</v>
      </c>
      <c r="M36" s="3">
        <v>5297</v>
      </c>
      <c r="Q36" s="9" t="str">
        <f t="shared" si="2"/>
        <v>6337 (5297 to 7033)</v>
      </c>
    </row>
    <row r="37" spans="4:17" x14ac:dyDescent="0.25">
      <c r="E37" s="2">
        <v>6</v>
      </c>
      <c r="F37" t="s">
        <v>10</v>
      </c>
      <c r="G37" s="7" t="s">
        <v>9</v>
      </c>
      <c r="H37" s="3">
        <v>1765</v>
      </c>
      <c r="I37" s="3">
        <v>1788</v>
      </c>
      <c r="J37" s="3">
        <v>1732</v>
      </c>
      <c r="K37" s="3">
        <v>1830</v>
      </c>
      <c r="L37" s="3">
        <v>1859</v>
      </c>
      <c r="M37" s="3">
        <v>1566</v>
      </c>
      <c r="Q37" s="9" t="str">
        <f t="shared" si="2"/>
        <v>1788 (1566 to 1859)</v>
      </c>
    </row>
    <row r="38" spans="4:17" x14ac:dyDescent="0.25">
      <c r="E38" s="2">
        <v>7</v>
      </c>
      <c r="F38" t="s">
        <v>11</v>
      </c>
      <c r="G38" s="7" t="s">
        <v>8</v>
      </c>
      <c r="H38" s="3">
        <v>586</v>
      </c>
      <c r="I38" s="3">
        <v>582</v>
      </c>
      <c r="J38" s="3">
        <v>571</v>
      </c>
      <c r="K38" s="3">
        <v>595</v>
      </c>
      <c r="L38" s="3">
        <v>625</v>
      </c>
      <c r="M38" s="3">
        <v>545</v>
      </c>
      <c r="Q38" s="9" t="str">
        <f t="shared" si="2"/>
        <v>582 (545 to 625)</v>
      </c>
    </row>
    <row r="39" spans="4:17" x14ac:dyDescent="0.25">
      <c r="E39" s="2">
        <v>8</v>
      </c>
      <c r="F39" t="s">
        <v>11</v>
      </c>
      <c r="G39" s="7" t="s">
        <v>12</v>
      </c>
      <c r="H39" s="3">
        <v>407</v>
      </c>
      <c r="I39" s="3">
        <v>393</v>
      </c>
      <c r="J39" s="3">
        <v>289</v>
      </c>
      <c r="K39" s="3">
        <v>514</v>
      </c>
      <c r="L39" s="3">
        <v>639</v>
      </c>
      <c r="M39" s="3">
        <v>210</v>
      </c>
      <c r="Q39" s="9" t="str">
        <f t="shared" si="2"/>
        <v>393 (210 to 639)</v>
      </c>
    </row>
    <row r="40" spans="4:17" x14ac:dyDescent="0.25">
      <c r="E40" s="6">
        <v>9</v>
      </c>
      <c r="F40" t="s">
        <v>11</v>
      </c>
      <c r="G40" s="7" t="s">
        <v>9</v>
      </c>
      <c r="H40" s="3">
        <v>922</v>
      </c>
      <c r="I40" s="3">
        <v>924</v>
      </c>
      <c r="J40" s="3">
        <v>858</v>
      </c>
      <c r="K40" s="3">
        <v>1013</v>
      </c>
      <c r="L40" s="3">
        <v>1144</v>
      </c>
      <c r="M40" s="3">
        <v>635</v>
      </c>
      <c r="Q40" s="9" t="str">
        <f t="shared" si="2"/>
        <v>924 (635 to 1144)</v>
      </c>
    </row>
    <row r="41" spans="4:17" x14ac:dyDescent="0.25">
      <c r="E41" s="2"/>
      <c r="H41" s="7"/>
      <c r="I41" s="7"/>
      <c r="J41" s="7"/>
      <c r="K41" s="7"/>
      <c r="L41" s="7"/>
      <c r="M41" s="7"/>
      <c r="Q41" s="9" t="s">
        <v>27</v>
      </c>
    </row>
    <row r="42" spans="4:17" x14ac:dyDescent="0.25">
      <c r="D42" s="2"/>
      <c r="E42" s="2"/>
      <c r="F42" t="s">
        <v>6</v>
      </c>
      <c r="G42" t="s">
        <v>7</v>
      </c>
      <c r="H42" s="5">
        <v>1.17E-2</v>
      </c>
      <c r="I42" s="5">
        <v>0</v>
      </c>
      <c r="J42" s="5">
        <v>0</v>
      </c>
      <c r="K42" s="5">
        <v>0</v>
      </c>
      <c r="L42" s="5">
        <v>0.04</v>
      </c>
      <c r="M42" s="5">
        <v>0</v>
      </c>
      <c r="Q42" s="9" t="str">
        <f>CONCATENATE(I42," (",M42," to ",L42,")")</f>
        <v>0 (0 to 0.04)</v>
      </c>
    </row>
    <row r="43" spans="4:17" x14ac:dyDescent="0.25">
      <c r="D43" s="2"/>
      <c r="E43" s="2"/>
      <c r="F43" t="s">
        <v>6</v>
      </c>
      <c r="G43" t="s">
        <v>8</v>
      </c>
      <c r="H43" s="5">
        <v>0.99099999999999999</v>
      </c>
      <c r="I43" s="5">
        <v>0</v>
      </c>
      <c r="J43" s="5">
        <v>0</v>
      </c>
      <c r="K43" s="5">
        <v>0</v>
      </c>
      <c r="L43" s="5">
        <v>8.2100000000000009</v>
      </c>
      <c r="M43" s="5">
        <v>0</v>
      </c>
      <c r="Q43" s="9" t="str">
        <f t="shared" ref="Q43:Q50" si="3">CONCATENATE(I43," (",M43," to ",L43,")")</f>
        <v>0 (0 to 8.21)</v>
      </c>
    </row>
    <row r="44" spans="4:17" x14ac:dyDescent="0.25">
      <c r="D44" s="2"/>
      <c r="E44" s="2"/>
      <c r="F44" t="s">
        <v>6</v>
      </c>
      <c r="G44" t="s">
        <v>9</v>
      </c>
      <c r="H44" s="5">
        <v>1.96</v>
      </c>
      <c r="I44" s="5">
        <v>0</v>
      </c>
      <c r="J44" s="5">
        <v>0</v>
      </c>
      <c r="K44" s="5">
        <v>0</v>
      </c>
      <c r="L44" s="5">
        <v>10</v>
      </c>
      <c r="M44" s="5">
        <v>0</v>
      </c>
      <c r="Q44" s="9" t="str">
        <f t="shared" si="3"/>
        <v>0 (0 to 10)</v>
      </c>
    </row>
    <row r="45" spans="4:17" x14ac:dyDescent="0.25">
      <c r="D45" s="2"/>
      <c r="E45" s="2"/>
      <c r="F45" t="s">
        <v>10</v>
      </c>
      <c r="G45" t="s">
        <v>7</v>
      </c>
      <c r="H45" s="5">
        <v>4.1300000000000001E-4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Q45" s="9" t="str">
        <f t="shared" si="3"/>
        <v>0 (0 to 0)</v>
      </c>
    </row>
    <row r="46" spans="4:17" x14ac:dyDescent="0.25">
      <c r="D46" s="2"/>
      <c r="E46" s="6"/>
      <c r="F46" t="s">
        <v>10</v>
      </c>
      <c r="G46" t="s">
        <v>8</v>
      </c>
      <c r="H46" s="5">
        <v>1.18E-2</v>
      </c>
      <c r="I46" s="5">
        <v>0</v>
      </c>
      <c r="J46" s="5">
        <v>0</v>
      </c>
      <c r="K46" s="5">
        <v>0</v>
      </c>
      <c r="L46" s="5">
        <v>0.03</v>
      </c>
      <c r="M46" s="5">
        <v>0</v>
      </c>
      <c r="Q46" s="9" t="str">
        <f t="shared" si="3"/>
        <v>0 (0 to 0.03)</v>
      </c>
    </row>
    <row r="47" spans="4:17" x14ac:dyDescent="0.25">
      <c r="D47" s="2"/>
      <c r="E47">
        <v>6</v>
      </c>
      <c r="F47" t="s">
        <v>10</v>
      </c>
      <c r="G47" t="s">
        <v>9</v>
      </c>
      <c r="H47" s="5">
        <v>1.63</v>
      </c>
      <c r="I47" s="5">
        <v>0</v>
      </c>
      <c r="J47" s="5">
        <v>0</v>
      </c>
      <c r="K47" s="5">
        <v>0</v>
      </c>
      <c r="L47" s="5">
        <v>8.91</v>
      </c>
      <c r="M47" s="5">
        <v>0</v>
      </c>
      <c r="Q47" s="9" t="str">
        <f t="shared" si="3"/>
        <v>0 (0 to 8.91)</v>
      </c>
    </row>
    <row r="48" spans="4:17" x14ac:dyDescent="0.25">
      <c r="D48" s="2"/>
      <c r="E48">
        <v>7</v>
      </c>
      <c r="F48" t="s">
        <v>11</v>
      </c>
      <c r="G48" t="s">
        <v>8</v>
      </c>
      <c r="H48" s="5">
        <v>2.71</v>
      </c>
      <c r="I48" s="5">
        <v>0</v>
      </c>
      <c r="J48" s="5">
        <v>0</v>
      </c>
      <c r="K48" s="5">
        <v>7.72</v>
      </c>
      <c r="L48" s="5">
        <v>8.68</v>
      </c>
      <c r="M48" s="5">
        <v>0</v>
      </c>
      <c r="Q48" s="9" t="str">
        <f t="shared" si="3"/>
        <v>0 (0 to 8.68)</v>
      </c>
    </row>
    <row r="49" spans="4:17" x14ac:dyDescent="0.25">
      <c r="D49" s="2"/>
      <c r="E49">
        <v>8</v>
      </c>
      <c r="F49" t="s">
        <v>11</v>
      </c>
      <c r="G49" t="s">
        <v>12</v>
      </c>
      <c r="H49" s="5">
        <v>0.47499999999999998</v>
      </c>
      <c r="I49" s="5">
        <v>0</v>
      </c>
      <c r="J49" s="5">
        <v>0</v>
      </c>
      <c r="K49" s="5">
        <v>0</v>
      </c>
      <c r="L49" s="5">
        <v>3.12</v>
      </c>
      <c r="M49" s="5">
        <v>0</v>
      </c>
      <c r="Q49" s="9" t="str">
        <f t="shared" si="3"/>
        <v>0 (0 to 3.12)</v>
      </c>
    </row>
    <row r="50" spans="4:17" x14ac:dyDescent="0.25">
      <c r="D50" s="2"/>
      <c r="E50">
        <v>9</v>
      </c>
      <c r="F50" t="s">
        <v>11</v>
      </c>
      <c r="G50" t="s">
        <v>9</v>
      </c>
      <c r="H50" s="5">
        <v>4.62E-3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Q50" s="9" t="str">
        <f t="shared" si="3"/>
        <v>0 (0 to 0)</v>
      </c>
    </row>
    <row r="51" spans="4:17" x14ac:dyDescent="0.25">
      <c r="D51" s="2"/>
      <c r="E51" t="s">
        <v>21</v>
      </c>
      <c r="H51" s="7"/>
      <c r="I51" s="7"/>
      <c r="J51" s="7"/>
      <c r="K51" s="7"/>
      <c r="L51" s="7"/>
      <c r="M51" s="7"/>
      <c r="Q51" s="9" t="s">
        <v>28</v>
      </c>
    </row>
    <row r="52" spans="4:17" ht="30" x14ac:dyDescent="0.25">
      <c r="D52" s="2"/>
      <c r="F52" t="s">
        <v>22</v>
      </c>
      <c r="G52" t="s">
        <v>23</v>
      </c>
      <c r="H52" s="7" t="s">
        <v>0</v>
      </c>
      <c r="I52" s="7" t="s">
        <v>1</v>
      </c>
      <c r="J52" s="7" t="s">
        <v>2</v>
      </c>
      <c r="K52" s="7" t="s">
        <v>3</v>
      </c>
      <c r="L52" s="7" t="s">
        <v>4</v>
      </c>
      <c r="M52" s="7" t="s">
        <v>5</v>
      </c>
      <c r="Q52" s="9" t="str">
        <f>CONCATENATE(H52, " (", M52, " to ", L52, ")")</f>
        <v>mean (min to max)</v>
      </c>
    </row>
    <row r="53" spans="4:17" x14ac:dyDescent="0.25">
      <c r="D53" s="2"/>
      <c r="E53">
        <v>1</v>
      </c>
      <c r="F53" t="s">
        <v>6</v>
      </c>
      <c r="G53" t="s">
        <v>7</v>
      </c>
      <c r="H53" s="4">
        <v>10.3</v>
      </c>
      <c r="I53" s="4">
        <v>10</v>
      </c>
      <c r="J53" s="4">
        <v>9.66</v>
      </c>
      <c r="K53" s="4">
        <v>11</v>
      </c>
      <c r="L53" s="4">
        <v>11.7</v>
      </c>
      <c r="M53" s="4">
        <v>9.5500000000000007</v>
      </c>
      <c r="Q53" s="9" t="str">
        <f>CONCATENATE(I53," (",M53," to ",L53,")")</f>
        <v>10 (9.55 to 11.7)</v>
      </c>
    </row>
    <row r="54" spans="4:17" x14ac:dyDescent="0.25">
      <c r="D54" s="2"/>
      <c r="E54">
        <v>2</v>
      </c>
      <c r="F54" t="s">
        <v>6</v>
      </c>
      <c r="G54" s="7" t="s">
        <v>8</v>
      </c>
      <c r="H54" s="4">
        <v>12.5</v>
      </c>
      <c r="I54" s="4">
        <v>14.2</v>
      </c>
      <c r="J54" s="4">
        <v>8.64</v>
      </c>
      <c r="K54" s="4">
        <v>16.2</v>
      </c>
      <c r="L54" s="4">
        <v>16.600000000000001</v>
      </c>
      <c r="M54" s="4">
        <v>6.19</v>
      </c>
      <c r="Q54" s="9" t="str">
        <f t="shared" ref="Q54:Q61" si="4">CONCATENATE(I54," (",M54," to ",L54,")")</f>
        <v>14.2 (6.19 to 16.6)</v>
      </c>
    </row>
    <row r="55" spans="4:17" x14ac:dyDescent="0.25">
      <c r="D55" s="2"/>
      <c r="E55">
        <v>3</v>
      </c>
      <c r="F55" t="s">
        <v>6</v>
      </c>
      <c r="G55" s="7" t="s">
        <v>9</v>
      </c>
      <c r="H55" s="4">
        <v>15.2</v>
      </c>
      <c r="I55" s="4">
        <v>17.3</v>
      </c>
      <c r="J55" s="4">
        <v>12.2</v>
      </c>
      <c r="K55" s="4">
        <v>19</v>
      </c>
      <c r="L55" s="4">
        <v>19.7</v>
      </c>
      <c r="M55" s="4">
        <v>6.03</v>
      </c>
      <c r="Q55" s="9" t="str">
        <f t="shared" si="4"/>
        <v>17.3 (6.03 to 19.7)</v>
      </c>
    </row>
    <row r="56" spans="4:17" x14ac:dyDescent="0.25">
      <c r="D56" s="6"/>
      <c r="E56">
        <v>4</v>
      </c>
      <c r="F56" t="s">
        <v>10</v>
      </c>
      <c r="G56" s="7" t="s">
        <v>7</v>
      </c>
      <c r="H56" s="4">
        <v>11</v>
      </c>
      <c r="I56" s="4">
        <v>10.9</v>
      </c>
      <c r="J56" s="4">
        <v>10.199999999999999</v>
      </c>
      <c r="K56" s="4">
        <v>11.7</v>
      </c>
      <c r="L56" s="4">
        <v>12.2</v>
      </c>
      <c r="M56" s="4">
        <v>10.1</v>
      </c>
      <c r="Q56" s="9" t="str">
        <f t="shared" si="4"/>
        <v>10.9 (10.1 to 12.2)</v>
      </c>
    </row>
    <row r="57" spans="4:17" x14ac:dyDescent="0.25">
      <c r="E57">
        <v>5</v>
      </c>
      <c r="F57" t="s">
        <v>10</v>
      </c>
      <c r="G57" s="7" t="s">
        <v>8</v>
      </c>
      <c r="H57" s="4">
        <v>12.5</v>
      </c>
      <c r="I57" s="4">
        <v>13.1</v>
      </c>
      <c r="J57" s="4">
        <v>10.8</v>
      </c>
      <c r="K57" s="4">
        <v>14.4</v>
      </c>
      <c r="L57" s="4">
        <v>14.7</v>
      </c>
      <c r="M57" s="4">
        <v>8.93</v>
      </c>
      <c r="Q57" s="9" t="str">
        <f t="shared" si="4"/>
        <v>13.1 (8.93 to 14.7)</v>
      </c>
    </row>
    <row r="58" spans="4:17" x14ac:dyDescent="0.25">
      <c r="E58">
        <v>6</v>
      </c>
      <c r="F58" t="s">
        <v>10</v>
      </c>
      <c r="G58" s="7" t="s">
        <v>9</v>
      </c>
      <c r="H58" s="4">
        <v>14.1</v>
      </c>
      <c r="I58" s="4">
        <v>15.3</v>
      </c>
      <c r="J58" s="4">
        <v>12.5</v>
      </c>
      <c r="K58" s="4">
        <v>17.2</v>
      </c>
      <c r="L58" s="4">
        <v>17.399999999999999</v>
      </c>
      <c r="M58" s="4">
        <v>5.87</v>
      </c>
      <c r="Q58" s="9" t="str">
        <f t="shared" si="4"/>
        <v>15.3 (5.87 to 17.4)</v>
      </c>
    </row>
    <row r="59" spans="4:17" x14ac:dyDescent="0.25">
      <c r="E59">
        <v>7</v>
      </c>
      <c r="F59" t="s">
        <v>11</v>
      </c>
      <c r="G59" s="7" t="s">
        <v>8</v>
      </c>
      <c r="H59" s="4">
        <v>14.1</v>
      </c>
      <c r="I59" s="4">
        <v>15</v>
      </c>
      <c r="J59" s="4">
        <v>11.7</v>
      </c>
      <c r="K59" s="4">
        <v>17.8</v>
      </c>
      <c r="L59" s="4">
        <v>18.2</v>
      </c>
      <c r="M59" s="4">
        <v>7.11</v>
      </c>
      <c r="Q59" s="9" t="str">
        <f t="shared" si="4"/>
        <v>15 (7.11 to 18.2)</v>
      </c>
    </row>
    <row r="60" spans="4:17" x14ac:dyDescent="0.25">
      <c r="E60">
        <v>8</v>
      </c>
      <c r="F60" t="s">
        <v>11</v>
      </c>
      <c r="G60" s="7" t="s">
        <v>12</v>
      </c>
      <c r="H60" s="4">
        <v>13.6</v>
      </c>
      <c r="I60" s="4">
        <v>15.1</v>
      </c>
      <c r="J60" s="4">
        <v>9.51</v>
      </c>
      <c r="K60" s="4">
        <v>17.2</v>
      </c>
      <c r="L60" s="4">
        <v>18.7</v>
      </c>
      <c r="M60" s="4">
        <v>5.71</v>
      </c>
      <c r="Q60" s="9" t="str">
        <f t="shared" si="4"/>
        <v>15.1 (5.71 to 18.7)</v>
      </c>
    </row>
    <row r="61" spans="4:17" x14ac:dyDescent="0.25">
      <c r="E61">
        <v>9</v>
      </c>
      <c r="F61" t="s">
        <v>11</v>
      </c>
      <c r="G61" s="7" t="s">
        <v>9</v>
      </c>
      <c r="H61" s="4">
        <v>15.5</v>
      </c>
      <c r="I61" s="4">
        <v>16.7</v>
      </c>
      <c r="J61" s="4">
        <v>12.8</v>
      </c>
      <c r="K61" s="4">
        <v>18.7</v>
      </c>
      <c r="L61" s="4">
        <v>20</v>
      </c>
      <c r="M61" s="4">
        <v>7.3</v>
      </c>
      <c r="Q61" s="9" t="str">
        <f t="shared" si="4"/>
        <v>16.7 (7.3 to 20)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DA07E-6F29-4BF0-A954-713C0B87B5D9}">
  <dimension ref="C2:D52"/>
  <sheetViews>
    <sheetView tabSelected="1" topLeftCell="A19" workbookViewId="0">
      <selection activeCell="D44" sqref="D44:D52"/>
    </sheetView>
  </sheetViews>
  <sheetFormatPr defaultRowHeight="15" x14ac:dyDescent="0.25"/>
  <sheetData>
    <row r="2" spans="3:4" x14ac:dyDescent="0.25">
      <c r="C2" t="s">
        <v>20</v>
      </c>
      <c r="D2" t="s">
        <v>94</v>
      </c>
    </row>
    <row r="3" spans="3:4" x14ac:dyDescent="0.25">
      <c r="D3" t="s">
        <v>95</v>
      </c>
    </row>
    <row r="4" spans="3:4" x14ac:dyDescent="0.25">
      <c r="D4" t="s">
        <v>108</v>
      </c>
    </row>
    <row r="5" spans="3:4" x14ac:dyDescent="0.25">
      <c r="D5" t="s">
        <v>109</v>
      </c>
    </row>
    <row r="6" spans="3:4" x14ac:dyDescent="0.25">
      <c r="D6" t="s">
        <v>110</v>
      </c>
    </row>
    <row r="7" spans="3:4" x14ac:dyDescent="0.25">
      <c r="D7" t="s">
        <v>111</v>
      </c>
    </row>
    <row r="8" spans="3:4" x14ac:dyDescent="0.25">
      <c r="D8" t="s">
        <v>112</v>
      </c>
    </row>
    <row r="9" spans="3:4" x14ac:dyDescent="0.25">
      <c r="D9" t="s">
        <v>113</v>
      </c>
    </row>
    <row r="10" spans="3:4" x14ac:dyDescent="0.25">
      <c r="D10" t="s">
        <v>114</v>
      </c>
    </row>
    <row r="11" spans="3:4" x14ac:dyDescent="0.25">
      <c r="D11" t="s">
        <v>115</v>
      </c>
    </row>
    <row r="12" spans="3:4" x14ac:dyDescent="0.25">
      <c r="D12" t="s">
        <v>116</v>
      </c>
    </row>
    <row r="14" spans="3:4" x14ac:dyDescent="0.25">
      <c r="C14" t="s">
        <v>24</v>
      </c>
      <c r="D14" t="s">
        <v>117</v>
      </c>
    </row>
    <row r="15" spans="3:4" x14ac:dyDescent="0.25">
      <c r="D15" t="s">
        <v>118</v>
      </c>
    </row>
    <row r="16" spans="3:4" x14ac:dyDescent="0.25">
      <c r="D16" t="s">
        <v>119</v>
      </c>
    </row>
    <row r="17" spans="3:4" x14ac:dyDescent="0.25">
      <c r="D17" t="s">
        <v>120</v>
      </c>
    </row>
    <row r="18" spans="3:4" x14ac:dyDescent="0.25">
      <c r="D18" t="s">
        <v>121</v>
      </c>
    </row>
    <row r="19" spans="3:4" x14ac:dyDescent="0.25">
      <c r="D19" t="s">
        <v>122</v>
      </c>
    </row>
    <row r="20" spans="3:4" x14ac:dyDescent="0.25">
      <c r="D20" t="s">
        <v>123</v>
      </c>
    </row>
    <row r="21" spans="3:4" x14ac:dyDescent="0.25">
      <c r="D21" t="s">
        <v>124</v>
      </c>
    </row>
    <row r="22" spans="3:4" x14ac:dyDescent="0.25">
      <c r="D22" t="s">
        <v>125</v>
      </c>
    </row>
    <row r="24" spans="3:4" x14ac:dyDescent="0.25">
      <c r="C24" t="s">
        <v>96</v>
      </c>
      <c r="D24" t="s">
        <v>126</v>
      </c>
    </row>
    <row r="25" spans="3:4" x14ac:dyDescent="0.25">
      <c r="D25" t="s">
        <v>127</v>
      </c>
    </row>
    <row r="26" spans="3:4" x14ac:dyDescent="0.25">
      <c r="D26" t="s">
        <v>128</v>
      </c>
    </row>
    <row r="27" spans="3:4" x14ac:dyDescent="0.25">
      <c r="D27" t="s">
        <v>129</v>
      </c>
    </row>
    <row r="28" spans="3:4" x14ac:dyDescent="0.25">
      <c r="D28" t="s">
        <v>130</v>
      </c>
    </row>
    <row r="29" spans="3:4" x14ac:dyDescent="0.25">
      <c r="D29" t="s">
        <v>131</v>
      </c>
    </row>
    <row r="30" spans="3:4" x14ac:dyDescent="0.25">
      <c r="D30" t="s">
        <v>132</v>
      </c>
    </row>
    <row r="31" spans="3:4" x14ac:dyDescent="0.25">
      <c r="D31" t="s">
        <v>133</v>
      </c>
    </row>
    <row r="32" spans="3:4" x14ac:dyDescent="0.25">
      <c r="D32" t="s">
        <v>134</v>
      </c>
    </row>
    <row r="34" spans="3:4" x14ac:dyDescent="0.25">
      <c r="C34" t="s">
        <v>97</v>
      </c>
      <c r="D34" t="s">
        <v>135</v>
      </c>
    </row>
    <row r="35" spans="3:4" x14ac:dyDescent="0.25">
      <c r="D35" t="s">
        <v>136</v>
      </c>
    </row>
    <row r="36" spans="3:4" x14ac:dyDescent="0.25">
      <c r="D36" t="s">
        <v>137</v>
      </c>
    </row>
    <row r="37" spans="3:4" x14ac:dyDescent="0.25">
      <c r="D37" t="s">
        <v>138</v>
      </c>
    </row>
    <row r="38" spans="3:4" x14ac:dyDescent="0.25">
      <c r="D38" t="s">
        <v>139</v>
      </c>
    </row>
    <row r="39" spans="3:4" x14ac:dyDescent="0.25">
      <c r="D39" t="s">
        <v>140</v>
      </c>
    </row>
    <row r="40" spans="3:4" x14ac:dyDescent="0.25">
      <c r="D40" t="s">
        <v>141</v>
      </c>
    </row>
    <row r="41" spans="3:4" x14ac:dyDescent="0.25">
      <c r="D41" t="s">
        <v>142</v>
      </c>
    </row>
    <row r="42" spans="3:4" x14ac:dyDescent="0.25">
      <c r="D42" t="s">
        <v>143</v>
      </c>
    </row>
    <row r="44" spans="3:4" x14ac:dyDescent="0.25">
      <c r="C44" t="s">
        <v>98</v>
      </c>
      <c r="D44" t="s">
        <v>99</v>
      </c>
    </row>
    <row r="45" spans="3:4" x14ac:dyDescent="0.25">
      <c r="D45" t="s">
        <v>100</v>
      </c>
    </row>
    <row r="46" spans="3:4" x14ac:dyDescent="0.25">
      <c r="D46" t="s">
        <v>101</v>
      </c>
    </row>
    <row r="47" spans="3:4" x14ac:dyDescent="0.25">
      <c r="D47" t="s">
        <v>102</v>
      </c>
    </row>
    <row r="48" spans="3:4" x14ac:dyDescent="0.25">
      <c r="D48" t="s">
        <v>103</v>
      </c>
    </row>
    <row r="49" spans="4:4" x14ac:dyDescent="0.25">
      <c r="D49" t="s">
        <v>104</v>
      </c>
    </row>
    <row r="50" spans="4:4" x14ac:dyDescent="0.25">
      <c r="D50" t="s">
        <v>105</v>
      </c>
    </row>
    <row r="51" spans="4:4" x14ac:dyDescent="0.25">
      <c r="D51" t="s">
        <v>106</v>
      </c>
    </row>
    <row r="52" spans="4:4" x14ac:dyDescent="0.25">
      <c r="D52" t="s">
        <v>107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3CABF-4704-430D-906D-8C26365D77CD}">
  <dimension ref="D3:K12"/>
  <sheetViews>
    <sheetView topLeftCell="B1" workbookViewId="0">
      <selection activeCell="H7" sqref="H7"/>
    </sheetView>
  </sheetViews>
  <sheetFormatPr defaultRowHeight="15" x14ac:dyDescent="0.25"/>
  <cols>
    <col min="6" max="6" width="18.28515625" customWidth="1"/>
    <col min="7" max="7" width="23.7109375" customWidth="1"/>
    <col min="8" max="8" width="18.7109375" customWidth="1"/>
    <col min="9" max="9" width="19.5703125" customWidth="1"/>
    <col min="10" max="10" width="18.5703125" customWidth="1"/>
    <col min="11" max="11" width="19.85546875" customWidth="1"/>
  </cols>
  <sheetData>
    <row r="3" spans="4:11" x14ac:dyDescent="0.25">
      <c r="D3" t="s">
        <v>13</v>
      </c>
      <c r="E3" t="s">
        <v>14</v>
      </c>
      <c r="F3" t="s">
        <v>15</v>
      </c>
      <c r="G3" t="s">
        <v>26</v>
      </c>
      <c r="H3" t="s">
        <v>24</v>
      </c>
      <c r="I3" t="s">
        <v>25</v>
      </c>
      <c r="J3" t="s">
        <v>27</v>
      </c>
      <c r="K3" t="s">
        <v>28</v>
      </c>
    </row>
    <row r="4" spans="4:11" ht="18" customHeight="1" x14ac:dyDescent="0.25">
      <c r="D4" t="s">
        <v>6</v>
      </c>
      <c r="E4" t="s">
        <v>7</v>
      </c>
      <c r="F4" s="8" t="s">
        <v>65</v>
      </c>
      <c r="G4" s="10" t="s">
        <v>74</v>
      </c>
      <c r="H4" s="10" t="s">
        <v>29</v>
      </c>
      <c r="I4" s="10" t="s">
        <v>38</v>
      </c>
      <c r="J4" s="10" t="s">
        <v>61</v>
      </c>
      <c r="K4" s="11" t="s">
        <v>49</v>
      </c>
    </row>
    <row r="5" spans="4:11" ht="18" customHeight="1" x14ac:dyDescent="0.25">
      <c r="D5" t="s">
        <v>6</v>
      </c>
      <c r="E5" t="s">
        <v>8</v>
      </c>
      <c r="F5" s="8" t="s">
        <v>66</v>
      </c>
      <c r="G5" s="10" t="s">
        <v>81</v>
      </c>
      <c r="H5" s="10" t="s">
        <v>30</v>
      </c>
      <c r="I5" s="10" t="s">
        <v>39</v>
      </c>
      <c r="J5" s="10" t="s">
        <v>60</v>
      </c>
      <c r="K5" s="11" t="s">
        <v>50</v>
      </c>
    </row>
    <row r="6" spans="4:11" ht="18" customHeight="1" x14ac:dyDescent="0.25">
      <c r="D6" t="s">
        <v>6</v>
      </c>
      <c r="E6" t="s">
        <v>9</v>
      </c>
      <c r="F6" s="8" t="s">
        <v>67</v>
      </c>
      <c r="G6" s="10" t="s">
        <v>75</v>
      </c>
      <c r="H6" s="10" t="s">
        <v>31</v>
      </c>
      <c r="I6" s="10" t="s">
        <v>40</v>
      </c>
      <c r="J6" s="10" t="s">
        <v>64</v>
      </c>
      <c r="K6" s="11" t="s">
        <v>51</v>
      </c>
    </row>
    <row r="7" spans="4:11" ht="18" customHeight="1" x14ac:dyDescent="0.25">
      <c r="D7" t="s">
        <v>10</v>
      </c>
      <c r="E7" t="s">
        <v>7</v>
      </c>
      <c r="F7" s="8" t="s">
        <v>68</v>
      </c>
      <c r="G7" s="10" t="s">
        <v>76</v>
      </c>
      <c r="H7" s="10" t="s">
        <v>32</v>
      </c>
      <c r="I7" s="10" t="s">
        <v>41</v>
      </c>
      <c r="J7" s="10" t="s">
        <v>59</v>
      </c>
      <c r="K7" s="11" t="s">
        <v>52</v>
      </c>
    </row>
    <row r="8" spans="4:11" ht="18" customHeight="1" x14ac:dyDescent="0.25">
      <c r="D8" t="s">
        <v>10</v>
      </c>
      <c r="E8" t="s">
        <v>8</v>
      </c>
      <c r="F8" s="8" t="s">
        <v>69</v>
      </c>
      <c r="G8" s="10" t="s">
        <v>77</v>
      </c>
      <c r="H8" s="10" t="s">
        <v>33</v>
      </c>
      <c r="I8" s="10" t="s">
        <v>42</v>
      </c>
      <c r="J8" s="10" t="s">
        <v>58</v>
      </c>
      <c r="K8" s="11" t="s">
        <v>53</v>
      </c>
    </row>
    <row r="9" spans="4:11" ht="18" customHeight="1" x14ac:dyDescent="0.25">
      <c r="D9" t="s">
        <v>10</v>
      </c>
      <c r="E9" t="s">
        <v>9</v>
      </c>
      <c r="F9" s="8" t="s">
        <v>70</v>
      </c>
      <c r="G9" s="10" t="s">
        <v>80</v>
      </c>
      <c r="H9" s="10" t="s">
        <v>34</v>
      </c>
      <c r="I9" s="10" t="s">
        <v>43</v>
      </c>
      <c r="J9" s="10" t="s">
        <v>47</v>
      </c>
      <c r="K9" s="11" t="s">
        <v>54</v>
      </c>
    </row>
    <row r="10" spans="4:11" ht="18" customHeight="1" x14ac:dyDescent="0.25">
      <c r="D10" t="s">
        <v>11</v>
      </c>
      <c r="E10" t="s">
        <v>8</v>
      </c>
      <c r="F10" s="8" t="s">
        <v>71</v>
      </c>
      <c r="G10" s="10" t="s">
        <v>79</v>
      </c>
      <c r="H10" s="10" t="s">
        <v>35</v>
      </c>
      <c r="I10" s="10" t="s">
        <v>44</v>
      </c>
      <c r="J10" s="10" t="s">
        <v>48</v>
      </c>
      <c r="K10" s="11" t="s">
        <v>55</v>
      </c>
    </row>
    <row r="11" spans="4:11" ht="18" customHeight="1" x14ac:dyDescent="0.25">
      <c r="D11" t="s">
        <v>11</v>
      </c>
      <c r="E11" t="s">
        <v>12</v>
      </c>
      <c r="F11" s="8" t="s">
        <v>72</v>
      </c>
      <c r="G11" s="10" t="s">
        <v>78</v>
      </c>
      <c r="H11" s="10" t="s">
        <v>36</v>
      </c>
      <c r="I11" s="10" t="s">
        <v>45</v>
      </c>
      <c r="J11" s="10" t="s">
        <v>62</v>
      </c>
      <c r="K11" s="11" t="s">
        <v>56</v>
      </c>
    </row>
    <row r="12" spans="4:11" ht="18" customHeight="1" x14ac:dyDescent="0.25">
      <c r="D12" t="s">
        <v>11</v>
      </c>
      <c r="E12" t="s">
        <v>9</v>
      </c>
      <c r="F12" s="8" t="s">
        <v>73</v>
      </c>
      <c r="G12" s="10" t="s">
        <v>82</v>
      </c>
      <c r="H12" s="10" t="s">
        <v>37</v>
      </c>
      <c r="I12" s="10" t="s">
        <v>46</v>
      </c>
      <c r="J12" s="10" t="s">
        <v>63</v>
      </c>
      <c r="K12" s="11" t="s">
        <v>57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f560fa5-ba3a-4479-86f2-473e002ca96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39833A38F6D6468A8F959CD490868D" ma:contentTypeVersion="14" ma:contentTypeDescription="Create a new document." ma:contentTypeScope="" ma:versionID="76737570439f7c0b5278dd2b1d11e1c4">
  <xsd:schema xmlns:xsd="http://www.w3.org/2001/XMLSchema" xmlns:xs="http://www.w3.org/2001/XMLSchema" xmlns:p="http://schemas.microsoft.com/office/2006/metadata/properties" xmlns:ns3="2f560fa5-ba3a-4479-86f2-473e002ca96a" xmlns:ns4="496df045-2596-4dd7-8d20-67114e785348" targetNamespace="http://schemas.microsoft.com/office/2006/metadata/properties" ma:root="true" ma:fieldsID="f31cc3a5802db78470ddcd7333cf144a" ns3:_="" ns4:_="">
    <xsd:import namespace="2f560fa5-ba3a-4479-86f2-473e002ca96a"/>
    <xsd:import namespace="496df045-2596-4dd7-8d20-67114e78534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560fa5-ba3a-4479-86f2-473e002ca9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6df045-2596-4dd7-8d20-67114e78534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6623159-D969-4CBE-BAD7-5FBE97E840A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3D8D7B2-6434-4C4A-97A4-175B660B2521}">
  <ds:schemaRefs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496df045-2596-4dd7-8d20-67114e785348"/>
    <ds:schemaRef ds:uri="2f560fa5-ba3a-4479-86f2-473e002ca96a"/>
    <ds:schemaRef ds:uri="http://schemas.microsoft.com/office/infopath/2007/PartnerControls"/>
    <ds:schemaRef ds:uri="http://purl.org/dc/terms/"/>
    <ds:schemaRef ds:uri="http://purl.org/dc/elements/1.1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8FC39B0-06E7-41B8-84AF-D697DCBF83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560fa5-ba3a-4479-86f2-473e002ca96a"/>
    <ds:schemaRef ds:uri="496df045-2596-4dd7-8d20-67114e7853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Machado da silva, Fausto</dc:creator>
  <cp:lastModifiedBy>Machado da silva, Fausto</cp:lastModifiedBy>
  <dcterms:created xsi:type="dcterms:W3CDTF">2023-02-13T22:55:29Z</dcterms:created>
  <dcterms:modified xsi:type="dcterms:W3CDTF">2023-05-04T20:47:48Z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0x0101006A39833A38F6D6468A8F959CD490868D</vt:lpwstr>
  </property>
</Properties>
</file>