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ilva\OneDrive - University of Toledo\Documents\Fausto UT\COMPASS\Manuscript 1 Redox\Figures\"/>
    </mc:Choice>
  </mc:AlternateContent>
  <xr:revisionPtr revIDLastSave="0" documentId="13_ncr:1_{67AA93E4-B9D4-445B-8630-F83B182BE3B1}" xr6:coauthVersionLast="36" xr6:coauthVersionMax="36" xr10:uidLastSave="{00000000-0000-0000-0000-000000000000}"/>
  <bookViews>
    <workbookView xWindow="0" yWindow="0" windowWidth="19755" windowHeight="8535" xr2:uid="{7CC5D880-7FAD-4846-8F9C-8C28C980F1E1}"/>
  </bookViews>
  <sheets>
    <sheet name="Sheet2" sheetId="2" r:id="rId1"/>
    <sheet name="Sheet6" sheetId="6" r:id="rId2"/>
    <sheet name="2022" sheetId="3" r:id="rId3"/>
    <sheet name="months" sheetId="5" r:id="rId4"/>
    <sheet name="Sheet8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2" l="1"/>
  <c r="M68" i="2"/>
  <c r="M69" i="2"/>
  <c r="M70" i="2"/>
  <c r="M71" i="2"/>
  <c r="M72" i="2"/>
  <c r="M73" i="2"/>
  <c r="M74" i="2"/>
  <c r="M75" i="2"/>
  <c r="Q68" i="2"/>
  <c r="Q69" i="2"/>
  <c r="Q70" i="2"/>
  <c r="Q71" i="2"/>
  <c r="Q72" i="2"/>
  <c r="Q73" i="2"/>
  <c r="Q74" i="2"/>
  <c r="Q75" i="2"/>
  <c r="Q67" i="2"/>
  <c r="K20" i="6" l="1"/>
  <c r="P3" i="5"/>
  <c r="P4" i="5"/>
  <c r="P5" i="5"/>
  <c r="P6" i="5"/>
  <c r="P7" i="5"/>
  <c r="P8" i="5"/>
  <c r="P9" i="5"/>
  <c r="P10" i="5"/>
  <c r="P2" i="5"/>
  <c r="O3" i="5"/>
  <c r="O4" i="5"/>
  <c r="O5" i="5"/>
  <c r="O6" i="5"/>
  <c r="O7" i="5"/>
  <c r="O8" i="5"/>
  <c r="O9" i="5"/>
  <c r="O10" i="5"/>
  <c r="O2" i="5"/>
  <c r="N2" i="5"/>
  <c r="N3" i="5"/>
  <c r="N4" i="5"/>
  <c r="N5" i="5"/>
  <c r="N6" i="5"/>
  <c r="N7" i="5"/>
  <c r="N8" i="5"/>
  <c r="N9" i="5"/>
  <c r="N10" i="5"/>
  <c r="K4" i="3"/>
  <c r="K5" i="3"/>
  <c r="K6" i="3"/>
  <c r="K7" i="3"/>
  <c r="K8" i="3"/>
  <c r="K9" i="3"/>
  <c r="K10" i="3"/>
  <c r="K11" i="3"/>
  <c r="K12" i="3"/>
  <c r="J84" i="6"/>
  <c r="J83" i="6"/>
  <c r="J82" i="6"/>
  <c r="J81" i="6"/>
  <c r="J80" i="6"/>
  <c r="J79" i="6"/>
  <c r="J78" i="6"/>
  <c r="J77" i="6"/>
  <c r="J76" i="6"/>
  <c r="I4" i="3"/>
  <c r="I5" i="3"/>
  <c r="I6" i="3"/>
  <c r="I7" i="3"/>
  <c r="I8" i="3"/>
  <c r="I9" i="3"/>
  <c r="I10" i="3"/>
  <c r="I11" i="3"/>
  <c r="I12" i="3"/>
  <c r="H4" i="3"/>
  <c r="H5" i="3"/>
  <c r="H6" i="3"/>
  <c r="H7" i="3"/>
  <c r="H8" i="3"/>
  <c r="H9" i="3"/>
  <c r="H10" i="3"/>
  <c r="H11" i="3"/>
  <c r="H12" i="3"/>
  <c r="J4" i="3"/>
  <c r="J5" i="3"/>
  <c r="J6" i="3"/>
  <c r="J7" i="3"/>
  <c r="J8" i="3"/>
  <c r="J9" i="3"/>
  <c r="J11" i="3"/>
  <c r="J12" i="3"/>
  <c r="G4" i="3"/>
  <c r="G5" i="3"/>
  <c r="G6" i="3"/>
  <c r="G7" i="3"/>
  <c r="G8" i="3"/>
  <c r="G9" i="3"/>
  <c r="G10" i="3"/>
  <c r="G11" i="3"/>
  <c r="G12" i="3"/>
  <c r="F5" i="3"/>
  <c r="F6" i="3"/>
  <c r="F7" i="3"/>
  <c r="F8" i="3"/>
  <c r="F9" i="3"/>
  <c r="F10" i="3"/>
  <c r="F11" i="3"/>
  <c r="F12" i="3"/>
  <c r="F4" i="3"/>
  <c r="J63" i="6"/>
  <c r="J64" i="6"/>
  <c r="J65" i="6"/>
  <c r="J66" i="6"/>
  <c r="J67" i="6"/>
  <c r="J68" i="6"/>
  <c r="J69" i="6"/>
  <c r="J70" i="6"/>
  <c r="J62" i="6"/>
  <c r="J56" i="6"/>
  <c r="J55" i="6"/>
  <c r="J54" i="6"/>
  <c r="J53" i="6"/>
  <c r="J52" i="6"/>
  <c r="J51" i="6"/>
  <c r="J50" i="6"/>
  <c r="J49" i="6"/>
  <c r="J48" i="6"/>
  <c r="J21" i="6"/>
  <c r="J22" i="6"/>
  <c r="J23" i="6"/>
  <c r="J24" i="6"/>
  <c r="J25" i="6"/>
  <c r="J26" i="6"/>
  <c r="J27" i="6"/>
  <c r="J28" i="6"/>
  <c r="J20" i="6"/>
  <c r="J7" i="6"/>
  <c r="J8" i="6"/>
  <c r="J9" i="6"/>
  <c r="J10" i="6"/>
  <c r="J11" i="6"/>
  <c r="J12" i="6"/>
  <c r="J13" i="6"/>
  <c r="J14" i="6"/>
  <c r="J6" i="6"/>
  <c r="Q61" i="2"/>
  <c r="Q60" i="2"/>
  <c r="Q59" i="2"/>
  <c r="Q58" i="2"/>
  <c r="Q57" i="2"/>
  <c r="Q56" i="2"/>
  <c r="Q55" i="2"/>
  <c r="Q54" i="2"/>
  <c r="Q53" i="2"/>
  <c r="Q30" i="2"/>
  <c r="Q29" i="2"/>
  <c r="Q28" i="2"/>
  <c r="Q27" i="2"/>
  <c r="Q26" i="2"/>
  <c r="Q25" i="2"/>
  <c r="Q24" i="2"/>
  <c r="Q23" i="2"/>
  <c r="Q22" i="2"/>
  <c r="Q13" i="2"/>
  <c r="Q14" i="2"/>
  <c r="Q15" i="2"/>
  <c r="Q16" i="2"/>
  <c r="Q17" i="2"/>
  <c r="Q18" i="2"/>
  <c r="Q19" i="2"/>
  <c r="Q20" i="2"/>
  <c r="Q12" i="2"/>
  <c r="Q3" i="2"/>
  <c r="R68" i="2" s="1"/>
  <c r="Q4" i="2"/>
  <c r="R69" i="2" s="1"/>
  <c r="Q5" i="2"/>
  <c r="R70" i="2" s="1"/>
  <c r="Q6" i="2"/>
  <c r="R71" i="2" s="1"/>
  <c r="Q7" i="2"/>
  <c r="R72" i="2" s="1"/>
  <c r="Q8" i="2"/>
  <c r="R73" i="2" s="1"/>
  <c r="Q9" i="2"/>
  <c r="R74" i="2" s="1"/>
  <c r="Q10" i="2"/>
  <c r="R75" i="2" s="1"/>
  <c r="Q2" i="2"/>
  <c r="R67" i="2" s="1"/>
  <c r="Q50" i="2"/>
  <c r="Q49" i="2"/>
  <c r="Q48" i="2"/>
  <c r="Q47" i="2"/>
  <c r="Q46" i="2"/>
  <c r="Q45" i="2"/>
  <c r="Q44" i="2"/>
  <c r="Q43" i="2"/>
  <c r="Q42" i="2"/>
  <c r="Q40" i="2"/>
  <c r="Q39" i="2"/>
  <c r="Q38" i="2"/>
  <c r="Q37" i="2"/>
  <c r="Q36" i="2"/>
  <c r="Q35" i="2"/>
  <c r="Q34" i="2"/>
  <c r="Q33" i="2"/>
  <c r="Q32" i="2"/>
</calcChain>
</file>

<file path=xl/sharedStrings.xml><?xml version="1.0" encoding="utf-8"?>
<sst xmlns="http://schemas.openxmlformats.org/spreadsheetml/2006/main" count="1724" uniqueCount="131">
  <si>
    <t>mean</t>
  </si>
  <si>
    <t>median</t>
  </si>
  <si>
    <t>Q1</t>
  </si>
  <si>
    <t>Q3</t>
  </si>
  <si>
    <t>max</t>
  </si>
  <si>
    <t>min</t>
  </si>
  <si>
    <t>CRC</t>
  </si>
  <si>
    <t>UP</t>
  </si>
  <si>
    <t>TR</t>
  </si>
  <si>
    <t>W</t>
  </si>
  <si>
    <t>PTR</t>
  </si>
  <si>
    <t>OWC</t>
  </si>
  <si>
    <t>WTE</t>
  </si>
  <si>
    <t>Site</t>
  </si>
  <si>
    <t>Zone</t>
  </si>
  <si>
    <t>Eh (mV)</t>
  </si>
  <si>
    <t>GWL</t>
  </si>
  <si>
    <t>Eh</t>
  </si>
  <si>
    <t>T</t>
  </si>
  <si>
    <t>site</t>
  </si>
  <si>
    <t>location</t>
  </si>
  <si>
    <t>pH</t>
  </si>
  <si>
    <t>Sp. Cond. (uS/cm)</t>
  </si>
  <si>
    <t>GWL (m)</t>
  </si>
  <si>
    <t>DO (mg/L)</t>
  </si>
  <si>
    <t>T (oC)</t>
  </si>
  <si>
    <t>6.83 (0 to 9.9)</t>
  </si>
  <si>
    <t>6.15 (5.43 to 6.9)</t>
  </si>
  <si>
    <t>6.97 (6.73 to 8.77)</t>
  </si>
  <si>
    <t>6.64 (3.16 to 9.73)</t>
  </si>
  <si>
    <t>6.85 (4.77 to 7.77)</t>
  </si>
  <si>
    <t>6.86 (0 to 10.9)</t>
  </si>
  <si>
    <t>6.93 (6.23 to 7.75)</t>
  </si>
  <si>
    <t>4756 (4222 to 5181)</t>
  </si>
  <si>
    <t>2243 (0.07 to 2745)</t>
  </si>
  <si>
    <t>1313 (0 to 1979)</t>
  </si>
  <si>
    <t>5478 (5097 to 5953)</t>
  </si>
  <si>
    <t>6336 (6.35 to 7415)</t>
  </si>
  <si>
    <t>1445 (0.06 to 1904)</t>
  </si>
  <si>
    <t>429 (0.06 to 742)</t>
  </si>
  <si>
    <t>421 (0 to 805)</t>
  </si>
  <si>
    <t>926 (367 to 1388)</t>
  </si>
  <si>
    <t>1.63 (0 to 9.27)</t>
  </si>
  <si>
    <t>2.71 (0 to 9.34)</t>
  </si>
  <si>
    <t>10.3 (9.54 to 11.8)</t>
  </si>
  <si>
    <t>12.5 (5.67 to 17.3)</t>
  </si>
  <si>
    <t>15.2 (0 to 20.7)</t>
  </si>
  <si>
    <t>11 (10.1 to 12.3)</t>
  </si>
  <si>
    <t>12.5 (8.28 to 20.6)</t>
  </si>
  <si>
    <t>14.1 (4.81 to 21.8)</t>
  </si>
  <si>
    <t>14.1 (5.64 to 18.4)</t>
  </si>
  <si>
    <t>13.6 (0 to 20)</t>
  </si>
  <si>
    <t>15.5 (6.15 to 21.6)</t>
  </si>
  <si>
    <t>0.01 (0 to 8.74)</t>
  </si>
  <si>
    <t>0.00 (0 to 0.35)</t>
  </si>
  <si>
    <t>0.99 (0 to 8.47)</t>
  </si>
  <si>
    <t>0.01 (0 to 0.77)</t>
  </si>
  <si>
    <t>0.48 (0 to 9.25)</t>
  </si>
  <si>
    <t>0.01 (0 to 4.89)</t>
  </si>
  <si>
    <t>1.96 (0 to 11.00)</t>
  </si>
  <si>
    <t>-0.6 (-1.4 to 0.2)</t>
  </si>
  <si>
    <t>-2.1 (-4.4 to 0.0)</t>
  </si>
  <si>
    <t>-0.1 (-0.4 to 0.4)</t>
  </si>
  <si>
    <t>-2.4 (-3.9 to -0.1)</t>
  </si>
  <si>
    <t>-1.1 (-2.5 to 0.0)</t>
  </si>
  <si>
    <t>-0.5 (-1.0 to 0.2)</t>
  </si>
  <si>
    <t>-0.3 (-0.5 to 0.2)</t>
  </si>
  <si>
    <t>-0.3 (-0.6 to 0.3)</t>
  </si>
  <si>
    <t>0.1 (-0.3 to 0.7)</t>
  </si>
  <si>
    <t>7.2 (7.0 to 7.4)</t>
  </si>
  <si>
    <t>7.1 (6.5 to 9.8)</t>
  </si>
  <si>
    <t>&gt;</t>
  </si>
  <si>
    <t>print(Eh,</t>
  </si>
  <si>
    <t>n=100)</t>
  </si>
  <si>
    <t>#</t>
  </si>
  <si>
    <t>A</t>
  </si>
  <si>
    <t>tibble:</t>
  </si>
  <si>
    <t>×</t>
  </si>
  <si>
    <t>Groups:</t>
  </si>
  <si>
    <t>[3]</t>
  </si>
  <si>
    <t>lower_quartile</t>
  </si>
  <si>
    <t>upper_quartile</t>
  </si>
  <si>
    <t>sd</t>
  </si>
  <si>
    <t>&lt;fct&gt;</t>
  </si>
  <si>
    <t>&lt;dbl&gt;</t>
  </si>
  <si>
    <t>print(GWL,</t>
  </si>
  <si>
    <t>print(DO,</t>
  </si>
  <si>
    <t>print(pH,</t>
  </si>
  <si>
    <t>print(SPC,</t>
  </si>
  <si>
    <t>print(Tem,</t>
  </si>
  <si>
    <t>0</t>
  </si>
  <si>
    <t>site,</t>
  </si>
  <si>
    <t>[9]</t>
  </si>
  <si>
    <t>month2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</si>
  <si>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</si>
  <si>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</si>
  <si>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</si>
  <si>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</si>
  <si>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</si>
  <si>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</si>
  <si>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</si>
  <si>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</si>
  <si>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</si>
  <si>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</t>
  </si>
  <si>
    <t>CRC UP</t>
  </si>
  <si>
    <t>CRC TR</t>
  </si>
  <si>
    <t>CRC W</t>
  </si>
  <si>
    <t>Soil Swap</t>
  </si>
  <si>
    <t>zone</t>
  </si>
  <si>
    <t>Soil</t>
  </si>
  <si>
    <t>Groundwater</t>
  </si>
  <si>
    <t>569 (596 to 550)</t>
  </si>
  <si>
    <t>-99 (50 to -120)</t>
  </si>
  <si>
    <t>390 (493 to 328)</t>
  </si>
  <si>
    <t>-60 (-44 to -89)</t>
  </si>
  <si>
    <t>410 (474 to 340)</t>
  </si>
  <si>
    <t>-178 (-111 to -191)</t>
  </si>
  <si>
    <t>590 (613 to 563)</t>
  </si>
  <si>
    <t>224 (230 to 190)</t>
  </si>
  <si>
    <t>577 (601 to 495)</t>
  </si>
  <si>
    <t>152 (256 to -19)</t>
  </si>
  <si>
    <t>472 (507 to 428)</t>
  </si>
  <si>
    <t>-170 (-153 to -190)</t>
  </si>
  <si>
    <t>572 (597 to 534)</t>
  </si>
  <si>
    <t>-102 (192 to -138)</t>
  </si>
  <si>
    <t>531 (558 to 498)</t>
  </si>
  <si>
    <t>109 (429 to -131)</t>
  </si>
  <si>
    <t>111 (143 to 88)</t>
  </si>
  <si>
    <t>-202 (-167 to -223)</t>
  </si>
  <si>
    <t>Soil Eh (mV)</t>
  </si>
  <si>
    <t>Groundwater Eh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</si>
</sst>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rgb="FFBCBCBC"/>
      <name val="Lucida Console"/>
      <family val="3"/>
    </font>
    <font>
      <sz val="11"/>
      <color rgb="FF1E1E1E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vertical="center"/>
    </xf>
    <xf numFmtId="49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 inden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18</xdr:col>
          <xdr:colOff>9525</xdr:colOff>
          <xdr:row>101</xdr:row>
          <xdr:rowOff>9525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7B11B50A-607E-4F64-962F-1E4F7E4EDD7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O$78:$R$88" spid="_x0000_s51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534400" y="16830675"/>
              <a:ext cx="4562475" cy="2105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57150</xdr:rowOff>
        </xdr:from>
        <xdr:to>
          <xdr:col>11</xdr:col>
          <xdr:colOff>95250</xdr:colOff>
          <xdr:row>26</xdr:row>
          <xdr:rowOff>28575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0D5312A-1F28-4C5D-BAB8-1AFF765636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3:$K$12" spid="_x0000_s41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14525" y="3067050"/>
              <a:ext cx="7534275" cy="22574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B70C-2096-4D91-B277-17FD724D2B10}">
  <dimension ref="D1:W88"/>
  <sheetViews>
    <sheetView tabSelected="1" zoomScale="115" zoomScaleNormal="115" workbookViewId="0">
      <selection activeCell="M68" sqref="M68"/>
    </sheetView>
  </sheetViews>
  <sheetFormatPr defaultRowHeight="15" x14ac:dyDescent="0.25"/>
  <cols>
    <col min="17" max="17" width="27.28515625" bestFit="1" customWidth="1"/>
    <col min="18" max="18" width="22.7109375" customWidth="1"/>
    <col min="19" max="19" width="18" customWidth="1"/>
    <col min="20" max="20" width="19.42578125" bestFit="1" customWidth="1"/>
    <col min="21" max="21" width="15.85546875" bestFit="1" customWidth="1"/>
    <col min="22" max="22" width="17.42578125" bestFit="1" customWidth="1"/>
    <col min="23" max="23" width="15.140625" bestFit="1" customWidth="1"/>
  </cols>
  <sheetData>
    <row r="1" spans="4:23" ht="13.5" customHeight="1" x14ac:dyDescent="0.25">
      <c r="E1" t="s">
        <v>17</v>
      </c>
      <c r="F1" t="s">
        <v>19</v>
      </c>
      <c r="G1" t="s">
        <v>20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Q1" t="s">
        <v>15</v>
      </c>
      <c r="R1" t="s">
        <v>23</v>
      </c>
      <c r="S1" t="s">
        <v>21</v>
      </c>
      <c r="T1" t="s">
        <v>22</v>
      </c>
      <c r="U1" t="s">
        <v>24</v>
      </c>
      <c r="V1" t="s">
        <v>25</v>
      </c>
    </row>
    <row r="2" spans="4:23" ht="13.5" customHeight="1" x14ac:dyDescent="0.25">
      <c r="D2" s="1"/>
      <c r="E2">
        <v>1</v>
      </c>
      <c r="F2" t="s">
        <v>6</v>
      </c>
      <c r="G2" t="s">
        <v>7</v>
      </c>
      <c r="H2" s="2">
        <v>-23.2</v>
      </c>
      <c r="I2" s="2">
        <v>-99.3</v>
      </c>
      <c r="J2" s="2">
        <v>-120</v>
      </c>
      <c r="K2" s="2">
        <v>50.1</v>
      </c>
      <c r="L2" s="2">
        <v>343</v>
      </c>
      <c r="M2" s="2">
        <v>-130</v>
      </c>
      <c r="O2" t="s">
        <v>6</v>
      </c>
      <c r="P2" t="s">
        <v>7</v>
      </c>
      <c r="Q2" s="8" t="str">
        <f>CONCATENATE(TEXT(I2,"00")," (",TEXT(K2,"00")," to ",TEXT(J2,"00"),")")</f>
        <v>-99 (50 to -120)</v>
      </c>
      <c r="R2" s="9" t="s">
        <v>61</v>
      </c>
      <c r="S2" s="9" t="s">
        <v>69</v>
      </c>
      <c r="T2" s="9" t="s">
        <v>33</v>
      </c>
      <c r="U2" s="9" t="s">
        <v>56</v>
      </c>
      <c r="V2" s="10" t="s">
        <v>44</v>
      </c>
      <c r="W2" s="6"/>
    </row>
    <row r="3" spans="4:23" ht="13.5" customHeight="1" x14ac:dyDescent="0.25">
      <c r="D3" s="1"/>
      <c r="E3">
        <v>2</v>
      </c>
      <c r="F3" t="s">
        <v>6</v>
      </c>
      <c r="G3" t="s">
        <v>8</v>
      </c>
      <c r="H3" s="2">
        <v>-35.799999999999997</v>
      </c>
      <c r="I3" s="2">
        <v>-60.3</v>
      </c>
      <c r="J3" s="2">
        <v>-89.3</v>
      </c>
      <c r="K3" s="2">
        <v>-43.6</v>
      </c>
      <c r="L3" s="2">
        <v>282</v>
      </c>
      <c r="M3" s="2">
        <v>-129</v>
      </c>
      <c r="O3" t="s">
        <v>6</v>
      </c>
      <c r="P3" t="s">
        <v>8</v>
      </c>
      <c r="Q3" s="8" t="str">
        <f t="shared" ref="Q3:Q10" si="0">CONCATENATE(TEXT(I3,"00")," (",TEXT(K3,"00")," to ",TEXT(J3,"00"),")")</f>
        <v>-60 (-44 to -89)</v>
      </c>
      <c r="R3" s="9" t="s">
        <v>60</v>
      </c>
      <c r="S3" s="9" t="s">
        <v>70</v>
      </c>
      <c r="T3" s="9" t="s">
        <v>34</v>
      </c>
      <c r="U3" s="9" t="s">
        <v>55</v>
      </c>
      <c r="V3" s="10" t="s">
        <v>45</v>
      </c>
      <c r="W3" s="6"/>
    </row>
    <row r="4" spans="4:23" ht="13.5" customHeight="1" x14ac:dyDescent="0.25">
      <c r="D4" s="1"/>
      <c r="E4">
        <v>3</v>
      </c>
      <c r="F4" t="s">
        <v>6</v>
      </c>
      <c r="G4" t="s">
        <v>9</v>
      </c>
      <c r="H4" s="2">
        <v>-128</v>
      </c>
      <c r="I4" s="2">
        <v>-178</v>
      </c>
      <c r="J4" s="2">
        <v>-191</v>
      </c>
      <c r="K4" s="2">
        <v>-111</v>
      </c>
      <c r="L4" s="2">
        <v>224</v>
      </c>
      <c r="M4" s="2">
        <v>-197</v>
      </c>
      <c r="O4" t="s">
        <v>6</v>
      </c>
      <c r="P4" t="s">
        <v>9</v>
      </c>
      <c r="Q4" s="8" t="str">
        <f t="shared" si="0"/>
        <v>-178 (-111 to -191)</v>
      </c>
      <c r="R4" s="9" t="s">
        <v>62</v>
      </c>
      <c r="S4" s="9" t="s">
        <v>26</v>
      </c>
      <c r="T4" s="9" t="s">
        <v>35</v>
      </c>
      <c r="U4" s="9" t="s">
        <v>59</v>
      </c>
      <c r="V4" s="10" t="s">
        <v>46</v>
      </c>
      <c r="W4" s="6"/>
    </row>
    <row r="5" spans="4:23" ht="13.5" customHeight="1" x14ac:dyDescent="0.25">
      <c r="D5" s="1"/>
      <c r="E5">
        <v>4</v>
      </c>
      <c r="F5" t="s">
        <v>10</v>
      </c>
      <c r="G5" t="s">
        <v>7</v>
      </c>
      <c r="H5" s="2">
        <v>214</v>
      </c>
      <c r="I5" s="2">
        <v>224</v>
      </c>
      <c r="J5" s="2">
        <v>190</v>
      </c>
      <c r="K5" s="2">
        <v>230</v>
      </c>
      <c r="L5" s="2">
        <v>247</v>
      </c>
      <c r="M5" s="2">
        <v>162</v>
      </c>
      <c r="O5" t="s">
        <v>10</v>
      </c>
      <c r="P5" t="s">
        <v>7</v>
      </c>
      <c r="Q5" s="8" t="str">
        <f t="shared" si="0"/>
        <v>224 (230 to 190)</v>
      </c>
      <c r="R5" s="9" t="s">
        <v>63</v>
      </c>
      <c r="S5" s="9" t="s">
        <v>27</v>
      </c>
      <c r="T5" s="9" t="s">
        <v>36</v>
      </c>
      <c r="U5" s="9" t="s">
        <v>54</v>
      </c>
      <c r="V5" s="10" t="s">
        <v>47</v>
      </c>
      <c r="W5" s="6"/>
    </row>
    <row r="6" spans="4:23" ht="13.5" customHeight="1" x14ac:dyDescent="0.25">
      <c r="D6" s="1"/>
      <c r="E6">
        <v>5</v>
      </c>
      <c r="F6" t="s">
        <v>10</v>
      </c>
      <c r="G6" t="s">
        <v>8</v>
      </c>
      <c r="H6" s="2">
        <v>128</v>
      </c>
      <c r="I6" s="2">
        <v>152</v>
      </c>
      <c r="J6" s="2">
        <v>-18.600000000000001</v>
      </c>
      <c r="K6" s="2">
        <v>256</v>
      </c>
      <c r="L6" s="2">
        <v>315</v>
      </c>
      <c r="M6" s="2">
        <v>-102</v>
      </c>
      <c r="O6" t="s">
        <v>10</v>
      </c>
      <c r="P6" t="s">
        <v>8</v>
      </c>
      <c r="Q6" s="8" t="str">
        <f t="shared" si="0"/>
        <v>152 (256 to -19)</v>
      </c>
      <c r="R6" s="9" t="s">
        <v>64</v>
      </c>
      <c r="S6" s="9" t="s">
        <v>28</v>
      </c>
      <c r="T6" s="9" t="s">
        <v>37</v>
      </c>
      <c r="U6" s="9" t="s">
        <v>53</v>
      </c>
      <c r="V6" s="10" t="s">
        <v>48</v>
      </c>
      <c r="W6" s="6"/>
    </row>
    <row r="7" spans="4:23" ht="13.5" customHeight="1" x14ac:dyDescent="0.25">
      <c r="D7" s="1"/>
      <c r="E7">
        <v>6</v>
      </c>
      <c r="F7" t="s">
        <v>10</v>
      </c>
      <c r="G7" t="s">
        <v>9</v>
      </c>
      <c r="H7" s="2">
        <v>-167</v>
      </c>
      <c r="I7" s="2">
        <v>-170</v>
      </c>
      <c r="J7" s="2">
        <v>-190</v>
      </c>
      <c r="K7" s="2">
        <v>-153</v>
      </c>
      <c r="L7" s="2">
        <v>-131</v>
      </c>
      <c r="M7" s="2">
        <v>-201</v>
      </c>
      <c r="O7" t="s">
        <v>10</v>
      </c>
      <c r="P7" t="s">
        <v>9</v>
      </c>
      <c r="Q7" s="8" t="str">
        <f t="shared" si="0"/>
        <v>-170 (-153 to -190)</v>
      </c>
      <c r="R7" s="9" t="s">
        <v>65</v>
      </c>
      <c r="S7" s="9" t="s">
        <v>29</v>
      </c>
      <c r="T7" s="9" t="s">
        <v>38</v>
      </c>
      <c r="U7" s="9" t="s">
        <v>42</v>
      </c>
      <c r="V7" s="10" t="s">
        <v>49</v>
      </c>
      <c r="W7" s="6"/>
    </row>
    <row r="8" spans="4:23" ht="13.5" customHeight="1" x14ac:dyDescent="0.25">
      <c r="D8" s="1"/>
      <c r="E8">
        <v>7</v>
      </c>
      <c r="F8" t="s">
        <v>11</v>
      </c>
      <c r="G8" t="s">
        <v>8</v>
      </c>
      <c r="H8" s="2">
        <v>9.33</v>
      </c>
      <c r="I8" s="2">
        <v>-102</v>
      </c>
      <c r="J8" s="2">
        <v>-138</v>
      </c>
      <c r="K8" s="2">
        <v>192</v>
      </c>
      <c r="L8" s="2">
        <v>461</v>
      </c>
      <c r="M8" s="2">
        <v>-194</v>
      </c>
      <c r="O8" t="s">
        <v>11</v>
      </c>
      <c r="P8" t="s">
        <v>8</v>
      </c>
      <c r="Q8" s="8" t="str">
        <f t="shared" si="0"/>
        <v>-102 (192 to -138)</v>
      </c>
      <c r="R8" s="9" t="s">
        <v>66</v>
      </c>
      <c r="S8" s="9" t="s">
        <v>30</v>
      </c>
      <c r="T8" s="9" t="s">
        <v>39</v>
      </c>
      <c r="U8" s="9" t="s">
        <v>43</v>
      </c>
      <c r="V8" s="10" t="s">
        <v>50</v>
      </c>
      <c r="W8" s="6"/>
    </row>
    <row r="9" spans="4:23" ht="13.5" customHeight="1" x14ac:dyDescent="0.25">
      <c r="D9" s="1"/>
      <c r="E9">
        <v>8</v>
      </c>
      <c r="F9" t="s">
        <v>11</v>
      </c>
      <c r="G9" t="s">
        <v>12</v>
      </c>
      <c r="H9" s="2">
        <v>152</v>
      </c>
      <c r="I9" s="2">
        <v>109</v>
      </c>
      <c r="J9" s="2">
        <v>-131</v>
      </c>
      <c r="K9" s="2">
        <v>429</v>
      </c>
      <c r="L9" s="2">
        <v>610</v>
      </c>
      <c r="M9" s="2">
        <v>-194</v>
      </c>
      <c r="O9" t="s">
        <v>11</v>
      </c>
      <c r="P9" t="s">
        <v>12</v>
      </c>
      <c r="Q9" s="8" t="str">
        <f t="shared" si="0"/>
        <v>109 (429 to -131)</v>
      </c>
      <c r="R9" s="9" t="s">
        <v>67</v>
      </c>
      <c r="S9" s="9" t="s">
        <v>31</v>
      </c>
      <c r="T9" s="9" t="s">
        <v>40</v>
      </c>
      <c r="U9" s="9" t="s">
        <v>57</v>
      </c>
      <c r="V9" s="10" t="s">
        <v>51</v>
      </c>
      <c r="W9" s="6"/>
    </row>
    <row r="10" spans="4:23" ht="13.5" customHeight="1" x14ac:dyDescent="0.25">
      <c r="D10" s="1"/>
      <c r="E10">
        <v>9</v>
      </c>
      <c r="F10" t="s">
        <v>11</v>
      </c>
      <c r="G10" t="s">
        <v>9</v>
      </c>
      <c r="H10" s="2">
        <v>-177</v>
      </c>
      <c r="I10" s="2">
        <v>-202</v>
      </c>
      <c r="J10" s="2">
        <v>-223</v>
      </c>
      <c r="K10" s="2">
        <v>-167</v>
      </c>
      <c r="L10" s="2">
        <v>23.8</v>
      </c>
      <c r="M10" s="2">
        <v>-239</v>
      </c>
      <c r="O10" t="s">
        <v>11</v>
      </c>
      <c r="P10" t="s">
        <v>9</v>
      </c>
      <c r="Q10" s="8" t="str">
        <f t="shared" si="0"/>
        <v>-202 (-167 to -223)</v>
      </c>
      <c r="R10" s="9" t="s">
        <v>68</v>
      </c>
      <c r="S10" s="9" t="s">
        <v>32</v>
      </c>
      <c r="T10" s="9" t="s">
        <v>41</v>
      </c>
      <c r="U10" s="9" t="s">
        <v>58</v>
      </c>
      <c r="V10" s="10" t="s">
        <v>52</v>
      </c>
      <c r="W10" s="6"/>
    </row>
    <row r="11" spans="4:23" ht="13.5" customHeight="1" x14ac:dyDescent="0.25">
      <c r="D11" s="1"/>
      <c r="H11" s="6"/>
      <c r="I11" s="6"/>
      <c r="J11" s="6"/>
      <c r="K11" s="6"/>
      <c r="L11" s="6"/>
      <c r="M11" s="6"/>
      <c r="Q11" t="s">
        <v>23</v>
      </c>
    </row>
    <row r="12" spans="4:23" ht="13.5" customHeight="1" x14ac:dyDescent="0.25">
      <c r="D12" s="1"/>
      <c r="E12">
        <v>1</v>
      </c>
      <c r="F12" t="s">
        <v>6</v>
      </c>
      <c r="G12" t="s">
        <v>7</v>
      </c>
      <c r="H12" s="3">
        <v>-2.11</v>
      </c>
      <c r="I12" s="3">
        <v>-2.12</v>
      </c>
      <c r="J12" s="3">
        <v>-3.49</v>
      </c>
      <c r="K12" s="3">
        <v>-0.84199999999999997</v>
      </c>
      <c r="L12" s="3">
        <v>-0.12</v>
      </c>
      <c r="M12" s="3">
        <v>-4.1100000000000003</v>
      </c>
      <c r="Q12" s="8" t="str">
        <f>CONCATENATE(TEXT(I12,"0.0")," (",TEXT(K12,"0.0")," to ",TEXT(J12,"0.0"),")")</f>
        <v>-2.1 (-0.8 to -3.5)</v>
      </c>
    </row>
    <row r="13" spans="4:23" ht="14.25" customHeight="1" x14ac:dyDescent="0.25">
      <c r="D13" s="1"/>
      <c r="E13">
        <v>2</v>
      </c>
      <c r="F13" t="s">
        <v>6</v>
      </c>
      <c r="G13" t="s">
        <v>8</v>
      </c>
      <c r="H13" s="3">
        <v>-0.63900000000000001</v>
      </c>
      <c r="I13" s="3">
        <v>-0.51800000000000002</v>
      </c>
      <c r="J13" s="3">
        <v>-1.1399999999999999</v>
      </c>
      <c r="K13" s="3">
        <v>-0.156</v>
      </c>
      <c r="L13" s="3">
        <v>-5.4699999999999999E-2</v>
      </c>
      <c r="M13" s="3">
        <v>-1.35</v>
      </c>
      <c r="Q13" s="8" t="str">
        <f t="shared" ref="Q13:Q20" si="1">CONCATENATE(TEXT(I13,"0.0")," (",TEXT(K13,"0.0")," to ",TEXT(J13,"0.0"),")")</f>
        <v>-0.5 (-0.2 to -1.1)</v>
      </c>
    </row>
    <row r="14" spans="4:23" ht="14.25" customHeight="1" x14ac:dyDescent="0.25">
      <c r="D14" s="1"/>
      <c r="E14">
        <v>3</v>
      </c>
      <c r="F14" t="s">
        <v>6</v>
      </c>
      <c r="G14" t="s">
        <v>9</v>
      </c>
      <c r="H14" s="3">
        <v>-0.14000000000000001</v>
      </c>
      <c r="I14" s="3">
        <v>-5.74E-2</v>
      </c>
      <c r="J14" s="3">
        <v>-0.36899999999999999</v>
      </c>
      <c r="K14" s="3">
        <v>-1.8699999999999999E-3</v>
      </c>
      <c r="L14" s="3">
        <v>5.6800000000000003E-2</v>
      </c>
      <c r="M14" s="3">
        <v>-0.376</v>
      </c>
      <c r="Q14" s="8" t="str">
        <f t="shared" si="1"/>
        <v>-0.1 (0.0 to -0.4)</v>
      </c>
    </row>
    <row r="15" spans="4:23" ht="14.25" customHeight="1" x14ac:dyDescent="0.25">
      <c r="D15" s="1"/>
      <c r="E15">
        <v>4</v>
      </c>
      <c r="F15" t="s">
        <v>10</v>
      </c>
      <c r="G15" t="s">
        <v>7</v>
      </c>
      <c r="H15" s="3">
        <v>-2.39</v>
      </c>
      <c r="I15" s="3">
        <v>-2.67</v>
      </c>
      <c r="J15" s="3">
        <v>-3.24</v>
      </c>
      <c r="K15" s="3">
        <v>-1.53</v>
      </c>
      <c r="L15" s="3">
        <v>-0.45400000000000001</v>
      </c>
      <c r="M15" s="3">
        <v>-3.76</v>
      </c>
      <c r="Q15" s="8" t="str">
        <f t="shared" si="1"/>
        <v>-2.7 (-1.5 to -3.2)</v>
      </c>
    </row>
    <row r="16" spans="4:23" ht="14.25" customHeight="1" x14ac:dyDescent="0.25">
      <c r="D16" s="5"/>
      <c r="E16">
        <v>5</v>
      </c>
      <c r="F16" t="s">
        <v>10</v>
      </c>
      <c r="G16" t="s">
        <v>8</v>
      </c>
      <c r="H16" s="3">
        <v>-1.0900000000000001</v>
      </c>
      <c r="I16" s="3">
        <v>-1.03</v>
      </c>
      <c r="J16" s="3">
        <v>-1.46</v>
      </c>
      <c r="K16" s="3">
        <v>-0.72499999999999998</v>
      </c>
      <c r="L16" s="3">
        <v>-0.42899999999999999</v>
      </c>
      <c r="M16" s="3">
        <v>-1.91</v>
      </c>
      <c r="Q16" s="8" t="str">
        <f t="shared" si="1"/>
        <v>-1.0 (-0.7 to -1.5)</v>
      </c>
    </row>
    <row r="17" spans="5:17" ht="14.25" customHeight="1" x14ac:dyDescent="0.25">
      <c r="E17">
        <v>6</v>
      </c>
      <c r="F17" t="s">
        <v>10</v>
      </c>
      <c r="G17" t="s">
        <v>9</v>
      </c>
      <c r="H17" s="3">
        <v>-0.501</v>
      </c>
      <c r="I17" s="3">
        <v>-0.39300000000000002</v>
      </c>
      <c r="J17" s="3">
        <v>-0.96499999999999997</v>
      </c>
      <c r="K17" s="3">
        <v>-0.20200000000000001</v>
      </c>
      <c r="L17" s="3">
        <v>-0.14099999999999999</v>
      </c>
      <c r="M17" s="3">
        <v>-0.97</v>
      </c>
      <c r="Q17" s="8" t="str">
        <f t="shared" si="1"/>
        <v>-0.4 (-0.2 to -1.0)</v>
      </c>
    </row>
    <row r="18" spans="5:17" ht="14.25" customHeight="1" x14ac:dyDescent="0.25">
      <c r="E18">
        <v>7</v>
      </c>
      <c r="F18" t="s">
        <v>11</v>
      </c>
      <c r="G18" t="s">
        <v>8</v>
      </c>
      <c r="H18" s="3">
        <v>-0.32300000000000001</v>
      </c>
      <c r="I18" s="3">
        <v>-0.501</v>
      </c>
      <c r="J18" s="3">
        <v>-0.504</v>
      </c>
      <c r="K18" s="3">
        <v>-5.2900000000000003E-2</v>
      </c>
      <c r="L18" s="3">
        <v>6.0299999999999999E-2</v>
      </c>
      <c r="M18" s="3">
        <v>-0.50600000000000001</v>
      </c>
      <c r="Q18" s="8" t="str">
        <f t="shared" si="1"/>
        <v>-0.5 (-0.1 to -0.5)</v>
      </c>
    </row>
    <row r="19" spans="5:17" ht="14.25" customHeight="1" x14ac:dyDescent="0.25">
      <c r="E19">
        <v>8</v>
      </c>
      <c r="F19" t="s">
        <v>11</v>
      </c>
      <c r="G19" t="s">
        <v>12</v>
      </c>
      <c r="H19" s="3">
        <v>-0.27300000000000002</v>
      </c>
      <c r="I19" s="3">
        <v>-0.27200000000000002</v>
      </c>
      <c r="J19" s="3">
        <v>-0.35099999999999998</v>
      </c>
      <c r="K19" s="3">
        <v>-0.22</v>
      </c>
      <c r="L19" s="3">
        <v>7.5799999999999999E-3</v>
      </c>
      <c r="M19" s="3">
        <v>-0.48199999999999998</v>
      </c>
      <c r="Q19" s="8" t="str">
        <f t="shared" si="1"/>
        <v>-0.3 (-0.2 to -0.4)</v>
      </c>
    </row>
    <row r="20" spans="5:17" ht="14.25" customHeight="1" x14ac:dyDescent="0.25">
      <c r="E20">
        <v>9</v>
      </c>
      <c r="F20" t="s">
        <v>11</v>
      </c>
      <c r="G20" t="s">
        <v>9</v>
      </c>
      <c r="H20" s="3">
        <v>5.28E-2</v>
      </c>
      <c r="I20" s="3">
        <v>9.7800000000000005E-3</v>
      </c>
      <c r="J20" s="3">
        <v>-4.2299999999999997E-2</v>
      </c>
      <c r="K20" s="3">
        <v>8.5800000000000001E-2</v>
      </c>
      <c r="L20" s="3">
        <v>0.41399999999999998</v>
      </c>
      <c r="M20" s="3">
        <v>-0.124</v>
      </c>
      <c r="Q20" s="8" t="str">
        <f t="shared" si="1"/>
        <v>0.0 (0.1 to 0.0)</v>
      </c>
    </row>
    <row r="21" spans="5:17" ht="14.25" customHeight="1" x14ac:dyDescent="0.25">
      <c r="H21" s="6"/>
      <c r="I21" s="6"/>
      <c r="J21" s="6"/>
      <c r="K21" s="6"/>
      <c r="L21" s="6"/>
      <c r="M21" s="6"/>
      <c r="Q21" s="8" t="s">
        <v>21</v>
      </c>
    </row>
    <row r="22" spans="5:17" x14ac:dyDescent="0.25">
      <c r="E22" s="1">
        <v>1</v>
      </c>
      <c r="F22" t="s">
        <v>6</v>
      </c>
      <c r="G22" t="s">
        <v>7</v>
      </c>
      <c r="H22" s="3">
        <v>-2.11</v>
      </c>
      <c r="I22" s="3">
        <v>-2.11</v>
      </c>
      <c r="J22" s="3">
        <v>-3.49</v>
      </c>
      <c r="K22" s="3">
        <v>-0.80700000000000005</v>
      </c>
      <c r="L22" s="3">
        <v>-0.12</v>
      </c>
      <c r="M22" s="3">
        <v>-4.12</v>
      </c>
      <c r="Q22" s="8" t="str">
        <f>CONCATENATE(TEXT(I22,"0.0")," (",TEXT(K22,"0.0")," to ",TEXT(J22,"0.0"),")")</f>
        <v>-2.1 (-0.8 to -3.5)</v>
      </c>
    </row>
    <row r="23" spans="5:17" x14ac:dyDescent="0.25">
      <c r="E23" s="1">
        <v>2</v>
      </c>
      <c r="F23" t="s">
        <v>6</v>
      </c>
      <c r="G23" s="3" t="s">
        <v>8</v>
      </c>
      <c r="H23" s="3">
        <v>-0.47199999999999998</v>
      </c>
      <c r="I23" s="3">
        <v>-0.29099999999999998</v>
      </c>
      <c r="J23" s="3">
        <v>-0.86299999999999999</v>
      </c>
      <c r="K23" s="3">
        <v>-0.13100000000000001</v>
      </c>
      <c r="L23" s="3">
        <v>-4.4900000000000002E-2</v>
      </c>
      <c r="M23">
        <v>-1.2</v>
      </c>
      <c r="Q23" s="8" t="str">
        <f t="shared" ref="Q23:Q30" si="2">CONCATENATE(TEXT(I23,"0.0")," (",TEXT(K23,"0.0")," to ",TEXT(J23,"0.0"),")")</f>
        <v>-0.3 (-0.1 to -0.9)</v>
      </c>
    </row>
    <row r="24" spans="5:17" x14ac:dyDescent="0.25">
      <c r="E24" s="1">
        <v>3</v>
      </c>
      <c r="F24" t="s">
        <v>6</v>
      </c>
      <c r="G24" s="3" t="s">
        <v>9</v>
      </c>
      <c r="H24" s="3">
        <v>-3.5400000000000001E-2</v>
      </c>
      <c r="I24" s="3">
        <v>-1.66E-2</v>
      </c>
      <c r="J24" s="3">
        <v>-6.0600000000000001E-2</v>
      </c>
      <c r="K24" s="3">
        <v>9.41E-3</v>
      </c>
      <c r="L24" s="3">
        <v>7.5600000000000001E-2</v>
      </c>
      <c r="M24">
        <v>-0.24099999999999999</v>
      </c>
      <c r="Q24" s="8" t="str">
        <f t="shared" si="2"/>
        <v>0.0 (0.0 to -0.1)</v>
      </c>
    </row>
    <row r="25" spans="5:17" x14ac:dyDescent="0.25">
      <c r="E25" s="1">
        <v>4</v>
      </c>
      <c r="F25" t="s">
        <v>10</v>
      </c>
      <c r="G25" s="3" t="s">
        <v>7</v>
      </c>
      <c r="H25" s="3">
        <v>-2.38</v>
      </c>
      <c r="I25" s="3">
        <v>-2.57</v>
      </c>
      <c r="J25" s="3">
        <v>-3.27</v>
      </c>
      <c r="K25" s="3">
        <v>-1.42</v>
      </c>
      <c r="L25" s="3">
        <v>-0.44800000000000001</v>
      </c>
      <c r="M25">
        <v>-3.76</v>
      </c>
      <c r="Q25" s="8" t="str">
        <f t="shared" si="2"/>
        <v>-2.6 (-1.4 to -3.3)</v>
      </c>
    </row>
    <row r="26" spans="5:17" x14ac:dyDescent="0.25">
      <c r="E26" s="1">
        <v>5</v>
      </c>
      <c r="F26" t="s">
        <v>10</v>
      </c>
      <c r="G26" s="3" t="s">
        <v>8</v>
      </c>
      <c r="H26" s="3">
        <v>-1.1000000000000001</v>
      </c>
      <c r="I26" s="3">
        <v>-1.05</v>
      </c>
      <c r="J26" s="3">
        <v>-1.49</v>
      </c>
      <c r="K26" s="3">
        <v>-0.69799999999999995</v>
      </c>
      <c r="L26" s="3">
        <v>-0.42499999999999999</v>
      </c>
      <c r="M26">
        <v>-1.92</v>
      </c>
      <c r="Q26" s="8" t="str">
        <f t="shared" si="2"/>
        <v>-1.1 (-0.7 to -1.5)</v>
      </c>
    </row>
    <row r="27" spans="5:17" x14ac:dyDescent="0.25">
      <c r="E27" s="1">
        <v>6</v>
      </c>
      <c r="F27" t="s">
        <v>10</v>
      </c>
      <c r="G27" s="3" t="s">
        <v>9</v>
      </c>
      <c r="H27" s="3">
        <v>-0.32900000000000001</v>
      </c>
      <c r="I27" s="3">
        <v>-0.23300000000000001</v>
      </c>
      <c r="J27" s="3">
        <v>-0.46800000000000003</v>
      </c>
      <c r="K27" s="3">
        <v>-0.183</v>
      </c>
      <c r="L27" s="3">
        <v>-0.13</v>
      </c>
      <c r="M27">
        <v>-0.77500000000000002</v>
      </c>
      <c r="Q27" s="8" t="str">
        <f t="shared" si="2"/>
        <v>-0.2 (-0.2 to -0.5)</v>
      </c>
    </row>
    <row r="28" spans="5:17" x14ac:dyDescent="0.25">
      <c r="E28" s="1">
        <v>7</v>
      </c>
      <c r="F28" t="s">
        <v>11</v>
      </c>
      <c r="G28" s="3" t="s">
        <v>8</v>
      </c>
      <c r="H28" s="3">
        <v>-7.3099999999999998E-2</v>
      </c>
      <c r="I28" s="3">
        <v>-4.6600000000000003E-2</v>
      </c>
      <c r="J28" s="3">
        <v>-8.5300000000000001E-2</v>
      </c>
      <c r="K28" s="3">
        <v>-2.5499999999999998E-2</v>
      </c>
      <c r="L28" s="3">
        <v>0.10299999999999999</v>
      </c>
      <c r="M28">
        <v>-0.42899999999999999</v>
      </c>
      <c r="Q28" s="8" t="str">
        <f t="shared" si="2"/>
        <v>0.0 (0.0 to -0.1)</v>
      </c>
    </row>
    <row r="29" spans="5:17" x14ac:dyDescent="0.25">
      <c r="E29" s="1">
        <v>8</v>
      </c>
      <c r="F29" t="s">
        <v>11</v>
      </c>
      <c r="G29" s="3" t="s">
        <v>12</v>
      </c>
      <c r="H29" s="3">
        <v>-0.27600000000000002</v>
      </c>
      <c r="I29" s="3">
        <v>-0.27300000000000002</v>
      </c>
      <c r="J29" s="3">
        <v>-0.34899999999999998</v>
      </c>
      <c r="K29" s="3">
        <v>-0.224</v>
      </c>
      <c r="L29" s="3">
        <v>-2.3400000000000001E-2</v>
      </c>
      <c r="M29">
        <v>-0.47</v>
      </c>
      <c r="Q29" s="8" t="str">
        <f t="shared" si="2"/>
        <v>-0.3 (-0.2 to -0.3)</v>
      </c>
    </row>
    <row r="30" spans="5:17" x14ac:dyDescent="0.25">
      <c r="E30" s="5">
        <v>9</v>
      </c>
      <c r="F30" t="s">
        <v>11</v>
      </c>
      <c r="G30" s="3" t="s">
        <v>9</v>
      </c>
      <c r="H30" s="3">
        <v>4.4400000000000002E-2</v>
      </c>
      <c r="I30" s="3">
        <v>8.3700000000000007E-3</v>
      </c>
      <c r="J30" s="3">
        <v>-4.2299999999999997E-2</v>
      </c>
      <c r="K30" s="3">
        <v>8.0199999999999994E-2</v>
      </c>
      <c r="L30" s="3">
        <v>0.38600000000000001</v>
      </c>
      <c r="M30">
        <v>-0.127</v>
      </c>
      <c r="Q30" s="8" t="str">
        <f t="shared" si="2"/>
        <v>0.0 (0.1 to 0.0)</v>
      </c>
    </row>
    <row r="31" spans="5:17" x14ac:dyDescent="0.25">
      <c r="H31" s="6"/>
      <c r="I31" s="6"/>
      <c r="J31" s="6"/>
      <c r="K31" s="6"/>
      <c r="L31" s="6"/>
      <c r="M31" s="6"/>
      <c r="Q31" s="8" t="s">
        <v>22</v>
      </c>
    </row>
    <row r="32" spans="5:17" x14ac:dyDescent="0.25">
      <c r="E32" s="1">
        <v>1</v>
      </c>
      <c r="F32" t="s">
        <v>6</v>
      </c>
      <c r="G32" s="6" t="s">
        <v>7</v>
      </c>
      <c r="H32" s="2">
        <v>4756</v>
      </c>
      <c r="I32" s="2">
        <v>5021</v>
      </c>
      <c r="J32" s="2">
        <v>4307</v>
      </c>
      <c r="K32" s="2">
        <v>5151</v>
      </c>
      <c r="L32" s="2">
        <v>5167</v>
      </c>
      <c r="M32" s="2">
        <v>4243</v>
      </c>
      <c r="Q32" s="8" t="str">
        <f>CONCATENATE(I32," (",K32," to ",J32,")")</f>
        <v>5021 (5151 to 4307)</v>
      </c>
    </row>
    <row r="33" spans="4:17" x14ac:dyDescent="0.25">
      <c r="E33" s="1">
        <v>2</v>
      </c>
      <c r="F33" t="s">
        <v>6</v>
      </c>
      <c r="G33" s="6" t="s">
        <v>8</v>
      </c>
      <c r="H33" s="2">
        <v>2541</v>
      </c>
      <c r="I33" s="2">
        <v>2599</v>
      </c>
      <c r="J33" s="2">
        <v>2453</v>
      </c>
      <c r="K33" s="2">
        <v>2662</v>
      </c>
      <c r="L33" s="2">
        <v>2726</v>
      </c>
      <c r="M33" s="2">
        <v>2159</v>
      </c>
      <c r="Q33" s="8" t="str">
        <f t="shared" ref="Q33:Q40" si="3">CONCATENATE(I33," (",K33," to ",J33,")")</f>
        <v>2599 (2662 to 2453)</v>
      </c>
    </row>
    <row r="34" spans="4:17" x14ac:dyDescent="0.25">
      <c r="E34" s="1">
        <v>3</v>
      </c>
      <c r="F34" t="s">
        <v>6</v>
      </c>
      <c r="G34" s="6" t="s">
        <v>9</v>
      </c>
      <c r="H34" s="2">
        <v>1653</v>
      </c>
      <c r="I34" s="2">
        <v>1668</v>
      </c>
      <c r="J34" s="2">
        <v>1557</v>
      </c>
      <c r="K34" s="2">
        <v>1728</v>
      </c>
      <c r="L34" s="2">
        <v>1905</v>
      </c>
      <c r="M34" s="2">
        <v>1464</v>
      </c>
      <c r="Q34" s="8" t="str">
        <f t="shared" si="3"/>
        <v>1668 (1728 to 1557)</v>
      </c>
    </row>
    <row r="35" spans="4:17" x14ac:dyDescent="0.25">
      <c r="E35" s="1">
        <v>4</v>
      </c>
      <c r="F35" t="s">
        <v>10</v>
      </c>
      <c r="G35" s="6" t="s">
        <v>7</v>
      </c>
      <c r="H35" s="2">
        <v>5452</v>
      </c>
      <c r="I35" s="2">
        <v>5490</v>
      </c>
      <c r="J35" s="2">
        <v>5360</v>
      </c>
      <c r="K35" s="2">
        <v>5526</v>
      </c>
      <c r="L35" s="2">
        <v>5715</v>
      </c>
      <c r="M35" s="2">
        <v>5173</v>
      </c>
      <c r="Q35" s="8" t="str">
        <f t="shared" si="3"/>
        <v>5490 (5526 to 5360)</v>
      </c>
    </row>
    <row r="36" spans="4:17" x14ac:dyDescent="0.25">
      <c r="E36" s="1">
        <v>5</v>
      </c>
      <c r="F36" t="s">
        <v>10</v>
      </c>
      <c r="G36" s="6" t="s">
        <v>8</v>
      </c>
      <c r="H36" s="2">
        <v>6298</v>
      </c>
      <c r="I36" s="2">
        <v>6337</v>
      </c>
      <c r="J36" s="2">
        <v>6061</v>
      </c>
      <c r="K36" s="2">
        <v>6617</v>
      </c>
      <c r="L36" s="2">
        <v>7033</v>
      </c>
      <c r="M36" s="2">
        <v>5297</v>
      </c>
      <c r="Q36" s="8" t="str">
        <f t="shared" si="3"/>
        <v>6337 (6617 to 6061)</v>
      </c>
    </row>
    <row r="37" spans="4:17" x14ac:dyDescent="0.25">
      <c r="E37" s="1">
        <v>6</v>
      </c>
      <c r="F37" t="s">
        <v>10</v>
      </c>
      <c r="G37" s="6" t="s">
        <v>9</v>
      </c>
      <c r="H37" s="2">
        <v>1765</v>
      </c>
      <c r="I37" s="2">
        <v>1788</v>
      </c>
      <c r="J37" s="2">
        <v>1732</v>
      </c>
      <c r="K37" s="2">
        <v>1830</v>
      </c>
      <c r="L37" s="2">
        <v>1859</v>
      </c>
      <c r="M37" s="2">
        <v>1566</v>
      </c>
      <c r="Q37" s="8" t="str">
        <f t="shared" si="3"/>
        <v>1788 (1830 to 1732)</v>
      </c>
    </row>
    <row r="38" spans="4:17" x14ac:dyDescent="0.25">
      <c r="E38" s="1">
        <v>7</v>
      </c>
      <c r="F38" t="s">
        <v>11</v>
      </c>
      <c r="G38" s="6" t="s">
        <v>8</v>
      </c>
      <c r="H38" s="2">
        <v>586</v>
      </c>
      <c r="I38" s="2">
        <v>582</v>
      </c>
      <c r="J38" s="2">
        <v>571</v>
      </c>
      <c r="K38" s="2">
        <v>595</v>
      </c>
      <c r="L38" s="2">
        <v>625</v>
      </c>
      <c r="M38" s="2">
        <v>545</v>
      </c>
      <c r="Q38" s="8" t="str">
        <f t="shared" si="3"/>
        <v>582 (595 to 571)</v>
      </c>
    </row>
    <row r="39" spans="4:17" x14ac:dyDescent="0.25">
      <c r="E39" s="1">
        <v>8</v>
      </c>
      <c r="F39" t="s">
        <v>11</v>
      </c>
      <c r="G39" s="6" t="s">
        <v>12</v>
      </c>
      <c r="H39" s="2">
        <v>407</v>
      </c>
      <c r="I39" s="2">
        <v>393</v>
      </c>
      <c r="J39" s="2">
        <v>289</v>
      </c>
      <c r="K39" s="2">
        <v>514</v>
      </c>
      <c r="L39" s="2">
        <v>639</v>
      </c>
      <c r="M39" s="2">
        <v>210</v>
      </c>
      <c r="Q39" s="8" t="str">
        <f t="shared" si="3"/>
        <v>393 (514 to 289)</v>
      </c>
    </row>
    <row r="40" spans="4:17" x14ac:dyDescent="0.25">
      <c r="E40" s="5">
        <v>9</v>
      </c>
      <c r="F40" t="s">
        <v>11</v>
      </c>
      <c r="G40" s="6" t="s">
        <v>9</v>
      </c>
      <c r="H40" s="2">
        <v>922</v>
      </c>
      <c r="I40" s="2">
        <v>924</v>
      </c>
      <c r="J40" s="2">
        <v>858</v>
      </c>
      <c r="K40" s="2">
        <v>1013</v>
      </c>
      <c r="L40" s="2">
        <v>1144</v>
      </c>
      <c r="M40" s="2">
        <v>635</v>
      </c>
      <c r="Q40" s="8" t="str">
        <f t="shared" si="3"/>
        <v>924 (1013 to 858)</v>
      </c>
    </row>
    <row r="41" spans="4:17" x14ac:dyDescent="0.25">
      <c r="E41" s="1"/>
      <c r="H41" s="6"/>
      <c r="I41" s="6"/>
      <c r="J41" s="6"/>
      <c r="K41" s="6"/>
      <c r="L41" s="6"/>
      <c r="M41" s="6"/>
      <c r="Q41" s="8" t="s">
        <v>24</v>
      </c>
    </row>
    <row r="42" spans="4:17" x14ac:dyDescent="0.25">
      <c r="D42" s="1"/>
      <c r="E42" s="1"/>
      <c r="F42" t="s">
        <v>6</v>
      </c>
      <c r="G42" t="s">
        <v>7</v>
      </c>
      <c r="H42" s="4">
        <v>1.17E-2</v>
      </c>
      <c r="I42" s="4">
        <v>0</v>
      </c>
      <c r="J42" s="4">
        <v>0</v>
      </c>
      <c r="K42" s="4">
        <v>0</v>
      </c>
      <c r="L42" s="4">
        <v>0.04</v>
      </c>
      <c r="M42" s="4">
        <v>0</v>
      </c>
      <c r="Q42" s="8" t="str">
        <f>CONCATENATE(I42," (",K42," to ",J42,")")</f>
        <v>0 (0 to 0)</v>
      </c>
    </row>
    <row r="43" spans="4:17" x14ac:dyDescent="0.25">
      <c r="D43" s="1"/>
      <c r="E43" s="1"/>
      <c r="F43" t="s">
        <v>6</v>
      </c>
      <c r="G43" t="s">
        <v>8</v>
      </c>
      <c r="H43" s="4">
        <v>0.99099999999999999</v>
      </c>
      <c r="I43" s="4">
        <v>0</v>
      </c>
      <c r="J43" s="4">
        <v>0</v>
      </c>
      <c r="K43" s="4">
        <v>0</v>
      </c>
      <c r="L43" s="4">
        <v>8.2100000000000009</v>
      </c>
      <c r="M43" s="4">
        <v>0</v>
      </c>
      <c r="Q43" s="8" t="str">
        <f t="shared" ref="Q43:Q50" si="4">CONCATENATE(I43," (",K43," to ",J43,")")</f>
        <v>0 (0 to 0)</v>
      </c>
    </row>
    <row r="44" spans="4:17" x14ac:dyDescent="0.25">
      <c r="D44" s="1"/>
      <c r="E44" s="1"/>
      <c r="F44" t="s">
        <v>6</v>
      </c>
      <c r="G44" t="s">
        <v>9</v>
      </c>
      <c r="H44" s="4">
        <v>1.96</v>
      </c>
      <c r="I44" s="4">
        <v>0</v>
      </c>
      <c r="J44" s="4">
        <v>0</v>
      </c>
      <c r="K44" s="4">
        <v>0</v>
      </c>
      <c r="L44" s="4">
        <v>10</v>
      </c>
      <c r="M44" s="4">
        <v>0</v>
      </c>
      <c r="Q44" s="8" t="str">
        <f t="shared" si="4"/>
        <v>0 (0 to 0)</v>
      </c>
    </row>
    <row r="45" spans="4:17" x14ac:dyDescent="0.25">
      <c r="D45" s="1"/>
      <c r="E45" s="1"/>
      <c r="F45" t="s">
        <v>10</v>
      </c>
      <c r="G45" t="s">
        <v>7</v>
      </c>
      <c r="H45" s="4">
        <v>4.1300000000000001E-4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Q45" s="8" t="str">
        <f t="shared" si="4"/>
        <v>0 (0 to 0)</v>
      </c>
    </row>
    <row r="46" spans="4:17" x14ac:dyDescent="0.25">
      <c r="D46" s="1"/>
      <c r="E46" s="5"/>
      <c r="F46" t="s">
        <v>10</v>
      </c>
      <c r="G46" t="s">
        <v>8</v>
      </c>
      <c r="H46" s="4">
        <v>1.18E-2</v>
      </c>
      <c r="I46" s="4">
        <v>0</v>
      </c>
      <c r="J46" s="4">
        <v>0</v>
      </c>
      <c r="K46" s="4">
        <v>0</v>
      </c>
      <c r="L46" s="4">
        <v>0.03</v>
      </c>
      <c r="M46" s="4">
        <v>0</v>
      </c>
      <c r="Q46" s="8" t="str">
        <f t="shared" si="4"/>
        <v>0 (0 to 0)</v>
      </c>
    </row>
    <row r="47" spans="4:17" x14ac:dyDescent="0.25">
      <c r="D47" s="1"/>
      <c r="E47">
        <v>6</v>
      </c>
      <c r="F47" t="s">
        <v>10</v>
      </c>
      <c r="G47" t="s">
        <v>9</v>
      </c>
      <c r="H47" s="4">
        <v>1.63</v>
      </c>
      <c r="I47" s="4">
        <v>0</v>
      </c>
      <c r="J47" s="4">
        <v>0</v>
      </c>
      <c r="K47" s="4">
        <v>0</v>
      </c>
      <c r="L47" s="4">
        <v>8.91</v>
      </c>
      <c r="M47" s="4">
        <v>0</v>
      </c>
      <c r="Q47" s="8" t="str">
        <f t="shared" si="4"/>
        <v>0 (0 to 0)</v>
      </c>
    </row>
    <row r="48" spans="4:17" x14ac:dyDescent="0.25">
      <c r="D48" s="1"/>
      <c r="E48">
        <v>7</v>
      </c>
      <c r="F48" t="s">
        <v>11</v>
      </c>
      <c r="G48" t="s">
        <v>8</v>
      </c>
      <c r="H48" s="4">
        <v>2.71</v>
      </c>
      <c r="I48" s="4">
        <v>0</v>
      </c>
      <c r="J48" s="4">
        <v>0</v>
      </c>
      <c r="K48" s="4">
        <v>7.72</v>
      </c>
      <c r="L48" s="4">
        <v>8.68</v>
      </c>
      <c r="M48" s="4">
        <v>0</v>
      </c>
      <c r="Q48" s="8" t="str">
        <f t="shared" si="4"/>
        <v>0 (7.72 to 0)</v>
      </c>
    </row>
    <row r="49" spans="4:17" x14ac:dyDescent="0.25">
      <c r="D49" s="1"/>
      <c r="E49">
        <v>8</v>
      </c>
      <c r="F49" t="s">
        <v>11</v>
      </c>
      <c r="G49" t="s">
        <v>12</v>
      </c>
      <c r="H49" s="4">
        <v>0.47499999999999998</v>
      </c>
      <c r="I49" s="4">
        <v>0</v>
      </c>
      <c r="J49" s="4">
        <v>0</v>
      </c>
      <c r="K49" s="4">
        <v>0</v>
      </c>
      <c r="L49" s="4">
        <v>3.12</v>
      </c>
      <c r="M49" s="4">
        <v>0</v>
      </c>
      <c r="Q49" s="8" t="str">
        <f t="shared" si="4"/>
        <v>0 (0 to 0)</v>
      </c>
    </row>
    <row r="50" spans="4:17" x14ac:dyDescent="0.25">
      <c r="D50" s="1"/>
      <c r="E50">
        <v>9</v>
      </c>
      <c r="F50" t="s">
        <v>11</v>
      </c>
      <c r="G50" t="s">
        <v>9</v>
      </c>
      <c r="H50" s="4">
        <v>4.62E-3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Q50" s="8" t="str">
        <f t="shared" si="4"/>
        <v>0 (0 to 0)</v>
      </c>
    </row>
    <row r="51" spans="4:17" x14ac:dyDescent="0.25">
      <c r="D51" s="1"/>
      <c r="E51" t="s">
        <v>18</v>
      </c>
      <c r="H51" s="6"/>
      <c r="I51" s="6"/>
      <c r="J51" s="6"/>
      <c r="K51" s="6"/>
      <c r="L51" s="6"/>
      <c r="M51" s="6"/>
    </row>
    <row r="52" spans="4:17" x14ac:dyDescent="0.25">
      <c r="D52" s="1"/>
      <c r="F52" t="s">
        <v>19</v>
      </c>
      <c r="G52" t="s">
        <v>20</v>
      </c>
      <c r="H52" s="6" t="s">
        <v>0</v>
      </c>
      <c r="I52" s="6" t="s">
        <v>1</v>
      </c>
      <c r="J52" s="6" t="s">
        <v>2</v>
      </c>
      <c r="K52" s="6" t="s">
        <v>3</v>
      </c>
      <c r="L52" s="6" t="s">
        <v>4</v>
      </c>
      <c r="M52" s="6" t="s">
        <v>5</v>
      </c>
      <c r="Q52" s="8" t="s">
        <v>25</v>
      </c>
    </row>
    <row r="53" spans="4:17" x14ac:dyDescent="0.25">
      <c r="D53" s="1"/>
      <c r="E53">
        <v>1</v>
      </c>
      <c r="F53" t="s">
        <v>6</v>
      </c>
      <c r="G53" t="s">
        <v>7</v>
      </c>
      <c r="H53" s="3">
        <v>10.3</v>
      </c>
      <c r="I53" s="3">
        <v>10</v>
      </c>
      <c r="J53" s="3">
        <v>9.66</v>
      </c>
      <c r="K53" s="3">
        <v>11</v>
      </c>
      <c r="L53" s="3">
        <v>11.7</v>
      </c>
      <c r="M53" s="3">
        <v>9.5500000000000007</v>
      </c>
      <c r="Q53" s="8" t="str">
        <f>CONCATENATE(TEXT(I53,"0.0")," (",TEXT(K53,"0.0")," to ",TEXT(J53,"0.0"),")")</f>
        <v>10.0 (11.0 to 9.7)</v>
      </c>
    </row>
    <row r="54" spans="4:17" x14ac:dyDescent="0.25">
      <c r="D54" s="1"/>
      <c r="E54">
        <v>2</v>
      </c>
      <c r="F54" t="s">
        <v>6</v>
      </c>
      <c r="G54" s="6" t="s">
        <v>8</v>
      </c>
      <c r="H54" s="3">
        <v>12.5</v>
      </c>
      <c r="I54" s="3">
        <v>14.2</v>
      </c>
      <c r="J54" s="3">
        <v>8.64</v>
      </c>
      <c r="K54" s="3">
        <v>16.2</v>
      </c>
      <c r="L54" s="3">
        <v>16.600000000000001</v>
      </c>
      <c r="M54" s="3">
        <v>6.19</v>
      </c>
      <c r="Q54" s="8" t="str">
        <f t="shared" ref="Q54:Q61" si="5">CONCATENATE(TEXT(I54,"0.0")," (",TEXT(K54,"0.0")," to ",TEXT(J54,"0.0"),")")</f>
        <v>14.2 (16.2 to 8.6)</v>
      </c>
    </row>
    <row r="55" spans="4:17" x14ac:dyDescent="0.25">
      <c r="D55" s="1"/>
      <c r="E55">
        <v>3</v>
      </c>
      <c r="F55" t="s">
        <v>6</v>
      </c>
      <c r="G55" s="6" t="s">
        <v>9</v>
      </c>
      <c r="H55" s="3">
        <v>15.2</v>
      </c>
      <c r="I55" s="3">
        <v>17.3</v>
      </c>
      <c r="J55" s="3">
        <v>12.2</v>
      </c>
      <c r="K55" s="3">
        <v>19</v>
      </c>
      <c r="L55" s="3">
        <v>19.7</v>
      </c>
      <c r="M55" s="3">
        <v>6.03</v>
      </c>
      <c r="Q55" s="8" t="str">
        <f t="shared" si="5"/>
        <v>17.3 (19.0 to 12.2)</v>
      </c>
    </row>
    <row r="56" spans="4:17" x14ac:dyDescent="0.25">
      <c r="D56" s="5"/>
      <c r="E56">
        <v>4</v>
      </c>
      <c r="F56" t="s">
        <v>10</v>
      </c>
      <c r="G56" s="6" t="s">
        <v>7</v>
      </c>
      <c r="H56" s="3">
        <v>11</v>
      </c>
      <c r="I56" s="3">
        <v>10.9</v>
      </c>
      <c r="J56" s="3">
        <v>10.199999999999999</v>
      </c>
      <c r="K56" s="3">
        <v>11.7</v>
      </c>
      <c r="L56" s="3">
        <v>12.2</v>
      </c>
      <c r="M56" s="3">
        <v>10.1</v>
      </c>
      <c r="Q56" s="8" t="str">
        <f t="shared" si="5"/>
        <v>10.9 (11.7 to 10.2)</v>
      </c>
    </row>
    <row r="57" spans="4:17" x14ac:dyDescent="0.25">
      <c r="E57">
        <v>5</v>
      </c>
      <c r="F57" t="s">
        <v>10</v>
      </c>
      <c r="G57" s="6" t="s">
        <v>8</v>
      </c>
      <c r="H57" s="3">
        <v>12.5</v>
      </c>
      <c r="I57" s="3">
        <v>13.1</v>
      </c>
      <c r="J57" s="3">
        <v>10.8</v>
      </c>
      <c r="K57" s="3">
        <v>14.4</v>
      </c>
      <c r="L57" s="3">
        <v>14.7</v>
      </c>
      <c r="M57" s="3">
        <v>8.93</v>
      </c>
      <c r="Q57" s="8" t="str">
        <f t="shared" si="5"/>
        <v>13.1 (14.4 to 10.8)</v>
      </c>
    </row>
    <row r="58" spans="4:17" x14ac:dyDescent="0.25">
      <c r="E58">
        <v>6</v>
      </c>
      <c r="F58" t="s">
        <v>10</v>
      </c>
      <c r="G58" s="6" t="s">
        <v>9</v>
      </c>
      <c r="H58" s="3">
        <v>14.1</v>
      </c>
      <c r="I58" s="3">
        <v>15.3</v>
      </c>
      <c r="J58" s="3">
        <v>12.5</v>
      </c>
      <c r="K58" s="3">
        <v>17.2</v>
      </c>
      <c r="L58" s="3">
        <v>17.399999999999999</v>
      </c>
      <c r="M58" s="3">
        <v>5.87</v>
      </c>
      <c r="Q58" s="8" t="str">
        <f t="shared" si="5"/>
        <v>15.3 (17.2 to 12.5)</v>
      </c>
    </row>
    <row r="59" spans="4:17" x14ac:dyDescent="0.25">
      <c r="E59">
        <v>7</v>
      </c>
      <c r="F59" t="s">
        <v>11</v>
      </c>
      <c r="G59" s="6" t="s">
        <v>8</v>
      </c>
      <c r="H59" s="3">
        <v>14.1</v>
      </c>
      <c r="I59" s="3">
        <v>15</v>
      </c>
      <c r="J59" s="3">
        <v>11.7</v>
      </c>
      <c r="K59" s="3">
        <v>17.8</v>
      </c>
      <c r="L59" s="3">
        <v>18.2</v>
      </c>
      <c r="M59" s="3">
        <v>7.11</v>
      </c>
      <c r="Q59" s="8" t="str">
        <f t="shared" si="5"/>
        <v>15.0 (17.8 to 11.7)</v>
      </c>
    </row>
    <row r="60" spans="4:17" x14ac:dyDescent="0.25">
      <c r="E60">
        <v>8</v>
      </c>
      <c r="F60" t="s">
        <v>11</v>
      </c>
      <c r="G60" s="6" t="s">
        <v>12</v>
      </c>
      <c r="H60" s="3">
        <v>13.6</v>
      </c>
      <c r="I60" s="3">
        <v>15.1</v>
      </c>
      <c r="J60" s="3">
        <v>9.51</v>
      </c>
      <c r="K60" s="3">
        <v>17.2</v>
      </c>
      <c r="L60" s="3">
        <v>18.7</v>
      </c>
      <c r="M60" s="3">
        <v>5.71</v>
      </c>
      <c r="Q60" s="8" t="str">
        <f t="shared" si="5"/>
        <v>15.1 (17.2 to 9.5)</v>
      </c>
    </row>
    <row r="61" spans="4:17" x14ac:dyDescent="0.25">
      <c r="E61">
        <v>9</v>
      </c>
      <c r="F61" t="s">
        <v>11</v>
      </c>
      <c r="G61" s="6" t="s">
        <v>9</v>
      </c>
      <c r="H61" s="3">
        <v>15.5</v>
      </c>
      <c r="I61" s="3">
        <v>16.7</v>
      </c>
      <c r="J61" s="3">
        <v>12.8</v>
      </c>
      <c r="K61" s="3">
        <v>18.7</v>
      </c>
      <c r="L61" s="3">
        <v>20</v>
      </c>
      <c r="M61" s="3">
        <v>7.3</v>
      </c>
      <c r="Q61" s="8" t="str">
        <f t="shared" si="5"/>
        <v>16.7 (18.7 to 12.8)</v>
      </c>
    </row>
    <row r="64" spans="4:17" x14ac:dyDescent="0.25">
      <c r="E64" t="s">
        <v>107</v>
      </c>
    </row>
    <row r="65" spans="5:19" x14ac:dyDescent="0.25">
      <c r="F65" t="s">
        <v>19</v>
      </c>
      <c r="G65" t="s">
        <v>108</v>
      </c>
      <c r="H65" t="s">
        <v>1</v>
      </c>
      <c r="I65" t="s">
        <v>80</v>
      </c>
      <c r="J65" t="s">
        <v>81</v>
      </c>
      <c r="K65" t="s">
        <v>0</v>
      </c>
      <c r="L65" t="s">
        <v>82</v>
      </c>
    </row>
    <row r="66" spans="5:19" x14ac:dyDescent="0.25">
      <c r="F66" t="s">
        <v>83</v>
      </c>
      <c r="G66" t="s">
        <v>83</v>
      </c>
      <c r="H66" t="s">
        <v>84</v>
      </c>
      <c r="I66" t="s">
        <v>84</v>
      </c>
      <c r="J66" t="s">
        <v>84</v>
      </c>
      <c r="K66" t="s">
        <v>84</v>
      </c>
      <c r="L66" t="s">
        <v>84</v>
      </c>
      <c r="O66" t="s">
        <v>13</v>
      </c>
      <c r="P66" t="s">
        <v>14</v>
      </c>
      <c r="Q66" t="s">
        <v>109</v>
      </c>
      <c r="R66" t="s">
        <v>110</v>
      </c>
    </row>
    <row r="67" spans="5:19" x14ac:dyDescent="0.25">
      <c r="E67">
        <v>1</v>
      </c>
      <c r="F67" t="s">
        <v>6</v>
      </c>
      <c r="G67" t="s">
        <v>7</v>
      </c>
      <c r="H67">
        <v>569</v>
      </c>
      <c r="I67">
        <v>550</v>
      </c>
      <c r="J67">
        <v>596</v>
      </c>
      <c r="K67">
        <v>571</v>
      </c>
      <c r="L67">
        <v>37.4</v>
      </c>
      <c r="M67">
        <f>H67/I2</f>
        <v>-5.7301107754279963</v>
      </c>
      <c r="O67" t="s">
        <v>6</v>
      </c>
      <c r="P67" t="s">
        <v>7</v>
      </c>
      <c r="Q67" s="8" t="str">
        <f>CONCATENATE(TEXT(H67,"0")," (",TEXT(J67,"0")," to ",TEXT(I67,"0"),")")</f>
        <v>569 (596 to 550)</v>
      </c>
      <c r="R67" s="7" t="str">
        <f t="shared" ref="R67:R75" si="6">Q2</f>
        <v>-99 (50 to -120)</v>
      </c>
    </row>
    <row r="68" spans="5:19" x14ac:dyDescent="0.25">
      <c r="E68">
        <v>2</v>
      </c>
      <c r="F68" t="s">
        <v>6</v>
      </c>
      <c r="G68" t="s">
        <v>8</v>
      </c>
      <c r="H68">
        <v>390</v>
      </c>
      <c r="I68">
        <v>328</v>
      </c>
      <c r="J68">
        <v>493</v>
      </c>
      <c r="K68">
        <v>400</v>
      </c>
      <c r="L68">
        <v>153</v>
      </c>
      <c r="M68">
        <f t="shared" ref="M68:M75" si="7">H68/I3</f>
        <v>-6.4676616915422889</v>
      </c>
      <c r="O68" t="s">
        <v>6</v>
      </c>
      <c r="P68" t="s">
        <v>8</v>
      </c>
      <c r="Q68" s="8" t="str">
        <f t="shared" ref="Q68:Q75" si="8">CONCATENATE(TEXT(H68,"0")," (",TEXT(J68,"0")," to ",TEXT(I68,"0"),")")</f>
        <v>390 (493 to 328)</v>
      </c>
      <c r="R68" s="10" t="str">
        <f t="shared" si="6"/>
        <v>-60 (-44 to -89)</v>
      </c>
    </row>
    <row r="69" spans="5:19" x14ac:dyDescent="0.25">
      <c r="E69">
        <v>3</v>
      </c>
      <c r="F69" t="s">
        <v>6</v>
      </c>
      <c r="G69" t="s">
        <v>9</v>
      </c>
      <c r="H69">
        <v>410</v>
      </c>
      <c r="I69">
        <v>340</v>
      </c>
      <c r="J69">
        <v>474</v>
      </c>
      <c r="K69">
        <v>398</v>
      </c>
      <c r="L69">
        <v>122</v>
      </c>
      <c r="M69">
        <f t="shared" si="7"/>
        <v>-2.303370786516854</v>
      </c>
      <c r="O69" t="s">
        <v>6</v>
      </c>
      <c r="P69" t="s">
        <v>9</v>
      </c>
      <c r="Q69" s="8" t="str">
        <f t="shared" si="8"/>
        <v>410 (474 to 340)</v>
      </c>
      <c r="R69" s="10" t="str">
        <f t="shared" si="6"/>
        <v>-178 (-111 to -191)</v>
      </c>
    </row>
    <row r="70" spans="5:19" x14ac:dyDescent="0.25">
      <c r="E70">
        <v>4</v>
      </c>
      <c r="F70" t="s">
        <v>10</v>
      </c>
      <c r="G70" t="s">
        <v>7</v>
      </c>
      <c r="H70">
        <v>590</v>
      </c>
      <c r="I70">
        <v>563</v>
      </c>
      <c r="J70">
        <v>613</v>
      </c>
      <c r="K70">
        <v>587</v>
      </c>
      <c r="L70">
        <v>45.3</v>
      </c>
      <c r="M70">
        <f t="shared" si="7"/>
        <v>2.6339285714285716</v>
      </c>
      <c r="O70" t="s">
        <v>10</v>
      </c>
      <c r="P70" t="s">
        <v>7</v>
      </c>
      <c r="Q70" s="8" t="str">
        <f t="shared" si="8"/>
        <v>590 (613 to 563)</v>
      </c>
      <c r="R70" s="10" t="str">
        <f t="shared" si="6"/>
        <v>224 (230 to 190)</v>
      </c>
    </row>
    <row r="71" spans="5:19" x14ac:dyDescent="0.25">
      <c r="E71">
        <v>5</v>
      </c>
      <c r="F71" t="s">
        <v>10</v>
      </c>
      <c r="G71" t="s">
        <v>8</v>
      </c>
      <c r="H71">
        <v>577</v>
      </c>
      <c r="I71">
        <v>495</v>
      </c>
      <c r="J71">
        <v>601</v>
      </c>
      <c r="K71">
        <v>541</v>
      </c>
      <c r="L71">
        <v>85</v>
      </c>
      <c r="M71">
        <f t="shared" si="7"/>
        <v>3.7960526315789473</v>
      </c>
      <c r="O71" t="s">
        <v>10</v>
      </c>
      <c r="P71" t="s">
        <v>8</v>
      </c>
      <c r="Q71" s="8" t="str">
        <f t="shared" si="8"/>
        <v>577 (601 to 495)</v>
      </c>
      <c r="R71" s="10" t="str">
        <f t="shared" si="6"/>
        <v>152 (256 to -19)</v>
      </c>
    </row>
    <row r="72" spans="5:19" x14ac:dyDescent="0.25">
      <c r="E72">
        <v>6</v>
      </c>
      <c r="F72" t="s">
        <v>10</v>
      </c>
      <c r="G72" t="s">
        <v>9</v>
      </c>
      <c r="H72">
        <v>472</v>
      </c>
      <c r="I72">
        <v>428</v>
      </c>
      <c r="J72">
        <v>507</v>
      </c>
      <c r="K72">
        <v>474</v>
      </c>
      <c r="L72">
        <v>77.5</v>
      </c>
      <c r="M72">
        <f t="shared" si="7"/>
        <v>-2.776470588235294</v>
      </c>
      <c r="O72" t="s">
        <v>10</v>
      </c>
      <c r="P72" t="s">
        <v>9</v>
      </c>
      <c r="Q72" s="8" t="str">
        <f t="shared" si="8"/>
        <v>472 (507 to 428)</v>
      </c>
      <c r="R72" s="10" t="str">
        <f t="shared" si="6"/>
        <v>-170 (-153 to -190)</v>
      </c>
    </row>
    <row r="73" spans="5:19" x14ac:dyDescent="0.25">
      <c r="E73">
        <v>7</v>
      </c>
      <c r="F73" t="s">
        <v>11</v>
      </c>
      <c r="G73" t="s">
        <v>7</v>
      </c>
      <c r="H73">
        <v>572</v>
      </c>
      <c r="I73">
        <v>534</v>
      </c>
      <c r="J73">
        <v>597</v>
      </c>
      <c r="K73">
        <v>566</v>
      </c>
      <c r="L73">
        <v>47.1</v>
      </c>
      <c r="M73">
        <f t="shared" si="7"/>
        <v>-5.6078431372549016</v>
      </c>
      <c r="O73" t="s">
        <v>11</v>
      </c>
      <c r="P73" t="s">
        <v>7</v>
      </c>
      <c r="Q73" s="8" t="str">
        <f t="shared" si="8"/>
        <v>572 (597 to 534)</v>
      </c>
      <c r="R73" s="11" t="str">
        <f t="shared" si="6"/>
        <v>-102 (192 to -138)</v>
      </c>
      <c r="S73" s="12" t="s">
        <v>12</v>
      </c>
    </row>
    <row r="74" spans="5:19" x14ac:dyDescent="0.25">
      <c r="E74">
        <v>8</v>
      </c>
      <c r="F74" t="s">
        <v>11</v>
      </c>
      <c r="G74" t="s">
        <v>8</v>
      </c>
      <c r="H74">
        <v>531</v>
      </c>
      <c r="I74">
        <v>498</v>
      </c>
      <c r="J74">
        <v>558</v>
      </c>
      <c r="K74">
        <v>523</v>
      </c>
      <c r="L74">
        <v>43.6</v>
      </c>
      <c r="M74">
        <f t="shared" si="7"/>
        <v>4.8715596330275233</v>
      </c>
      <c r="O74" t="s">
        <v>11</v>
      </c>
      <c r="P74" t="s">
        <v>8</v>
      </c>
      <c r="Q74" s="8" t="str">
        <f t="shared" si="8"/>
        <v>531 (558 to 498)</v>
      </c>
      <c r="R74" s="10" t="str">
        <f t="shared" si="6"/>
        <v>109 (429 to -131)</v>
      </c>
    </row>
    <row r="75" spans="5:19" x14ac:dyDescent="0.25">
      <c r="E75">
        <v>9</v>
      </c>
      <c r="F75" t="s">
        <v>11</v>
      </c>
      <c r="G75" t="s">
        <v>9</v>
      </c>
      <c r="H75">
        <v>111</v>
      </c>
      <c r="I75">
        <v>87.9</v>
      </c>
      <c r="J75">
        <v>143</v>
      </c>
      <c r="K75">
        <v>120</v>
      </c>
      <c r="L75">
        <v>98.4</v>
      </c>
      <c r="M75">
        <f t="shared" si="7"/>
        <v>-0.54950495049504955</v>
      </c>
      <c r="O75" t="s">
        <v>11</v>
      </c>
      <c r="P75" t="s">
        <v>9</v>
      </c>
      <c r="Q75" s="8" t="str">
        <f t="shared" si="8"/>
        <v>111 (143 to 88)</v>
      </c>
      <c r="R75" s="10" t="str">
        <f t="shared" si="6"/>
        <v>-202 (-167 to -223)</v>
      </c>
    </row>
    <row r="78" spans="5:19" x14ac:dyDescent="0.25">
      <c r="O78" s="15" t="s">
        <v>14</v>
      </c>
      <c r="P78" s="15" t="s">
        <v>13</v>
      </c>
      <c r="Q78" s="15" t="s">
        <v>129</v>
      </c>
      <c r="R78" s="15" t="s">
        <v>130</v>
      </c>
    </row>
    <row r="79" spans="5:19" x14ac:dyDescent="0.25">
      <c r="O79" s="13" t="s">
        <v>7</v>
      </c>
      <c r="P79" s="13" t="s">
        <v>6</v>
      </c>
      <c r="Q79" s="13" t="s">
        <v>111</v>
      </c>
      <c r="R79" s="13" t="s">
        <v>112</v>
      </c>
    </row>
    <row r="80" spans="5:19" x14ac:dyDescent="0.25">
      <c r="O80" s="13" t="s">
        <v>7</v>
      </c>
      <c r="P80" s="13" t="s">
        <v>10</v>
      </c>
      <c r="Q80" s="13" t="s">
        <v>117</v>
      </c>
      <c r="R80" s="13" t="s">
        <v>118</v>
      </c>
    </row>
    <row r="81" spans="15:18" x14ac:dyDescent="0.25">
      <c r="O81" s="13" t="s">
        <v>7</v>
      </c>
      <c r="P81" s="13" t="s">
        <v>11</v>
      </c>
      <c r="Q81" s="13" t="s">
        <v>123</v>
      </c>
      <c r="R81" s="13"/>
    </row>
    <row r="82" spans="15:18" x14ac:dyDescent="0.25">
      <c r="O82" s="13" t="s">
        <v>8</v>
      </c>
      <c r="P82" s="13" t="s">
        <v>6</v>
      </c>
      <c r="Q82" s="13" t="s">
        <v>113</v>
      </c>
      <c r="R82" s="13" t="s">
        <v>114</v>
      </c>
    </row>
    <row r="83" spans="15:18" x14ac:dyDescent="0.25">
      <c r="O83" s="13" t="s">
        <v>8</v>
      </c>
      <c r="P83" s="13" t="s">
        <v>10</v>
      </c>
      <c r="Q83" s="13" t="s">
        <v>119</v>
      </c>
      <c r="R83" s="13" t="s">
        <v>120</v>
      </c>
    </row>
    <row r="84" spans="15:18" x14ac:dyDescent="0.25">
      <c r="O84" s="13" t="s">
        <v>8</v>
      </c>
      <c r="P84" s="13" t="s">
        <v>11</v>
      </c>
      <c r="Q84" s="13" t="s">
        <v>125</v>
      </c>
      <c r="R84" s="13" t="s">
        <v>126</v>
      </c>
    </row>
    <row r="85" spans="15:18" x14ac:dyDescent="0.25">
      <c r="O85" s="13" t="s">
        <v>12</v>
      </c>
      <c r="P85" s="13" t="s">
        <v>11</v>
      </c>
      <c r="Q85" s="13"/>
      <c r="R85" s="13" t="s">
        <v>124</v>
      </c>
    </row>
    <row r="86" spans="15:18" x14ac:dyDescent="0.25">
      <c r="O86" s="13" t="s">
        <v>9</v>
      </c>
      <c r="P86" s="13" t="s">
        <v>6</v>
      </c>
      <c r="Q86" s="13" t="s">
        <v>115</v>
      </c>
      <c r="R86" s="13" t="s">
        <v>116</v>
      </c>
    </row>
    <row r="87" spans="15:18" x14ac:dyDescent="0.25">
      <c r="O87" s="13" t="s">
        <v>9</v>
      </c>
      <c r="P87" s="13" t="s">
        <v>10</v>
      </c>
      <c r="Q87" s="13" t="s">
        <v>121</v>
      </c>
      <c r="R87" s="13" t="s">
        <v>122</v>
      </c>
    </row>
    <row r="88" spans="15:18" x14ac:dyDescent="0.25">
      <c r="O88" s="14" t="s">
        <v>9</v>
      </c>
      <c r="P88" s="14" t="s">
        <v>11</v>
      </c>
      <c r="Q88" s="14" t="s">
        <v>127</v>
      </c>
      <c r="R88" s="14" t="s">
        <v>128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AABB-7FCD-49EA-B960-10E643D90FED}">
  <dimension ref="A1:K84"/>
  <sheetViews>
    <sheetView workbookViewId="0">
      <selection activeCell="K20" sqref="K20"/>
    </sheetView>
  </sheetViews>
  <sheetFormatPr defaultRowHeight="15" x14ac:dyDescent="0.25"/>
  <cols>
    <col min="10" max="10" width="22" customWidth="1"/>
    <col min="11" max="11" width="27.7109375" customWidth="1"/>
  </cols>
  <sheetData>
    <row r="1" spans="1:10" x14ac:dyDescent="0.25">
      <c r="A1" t="s">
        <v>71</v>
      </c>
      <c r="B1" t="s">
        <v>72</v>
      </c>
      <c r="C1" t="s">
        <v>73</v>
      </c>
    </row>
    <row r="2" spans="1:10" x14ac:dyDescent="0.25">
      <c r="A2" t="s">
        <v>74</v>
      </c>
      <c r="B2" t="s">
        <v>75</v>
      </c>
      <c r="C2" t="s">
        <v>76</v>
      </c>
      <c r="D2">
        <v>9</v>
      </c>
      <c r="E2" t="s">
        <v>77</v>
      </c>
      <c r="F2">
        <v>7</v>
      </c>
    </row>
    <row r="3" spans="1:10" x14ac:dyDescent="0.25">
      <c r="A3" t="s">
        <v>74</v>
      </c>
      <c r="B3" t="s">
        <v>78</v>
      </c>
      <c r="C3" t="s">
        <v>19</v>
      </c>
      <c r="D3" t="s">
        <v>79</v>
      </c>
    </row>
    <row r="4" spans="1:10" x14ac:dyDescent="0.25">
      <c r="B4" t="s">
        <v>19</v>
      </c>
      <c r="C4" t="s">
        <v>20</v>
      </c>
      <c r="D4" t="s">
        <v>1</v>
      </c>
      <c r="E4" t="s">
        <v>80</v>
      </c>
      <c r="F4" t="s">
        <v>81</v>
      </c>
      <c r="G4" t="s">
        <v>0</v>
      </c>
      <c r="H4" t="s">
        <v>82</v>
      </c>
    </row>
    <row r="5" spans="1:10" x14ac:dyDescent="0.25">
      <c r="B5" t="s">
        <v>83</v>
      </c>
      <c r="C5" t="s">
        <v>83</v>
      </c>
      <c r="D5" t="s">
        <v>84</v>
      </c>
      <c r="E5" t="s">
        <v>84</v>
      </c>
      <c r="F5" t="s">
        <v>84</v>
      </c>
      <c r="G5" t="s">
        <v>84</v>
      </c>
      <c r="H5" t="s">
        <v>84</v>
      </c>
    </row>
    <row r="6" spans="1:10" x14ac:dyDescent="0.25">
      <c r="A6">
        <v>1</v>
      </c>
      <c r="B6" t="s">
        <v>6</v>
      </c>
      <c r="C6" t="s">
        <v>7</v>
      </c>
      <c r="D6">
        <v>-98.9</v>
      </c>
      <c r="E6">
        <v>-120</v>
      </c>
      <c r="F6">
        <v>62.1</v>
      </c>
      <c r="G6">
        <v>-20.5</v>
      </c>
      <c r="H6">
        <v>159</v>
      </c>
      <c r="J6" s="8" t="str">
        <f>CONCATENATE(TEXT(D6,"00")," (",TEXT(F6,"00")," to ",TEXT(E6,"00"),")")</f>
        <v>-99 (62 to -120)</v>
      </c>
    </row>
    <row r="7" spans="1:10" x14ac:dyDescent="0.25">
      <c r="A7">
        <v>2</v>
      </c>
      <c r="B7" t="s">
        <v>6</v>
      </c>
      <c r="C7" t="s">
        <v>8</v>
      </c>
      <c r="D7">
        <v>-60.1</v>
      </c>
      <c r="E7">
        <v>-91.4</v>
      </c>
      <c r="F7">
        <v>-39.1</v>
      </c>
      <c r="G7">
        <v>-31.1</v>
      </c>
      <c r="H7">
        <v>114</v>
      </c>
      <c r="J7" s="8" t="str">
        <f t="shared" ref="J7:J14" si="0">CONCATENATE(TEXT(D7,"00")," (",TEXT(F7,"00")," to ",TEXT(E7,"00"),")")</f>
        <v>-60 (-39 to -91)</v>
      </c>
    </row>
    <row r="8" spans="1:10" x14ac:dyDescent="0.25">
      <c r="A8">
        <v>3</v>
      </c>
      <c r="B8" t="s">
        <v>6</v>
      </c>
      <c r="C8" t="s">
        <v>9</v>
      </c>
      <c r="D8">
        <v>-176</v>
      </c>
      <c r="E8">
        <v>-190</v>
      </c>
      <c r="F8">
        <v>-106</v>
      </c>
      <c r="G8">
        <v>-121</v>
      </c>
      <c r="H8">
        <v>129</v>
      </c>
      <c r="J8" s="8" t="str">
        <f t="shared" si="0"/>
        <v>-176 (-106 to -190)</v>
      </c>
    </row>
    <row r="9" spans="1:10" x14ac:dyDescent="0.25">
      <c r="A9">
        <v>4</v>
      </c>
      <c r="B9" t="s">
        <v>10</v>
      </c>
      <c r="C9" t="s">
        <v>7</v>
      </c>
      <c r="D9">
        <v>225</v>
      </c>
      <c r="E9">
        <v>192</v>
      </c>
      <c r="F9">
        <v>231</v>
      </c>
      <c r="G9">
        <v>219</v>
      </c>
      <c r="H9">
        <v>37.799999999999997</v>
      </c>
      <c r="J9" s="8" t="str">
        <f t="shared" si="0"/>
        <v>225 (231 to 192)</v>
      </c>
    </row>
    <row r="10" spans="1:10" x14ac:dyDescent="0.25">
      <c r="A10">
        <v>5</v>
      </c>
      <c r="B10" t="s">
        <v>10</v>
      </c>
      <c r="C10" t="s">
        <v>8</v>
      </c>
      <c r="D10">
        <v>157</v>
      </c>
      <c r="E10">
        <v>-1.37</v>
      </c>
      <c r="F10">
        <v>256</v>
      </c>
      <c r="G10">
        <v>133</v>
      </c>
      <c r="H10">
        <v>145</v>
      </c>
      <c r="J10" s="8" t="str">
        <f t="shared" si="0"/>
        <v>157 (256 to -01)</v>
      </c>
    </row>
    <row r="11" spans="1:10" x14ac:dyDescent="0.25">
      <c r="A11">
        <v>6</v>
      </c>
      <c r="B11" t="s">
        <v>10</v>
      </c>
      <c r="C11" t="s">
        <v>9</v>
      </c>
      <c r="D11">
        <v>-166</v>
      </c>
      <c r="E11">
        <v>-189</v>
      </c>
      <c r="F11">
        <v>-149</v>
      </c>
      <c r="G11">
        <v>-158</v>
      </c>
      <c r="H11">
        <v>52.7</v>
      </c>
      <c r="J11" s="8" t="str">
        <f t="shared" si="0"/>
        <v>-166 (-149 to -189)</v>
      </c>
    </row>
    <row r="12" spans="1:10" x14ac:dyDescent="0.25">
      <c r="A12">
        <v>7</v>
      </c>
      <c r="B12" t="s">
        <v>11</v>
      </c>
      <c r="C12" t="s">
        <v>8</v>
      </c>
      <c r="D12">
        <v>-102</v>
      </c>
      <c r="E12">
        <v>-138</v>
      </c>
      <c r="F12">
        <v>192</v>
      </c>
      <c r="G12">
        <v>9.33</v>
      </c>
      <c r="H12">
        <v>209</v>
      </c>
      <c r="J12" s="8" t="str">
        <f t="shared" si="0"/>
        <v>-102 (192 to -138)</v>
      </c>
    </row>
    <row r="13" spans="1:10" x14ac:dyDescent="0.25">
      <c r="A13">
        <v>8</v>
      </c>
      <c r="B13" t="s">
        <v>11</v>
      </c>
      <c r="C13" t="s">
        <v>12</v>
      </c>
      <c r="D13">
        <v>82.6</v>
      </c>
      <c r="E13">
        <v>-141</v>
      </c>
      <c r="F13">
        <v>419</v>
      </c>
      <c r="G13">
        <v>137</v>
      </c>
      <c r="H13">
        <v>289</v>
      </c>
      <c r="J13" s="8" t="str">
        <f t="shared" si="0"/>
        <v>83 (419 to -141)</v>
      </c>
    </row>
    <row r="14" spans="1:10" x14ac:dyDescent="0.25">
      <c r="A14">
        <v>9</v>
      </c>
      <c r="B14" t="s">
        <v>11</v>
      </c>
      <c r="C14" t="s">
        <v>9</v>
      </c>
      <c r="D14">
        <v>-200</v>
      </c>
      <c r="E14">
        <v>-222</v>
      </c>
      <c r="F14">
        <v>-163</v>
      </c>
      <c r="G14">
        <v>-175</v>
      </c>
      <c r="H14">
        <v>73.900000000000006</v>
      </c>
      <c r="J14" s="8" t="str">
        <f t="shared" si="0"/>
        <v>-200 (-163 to -222)</v>
      </c>
    </row>
    <row r="15" spans="1:10" x14ac:dyDescent="0.25">
      <c r="A15" t="s">
        <v>71</v>
      </c>
      <c r="B15" t="s">
        <v>85</v>
      </c>
      <c r="C15" t="s">
        <v>73</v>
      </c>
    </row>
    <row r="16" spans="1:10" x14ac:dyDescent="0.25">
      <c r="A16" t="s">
        <v>74</v>
      </c>
      <c r="B16" t="s">
        <v>75</v>
      </c>
      <c r="C16" t="s">
        <v>76</v>
      </c>
      <c r="D16">
        <v>9</v>
      </c>
      <c r="E16" t="s">
        <v>77</v>
      </c>
      <c r="F16">
        <v>7</v>
      </c>
    </row>
    <row r="17" spans="1:11" x14ac:dyDescent="0.25">
      <c r="A17" t="s">
        <v>74</v>
      </c>
      <c r="B17" t="s">
        <v>78</v>
      </c>
      <c r="C17" t="s">
        <v>19</v>
      </c>
      <c r="D17" t="s">
        <v>79</v>
      </c>
    </row>
    <row r="18" spans="1:11" x14ac:dyDescent="0.25">
      <c r="B18" t="s">
        <v>19</v>
      </c>
      <c r="C18" t="s">
        <v>20</v>
      </c>
      <c r="D18" t="s">
        <v>1</v>
      </c>
      <c r="E18" t="s">
        <v>80</v>
      </c>
      <c r="F18" t="s">
        <v>81</v>
      </c>
      <c r="G18" t="s">
        <v>0</v>
      </c>
      <c r="H18" t="s">
        <v>82</v>
      </c>
    </row>
    <row r="19" spans="1:11" x14ac:dyDescent="0.25">
      <c r="B19" t="s">
        <v>83</v>
      </c>
      <c r="C19" t="s">
        <v>83</v>
      </c>
      <c r="D19" t="s">
        <v>84</v>
      </c>
      <c r="E19" t="s">
        <v>84</v>
      </c>
      <c r="F19" t="s">
        <v>84</v>
      </c>
      <c r="G19" t="s">
        <v>84</v>
      </c>
      <c r="H19" t="s">
        <v>84</v>
      </c>
    </row>
    <row r="20" spans="1:11" x14ac:dyDescent="0.25">
      <c r="A20">
        <v>1</v>
      </c>
      <c r="B20" t="s">
        <v>6</v>
      </c>
      <c r="C20" t="s">
        <v>7</v>
      </c>
      <c r="D20">
        <v>-2.11</v>
      </c>
      <c r="E20">
        <v>-3.49</v>
      </c>
      <c r="F20">
        <v>-0.72499999999999998</v>
      </c>
      <c r="G20">
        <v>-2.09</v>
      </c>
      <c r="H20">
        <v>1.43</v>
      </c>
      <c r="J20" s="8" t="str">
        <f>CONCATENATE(TEXT(D20,"0.0")," (",TEXT(F20,"0.0")," to ",TEXT(E20,"0.0"),")")</f>
        <v>-2.1 (-0.7 to -3.5)</v>
      </c>
      <c r="K20" s="8" t="str">
        <f>CONCATENATE(TEXT(E20,"0.0")," (",TEXT(G20,"0.0")," to ",TEXT(F20,"0.0"),")")</f>
        <v>-3.5 (-2.1 to -0.7)</v>
      </c>
    </row>
    <row r="21" spans="1:11" x14ac:dyDescent="0.25">
      <c r="A21">
        <v>2</v>
      </c>
      <c r="B21" t="s">
        <v>6</v>
      </c>
      <c r="C21" t="s">
        <v>8</v>
      </c>
      <c r="D21">
        <v>-0.317</v>
      </c>
      <c r="E21">
        <v>-0.86299999999999999</v>
      </c>
      <c r="F21">
        <v>-0.13300000000000001</v>
      </c>
      <c r="G21">
        <v>-0.48199999999999998</v>
      </c>
      <c r="H21">
        <v>0.40500000000000003</v>
      </c>
      <c r="J21" s="8" t="str">
        <f t="shared" ref="J21:J28" si="1">CONCATENATE(TEXT(D21,"0.0")," (",TEXT(F21,"0.0")," to ",TEXT(E21,"0.0"),")")</f>
        <v>-0.3 (-0.1 to -0.9)</v>
      </c>
    </row>
    <row r="22" spans="1:11" x14ac:dyDescent="0.25">
      <c r="A22">
        <v>3</v>
      </c>
      <c r="B22" t="s">
        <v>6</v>
      </c>
      <c r="C22" t="s">
        <v>9</v>
      </c>
      <c r="D22">
        <v>-1.7999999999999999E-2</v>
      </c>
      <c r="E22">
        <v>-6.4100000000000004E-2</v>
      </c>
      <c r="F22">
        <v>8.3300000000000006E-3</v>
      </c>
      <c r="G22">
        <v>-4.0500000000000001E-2</v>
      </c>
      <c r="H22">
        <v>9.6000000000000002E-2</v>
      </c>
      <c r="J22" s="8" t="str">
        <f t="shared" si="1"/>
        <v>0.0 (0.0 to -0.1)</v>
      </c>
    </row>
    <row r="23" spans="1:11" x14ac:dyDescent="0.25">
      <c r="A23">
        <v>4</v>
      </c>
      <c r="B23" t="s">
        <v>10</v>
      </c>
      <c r="C23" t="s">
        <v>7</v>
      </c>
      <c r="D23">
        <v>-2.67</v>
      </c>
      <c r="E23">
        <v>-3.24</v>
      </c>
      <c r="F23">
        <v>-1.44</v>
      </c>
      <c r="G23">
        <v>-2.37</v>
      </c>
      <c r="H23">
        <v>1.04</v>
      </c>
      <c r="J23" s="8" t="str">
        <f t="shared" si="1"/>
        <v>-2.7 (-1.4 to -3.2)</v>
      </c>
    </row>
    <row r="24" spans="1:11" x14ac:dyDescent="0.25">
      <c r="A24">
        <v>5</v>
      </c>
      <c r="B24" t="s">
        <v>10</v>
      </c>
      <c r="C24" t="s">
        <v>8</v>
      </c>
      <c r="D24">
        <v>-1.03</v>
      </c>
      <c r="E24">
        <v>-1.46</v>
      </c>
      <c r="F24">
        <v>-0.70399999999999996</v>
      </c>
      <c r="G24">
        <v>-1.0900000000000001</v>
      </c>
      <c r="H24">
        <v>0.47599999999999998</v>
      </c>
      <c r="J24" s="8" t="str">
        <f t="shared" si="1"/>
        <v>-1.0 (-0.7 to -1.5)</v>
      </c>
    </row>
    <row r="25" spans="1:11" x14ac:dyDescent="0.25">
      <c r="A25">
        <v>6</v>
      </c>
      <c r="B25" t="s">
        <v>10</v>
      </c>
      <c r="C25" t="s">
        <v>9</v>
      </c>
      <c r="D25">
        <v>-0.23699999999999999</v>
      </c>
      <c r="E25">
        <v>-0.46100000000000002</v>
      </c>
      <c r="F25">
        <v>-0.184</v>
      </c>
      <c r="G25">
        <v>-0.32900000000000001</v>
      </c>
      <c r="H25">
        <v>0.2</v>
      </c>
      <c r="J25" s="8" t="str">
        <f t="shared" si="1"/>
        <v>-0.2 (-0.2 to -0.5)</v>
      </c>
    </row>
    <row r="26" spans="1:11" x14ac:dyDescent="0.25">
      <c r="A26">
        <v>7</v>
      </c>
      <c r="B26" t="s">
        <v>11</v>
      </c>
      <c r="C26" t="s">
        <v>8</v>
      </c>
      <c r="D26">
        <v>-4.6600000000000003E-2</v>
      </c>
      <c r="E26">
        <v>-8.5300000000000001E-2</v>
      </c>
      <c r="F26">
        <v>-2.5499999999999998E-2</v>
      </c>
      <c r="G26">
        <v>-7.3099999999999998E-2</v>
      </c>
      <c r="H26">
        <v>0.13</v>
      </c>
      <c r="J26" s="8" t="str">
        <f t="shared" si="1"/>
        <v>0.0 (0.0 to -0.1)</v>
      </c>
    </row>
    <row r="27" spans="1:11" x14ac:dyDescent="0.25">
      <c r="A27">
        <v>8</v>
      </c>
      <c r="B27" t="s">
        <v>11</v>
      </c>
      <c r="C27" t="s">
        <v>12</v>
      </c>
      <c r="D27">
        <v>-0.27100000000000002</v>
      </c>
      <c r="E27">
        <v>-0.34699999999999998</v>
      </c>
      <c r="F27">
        <v>-0.221</v>
      </c>
      <c r="G27">
        <v>-0.26900000000000002</v>
      </c>
      <c r="H27">
        <v>0.128</v>
      </c>
      <c r="J27" s="8" t="str">
        <f t="shared" si="1"/>
        <v>-0.3 (-0.2 to -0.3)</v>
      </c>
    </row>
    <row r="28" spans="1:11" x14ac:dyDescent="0.25">
      <c r="A28">
        <v>9</v>
      </c>
      <c r="B28" t="s">
        <v>11</v>
      </c>
      <c r="C28" t="s">
        <v>9</v>
      </c>
      <c r="D28">
        <v>9.0699999999999999E-3</v>
      </c>
      <c r="E28">
        <v>-4.2299999999999997E-2</v>
      </c>
      <c r="F28">
        <v>8.4400000000000003E-2</v>
      </c>
      <c r="G28">
        <v>5.11E-2</v>
      </c>
      <c r="H28">
        <v>0.154</v>
      </c>
      <c r="J28" s="8" t="str">
        <f t="shared" si="1"/>
        <v>0.0 (0.1 to 0.0)</v>
      </c>
    </row>
    <row r="29" spans="1:11" x14ac:dyDescent="0.25">
      <c r="A29" t="s">
        <v>71</v>
      </c>
      <c r="B29" t="s">
        <v>86</v>
      </c>
      <c r="C29" t="s">
        <v>73</v>
      </c>
    </row>
    <row r="30" spans="1:11" x14ac:dyDescent="0.25">
      <c r="A30" t="s">
        <v>74</v>
      </c>
      <c r="B30" t="s">
        <v>75</v>
      </c>
      <c r="C30" t="s">
        <v>76</v>
      </c>
      <c r="D30">
        <v>9</v>
      </c>
      <c r="E30" t="s">
        <v>77</v>
      </c>
      <c r="F30">
        <v>7</v>
      </c>
    </row>
    <row r="31" spans="1:11" x14ac:dyDescent="0.25">
      <c r="A31" t="s">
        <v>74</v>
      </c>
      <c r="B31" t="s">
        <v>78</v>
      </c>
      <c r="C31" t="s">
        <v>19</v>
      </c>
      <c r="D31" t="s">
        <v>79</v>
      </c>
    </row>
    <row r="32" spans="1:11" x14ac:dyDescent="0.25">
      <c r="B32" t="s">
        <v>19</v>
      </c>
      <c r="C32" t="s">
        <v>20</v>
      </c>
      <c r="D32" t="s">
        <v>1</v>
      </c>
      <c r="E32" t="s">
        <v>80</v>
      </c>
      <c r="F32" t="s">
        <v>81</v>
      </c>
      <c r="G32" t="s">
        <v>0</v>
      </c>
      <c r="H32" t="s">
        <v>82</v>
      </c>
    </row>
    <row r="33" spans="1:10" x14ac:dyDescent="0.25">
      <c r="B33" t="s">
        <v>83</v>
      </c>
      <c r="C33" t="s">
        <v>83</v>
      </c>
      <c r="D33" t="s">
        <v>84</v>
      </c>
      <c r="E33" t="s">
        <v>84</v>
      </c>
      <c r="F33" t="s">
        <v>84</v>
      </c>
      <c r="G33" t="s">
        <v>84</v>
      </c>
      <c r="H33" t="s">
        <v>84</v>
      </c>
    </row>
    <row r="34" spans="1:10" x14ac:dyDescent="0.25">
      <c r="A34">
        <v>1</v>
      </c>
      <c r="B34" t="s">
        <v>6</v>
      </c>
      <c r="C34" t="s">
        <v>7</v>
      </c>
      <c r="D34">
        <v>0</v>
      </c>
      <c r="E34">
        <v>0</v>
      </c>
      <c r="F34">
        <v>0</v>
      </c>
      <c r="G34">
        <v>2.07E-2</v>
      </c>
      <c r="H34">
        <v>0.129</v>
      </c>
      <c r="J34" s="8">
        <v>0</v>
      </c>
    </row>
    <row r="35" spans="1:10" x14ac:dyDescent="0.25">
      <c r="A35">
        <v>2</v>
      </c>
      <c r="B35" t="s">
        <v>6</v>
      </c>
      <c r="C35" t="s">
        <v>8</v>
      </c>
      <c r="D35">
        <v>0</v>
      </c>
      <c r="E35">
        <v>0</v>
      </c>
      <c r="F35">
        <v>0</v>
      </c>
      <c r="G35">
        <v>3.9899999999999996E-3</v>
      </c>
      <c r="H35">
        <v>4.0899999999999999E-2</v>
      </c>
      <c r="J35" s="8">
        <v>0</v>
      </c>
    </row>
    <row r="36" spans="1:10" x14ac:dyDescent="0.25">
      <c r="A36">
        <v>3</v>
      </c>
      <c r="B36" t="s">
        <v>6</v>
      </c>
      <c r="C36" t="s">
        <v>9</v>
      </c>
      <c r="D36">
        <v>0</v>
      </c>
      <c r="E36">
        <v>0</v>
      </c>
      <c r="F36">
        <v>0</v>
      </c>
      <c r="G36">
        <v>6.3600000000000004E-2</v>
      </c>
      <c r="H36">
        <v>0.55000000000000004</v>
      </c>
      <c r="J36" s="8">
        <v>0</v>
      </c>
    </row>
    <row r="37" spans="1:10" x14ac:dyDescent="0.25">
      <c r="A37">
        <v>4</v>
      </c>
      <c r="B37" t="s">
        <v>10</v>
      </c>
      <c r="C37" t="s">
        <v>7</v>
      </c>
      <c r="D37">
        <v>0</v>
      </c>
      <c r="E37">
        <v>0</v>
      </c>
      <c r="F37">
        <v>0</v>
      </c>
      <c r="G37">
        <v>3.9699999999999996E-3</v>
      </c>
      <c r="H37">
        <v>4.8599999999999997E-2</v>
      </c>
      <c r="J37" s="8">
        <v>0</v>
      </c>
    </row>
    <row r="38" spans="1:10" x14ac:dyDescent="0.25">
      <c r="A38">
        <v>5</v>
      </c>
      <c r="B38" t="s">
        <v>10</v>
      </c>
      <c r="C38" t="s">
        <v>8</v>
      </c>
      <c r="D38">
        <v>0</v>
      </c>
      <c r="E38">
        <v>0</v>
      </c>
      <c r="F38">
        <v>0</v>
      </c>
      <c r="G38">
        <v>3.2099999999999997E-2</v>
      </c>
      <c r="H38">
        <v>0.28799999999999998</v>
      </c>
      <c r="J38" s="8">
        <v>0</v>
      </c>
    </row>
    <row r="39" spans="1:10" x14ac:dyDescent="0.25">
      <c r="A39">
        <v>6</v>
      </c>
      <c r="B39" t="s">
        <v>10</v>
      </c>
      <c r="C39" t="s">
        <v>9</v>
      </c>
      <c r="D39">
        <v>0</v>
      </c>
      <c r="E39">
        <v>0</v>
      </c>
      <c r="F39">
        <v>0</v>
      </c>
      <c r="G39">
        <v>0</v>
      </c>
      <c r="H39">
        <v>0</v>
      </c>
      <c r="J39" s="8">
        <v>0</v>
      </c>
    </row>
    <row r="40" spans="1:10" x14ac:dyDescent="0.25">
      <c r="A40">
        <v>7</v>
      </c>
      <c r="B40" t="s">
        <v>11</v>
      </c>
      <c r="C40" t="s">
        <v>8</v>
      </c>
      <c r="D40">
        <v>0</v>
      </c>
      <c r="E40">
        <v>0</v>
      </c>
      <c r="F40">
        <v>0</v>
      </c>
      <c r="G40">
        <v>0.27200000000000002</v>
      </c>
      <c r="H40">
        <v>1.1100000000000001</v>
      </c>
      <c r="J40" s="8">
        <v>0</v>
      </c>
    </row>
    <row r="41" spans="1:10" x14ac:dyDescent="0.25">
      <c r="A41">
        <v>8</v>
      </c>
      <c r="B41" t="s">
        <v>11</v>
      </c>
      <c r="C41" t="s">
        <v>12</v>
      </c>
      <c r="D41">
        <v>0</v>
      </c>
      <c r="E41">
        <v>0</v>
      </c>
      <c r="F41">
        <v>0</v>
      </c>
      <c r="G41">
        <v>0.48499999999999999</v>
      </c>
      <c r="H41">
        <v>1.32</v>
      </c>
      <c r="J41" s="8">
        <v>0</v>
      </c>
    </row>
    <row r="42" spans="1:10" x14ac:dyDescent="0.25">
      <c r="A42">
        <v>9</v>
      </c>
      <c r="B42" t="s">
        <v>11</v>
      </c>
      <c r="C42" t="s">
        <v>9</v>
      </c>
      <c r="D42">
        <v>0</v>
      </c>
      <c r="E42">
        <v>0</v>
      </c>
      <c r="F42">
        <v>0</v>
      </c>
      <c r="G42">
        <v>4.4600000000000004E-3</v>
      </c>
      <c r="H42">
        <v>0.125</v>
      </c>
      <c r="J42" s="8">
        <v>0</v>
      </c>
    </row>
    <row r="43" spans="1:10" x14ac:dyDescent="0.25">
      <c r="A43" t="s">
        <v>71</v>
      </c>
      <c r="B43" t="s">
        <v>87</v>
      </c>
      <c r="C43" t="s">
        <v>73</v>
      </c>
    </row>
    <row r="44" spans="1:10" x14ac:dyDescent="0.25">
      <c r="A44" t="s">
        <v>74</v>
      </c>
      <c r="B44" t="s">
        <v>75</v>
      </c>
      <c r="C44" t="s">
        <v>76</v>
      </c>
      <c r="D44">
        <v>9</v>
      </c>
      <c r="E44" t="s">
        <v>77</v>
      </c>
      <c r="F44">
        <v>7</v>
      </c>
    </row>
    <row r="45" spans="1:10" x14ac:dyDescent="0.25">
      <c r="A45" t="s">
        <v>74</v>
      </c>
      <c r="B45" t="s">
        <v>78</v>
      </c>
      <c r="C45" t="s">
        <v>19</v>
      </c>
      <c r="D45" t="s">
        <v>79</v>
      </c>
    </row>
    <row r="46" spans="1:10" x14ac:dyDescent="0.25">
      <c r="B46" t="s">
        <v>19</v>
      </c>
      <c r="C46" t="s">
        <v>20</v>
      </c>
      <c r="D46" t="s">
        <v>1</v>
      </c>
      <c r="E46" t="s">
        <v>80</v>
      </c>
      <c r="F46" t="s">
        <v>81</v>
      </c>
      <c r="G46" t="s">
        <v>0</v>
      </c>
      <c r="H46" t="s">
        <v>82</v>
      </c>
    </row>
    <row r="47" spans="1:10" x14ac:dyDescent="0.25">
      <c r="B47" t="s">
        <v>83</v>
      </c>
      <c r="C47" t="s">
        <v>83</v>
      </c>
      <c r="D47" t="s">
        <v>84</v>
      </c>
      <c r="E47" t="s">
        <v>84</v>
      </c>
      <c r="F47" t="s">
        <v>84</v>
      </c>
      <c r="G47" t="s">
        <v>84</v>
      </c>
      <c r="H47" t="s">
        <v>84</v>
      </c>
    </row>
    <row r="48" spans="1:10" x14ac:dyDescent="0.25">
      <c r="A48">
        <v>1</v>
      </c>
      <c r="B48" t="s">
        <v>6</v>
      </c>
      <c r="C48" t="s">
        <v>7</v>
      </c>
      <c r="D48">
        <v>7.31</v>
      </c>
      <c r="E48">
        <v>7.12</v>
      </c>
      <c r="F48">
        <v>7.36</v>
      </c>
      <c r="G48">
        <v>7.24</v>
      </c>
      <c r="H48">
        <v>0.113</v>
      </c>
      <c r="J48" s="8" t="str">
        <f>CONCATENATE(TEXT(D48,"0.0")," (",TEXT(F48,"0.0")," to ",TEXT(E48,"0.0"),")")</f>
        <v>7.3 (7.4 to 7.1)</v>
      </c>
    </row>
    <row r="49" spans="1:10" x14ac:dyDescent="0.25">
      <c r="A49">
        <v>2</v>
      </c>
      <c r="B49" t="s">
        <v>6</v>
      </c>
      <c r="C49" t="s">
        <v>8</v>
      </c>
      <c r="D49">
        <v>7.01</v>
      </c>
      <c r="E49">
        <v>6.86</v>
      </c>
      <c r="F49">
        <v>7.02</v>
      </c>
      <c r="G49">
        <v>6.95</v>
      </c>
      <c r="H49">
        <v>0.105</v>
      </c>
      <c r="J49" s="8" t="str">
        <f t="shared" ref="J49:J56" si="2">CONCATENATE(TEXT(D49,"0.0")," (",TEXT(F49,"0.0")," to ",TEXT(E49,"0.0"),")")</f>
        <v>7.0 (7.0 to 6.9)</v>
      </c>
    </row>
    <row r="50" spans="1:10" x14ac:dyDescent="0.25">
      <c r="A50">
        <v>3</v>
      </c>
      <c r="B50" t="s">
        <v>6</v>
      </c>
      <c r="C50" t="s">
        <v>9</v>
      </c>
      <c r="D50">
        <v>6.81</v>
      </c>
      <c r="E50">
        <v>6.79</v>
      </c>
      <c r="F50">
        <v>6.87</v>
      </c>
      <c r="G50">
        <v>6.76</v>
      </c>
      <c r="H50">
        <v>0.156</v>
      </c>
      <c r="J50" s="8" t="str">
        <f t="shared" si="2"/>
        <v>6.8 (6.9 to 6.8)</v>
      </c>
    </row>
    <row r="51" spans="1:10" x14ac:dyDescent="0.25">
      <c r="A51">
        <v>4</v>
      </c>
      <c r="B51" t="s">
        <v>10</v>
      </c>
      <c r="C51" t="s">
        <v>7</v>
      </c>
      <c r="D51">
        <v>6.7</v>
      </c>
      <c r="E51">
        <v>5.44</v>
      </c>
      <c r="F51">
        <v>6.81</v>
      </c>
      <c r="G51">
        <v>6.14</v>
      </c>
      <c r="H51">
        <v>0.68400000000000005</v>
      </c>
      <c r="J51" s="8" t="str">
        <f t="shared" si="2"/>
        <v>6.7 (6.8 to 5.4)</v>
      </c>
    </row>
    <row r="52" spans="1:10" x14ac:dyDescent="0.25">
      <c r="A52">
        <v>5</v>
      </c>
      <c r="B52" t="s">
        <v>10</v>
      </c>
      <c r="C52" t="s">
        <v>8</v>
      </c>
      <c r="D52">
        <v>6.97</v>
      </c>
      <c r="E52">
        <v>6.94</v>
      </c>
      <c r="F52">
        <v>7.01</v>
      </c>
      <c r="G52">
        <v>6.98</v>
      </c>
      <c r="H52">
        <v>5.4600000000000003E-2</v>
      </c>
      <c r="J52" s="8" t="str">
        <f t="shared" si="2"/>
        <v>7.0 (7.0 to 6.9)</v>
      </c>
    </row>
    <row r="53" spans="1:10" x14ac:dyDescent="0.25">
      <c r="A53">
        <v>6</v>
      </c>
      <c r="B53" t="s">
        <v>10</v>
      </c>
      <c r="C53" t="s">
        <v>9</v>
      </c>
      <c r="D53">
        <v>7.07</v>
      </c>
      <c r="E53">
        <v>6.84</v>
      </c>
      <c r="F53">
        <v>7.08</v>
      </c>
      <c r="G53">
        <v>6.99</v>
      </c>
      <c r="H53">
        <v>0.11600000000000001</v>
      </c>
      <c r="J53" s="8" t="str">
        <f t="shared" si="2"/>
        <v>7.1 (7.1 to 6.8)</v>
      </c>
    </row>
    <row r="54" spans="1:10" x14ac:dyDescent="0.25">
      <c r="A54">
        <v>7</v>
      </c>
      <c r="B54" t="s">
        <v>11</v>
      </c>
      <c r="C54" t="s">
        <v>8</v>
      </c>
      <c r="D54">
        <v>7.06</v>
      </c>
      <c r="E54">
        <v>6.99</v>
      </c>
      <c r="F54">
        <v>7.1</v>
      </c>
      <c r="G54">
        <v>7.07</v>
      </c>
      <c r="H54">
        <v>0.152</v>
      </c>
      <c r="J54" s="8" t="str">
        <f t="shared" si="2"/>
        <v>7.1 (7.1 to 7.0)</v>
      </c>
    </row>
    <row r="55" spans="1:10" x14ac:dyDescent="0.25">
      <c r="A55">
        <v>8</v>
      </c>
      <c r="B55" t="s">
        <v>11</v>
      </c>
      <c r="C55" t="s">
        <v>12</v>
      </c>
      <c r="D55">
        <v>6.94</v>
      </c>
      <c r="E55">
        <v>6.73</v>
      </c>
      <c r="F55">
        <v>6.98</v>
      </c>
      <c r="G55">
        <v>6.86</v>
      </c>
      <c r="H55">
        <v>0.14699999999999999</v>
      </c>
      <c r="J55" s="8" t="str">
        <f t="shared" si="2"/>
        <v>6.9 (7.0 to 6.7)</v>
      </c>
    </row>
    <row r="56" spans="1:10" x14ac:dyDescent="0.25">
      <c r="A56">
        <v>9</v>
      </c>
      <c r="B56" t="s">
        <v>11</v>
      </c>
      <c r="C56" t="s">
        <v>9</v>
      </c>
      <c r="D56">
        <v>7.02</v>
      </c>
      <c r="E56">
        <v>6.76</v>
      </c>
      <c r="F56">
        <v>7.14</v>
      </c>
      <c r="G56">
        <v>6.93</v>
      </c>
      <c r="H56">
        <v>0.214</v>
      </c>
      <c r="J56" s="8" t="str">
        <f t="shared" si="2"/>
        <v>7.0 (7.1 to 6.8)</v>
      </c>
    </row>
    <row r="57" spans="1:10" x14ac:dyDescent="0.25">
      <c r="A57" t="s">
        <v>71</v>
      </c>
      <c r="B57" t="s">
        <v>88</v>
      </c>
      <c r="C57" t="s">
        <v>73</v>
      </c>
    </row>
    <row r="58" spans="1:10" x14ac:dyDescent="0.25">
      <c r="A58" t="s">
        <v>74</v>
      </c>
      <c r="B58" t="s">
        <v>75</v>
      </c>
      <c r="C58" t="s">
        <v>76</v>
      </c>
      <c r="D58">
        <v>9</v>
      </c>
      <c r="E58" t="s">
        <v>77</v>
      </c>
      <c r="F58">
        <v>7</v>
      </c>
    </row>
    <row r="59" spans="1:10" x14ac:dyDescent="0.25">
      <c r="A59" t="s">
        <v>74</v>
      </c>
      <c r="B59" t="s">
        <v>78</v>
      </c>
      <c r="C59" t="s">
        <v>19</v>
      </c>
      <c r="D59" t="s">
        <v>79</v>
      </c>
    </row>
    <row r="60" spans="1:10" x14ac:dyDescent="0.25">
      <c r="B60" t="s">
        <v>19</v>
      </c>
      <c r="C60" t="s">
        <v>20</v>
      </c>
      <c r="D60" t="s">
        <v>1</v>
      </c>
      <c r="E60" t="s">
        <v>80</v>
      </c>
      <c r="F60" t="s">
        <v>81</v>
      </c>
      <c r="G60" t="s">
        <v>0</v>
      </c>
      <c r="H60" t="s">
        <v>82</v>
      </c>
    </row>
    <row r="61" spans="1:10" x14ac:dyDescent="0.25">
      <c r="B61" t="s">
        <v>83</v>
      </c>
      <c r="C61" t="s">
        <v>83</v>
      </c>
      <c r="D61" t="s">
        <v>84</v>
      </c>
      <c r="E61" t="s">
        <v>84</v>
      </c>
      <c r="F61" t="s">
        <v>84</v>
      </c>
      <c r="G61" t="s">
        <v>84</v>
      </c>
      <c r="H61" t="s">
        <v>84</v>
      </c>
    </row>
    <row r="62" spans="1:10" x14ac:dyDescent="0.25">
      <c r="A62">
        <v>1</v>
      </c>
      <c r="B62" t="s">
        <v>6</v>
      </c>
      <c r="C62" t="s">
        <v>7</v>
      </c>
      <c r="D62">
        <v>5020</v>
      </c>
      <c r="E62">
        <v>4310</v>
      </c>
      <c r="F62">
        <v>5151</v>
      </c>
      <c r="G62">
        <v>4758</v>
      </c>
      <c r="H62">
        <v>406</v>
      </c>
      <c r="J62" s="8" t="str">
        <f>CONCATENATE(TEXT(D62,"0")," (",TEXT(F62,"0")," to ",TEXT(E62,"0"),")")</f>
        <v>5020 (5151 to 4310)</v>
      </c>
    </row>
    <row r="63" spans="1:10" x14ac:dyDescent="0.25">
      <c r="A63">
        <v>2</v>
      </c>
      <c r="B63" t="s">
        <v>6</v>
      </c>
      <c r="C63" t="s">
        <v>8</v>
      </c>
      <c r="D63">
        <v>2604</v>
      </c>
      <c r="E63">
        <v>2458</v>
      </c>
      <c r="F63">
        <v>2659</v>
      </c>
      <c r="G63">
        <v>2541</v>
      </c>
      <c r="H63">
        <v>174</v>
      </c>
      <c r="J63" s="8" t="str">
        <f t="shared" ref="J63:J70" si="3">CONCATENATE(TEXT(D63,"0")," (",TEXT(F63,"0")," to ",TEXT(E63,"0"),")")</f>
        <v>2604 (2659 to 2458)</v>
      </c>
    </row>
    <row r="64" spans="1:10" x14ac:dyDescent="0.25">
      <c r="A64">
        <v>3</v>
      </c>
      <c r="B64" t="s">
        <v>6</v>
      </c>
      <c r="C64" t="s">
        <v>9</v>
      </c>
      <c r="D64">
        <v>1669</v>
      </c>
      <c r="E64">
        <v>1553</v>
      </c>
      <c r="F64">
        <v>1728</v>
      </c>
      <c r="G64">
        <v>1651</v>
      </c>
      <c r="H64">
        <v>129</v>
      </c>
      <c r="J64" s="8" t="str">
        <f t="shared" si="3"/>
        <v>1669 (1728 to 1553)</v>
      </c>
    </row>
    <row r="65" spans="1:10" x14ac:dyDescent="0.25">
      <c r="A65">
        <v>4</v>
      </c>
      <c r="B65" t="s">
        <v>10</v>
      </c>
      <c r="C65" t="s">
        <v>7</v>
      </c>
      <c r="D65">
        <v>5497</v>
      </c>
      <c r="E65">
        <v>5372</v>
      </c>
      <c r="F65">
        <v>5533</v>
      </c>
      <c r="G65">
        <v>5476</v>
      </c>
      <c r="H65">
        <v>182</v>
      </c>
      <c r="J65" s="8" t="str">
        <f t="shared" si="3"/>
        <v>5497 (5533 to 5372)</v>
      </c>
    </row>
    <row r="66" spans="1:10" x14ac:dyDescent="0.25">
      <c r="A66">
        <v>5</v>
      </c>
      <c r="B66" t="s">
        <v>10</v>
      </c>
      <c r="C66" t="s">
        <v>8</v>
      </c>
      <c r="D66">
        <v>6346</v>
      </c>
      <c r="E66">
        <v>6081</v>
      </c>
      <c r="F66">
        <v>6705</v>
      </c>
      <c r="G66">
        <v>6329</v>
      </c>
      <c r="H66">
        <v>515</v>
      </c>
      <c r="J66" s="8" t="str">
        <f t="shared" si="3"/>
        <v>6346 (6705 to 6081)</v>
      </c>
    </row>
    <row r="67" spans="1:10" x14ac:dyDescent="0.25">
      <c r="A67">
        <v>6</v>
      </c>
      <c r="B67" t="s">
        <v>10</v>
      </c>
      <c r="C67" t="s">
        <v>9</v>
      </c>
      <c r="D67">
        <v>1787</v>
      </c>
      <c r="E67">
        <v>1734</v>
      </c>
      <c r="F67">
        <v>1826</v>
      </c>
      <c r="G67">
        <v>1762</v>
      </c>
      <c r="H67">
        <v>93</v>
      </c>
      <c r="J67" s="8" t="str">
        <f t="shared" si="3"/>
        <v>1787 (1826 to 1734)</v>
      </c>
    </row>
    <row r="68" spans="1:10" x14ac:dyDescent="0.25">
      <c r="A68">
        <v>7</v>
      </c>
      <c r="B68" t="s">
        <v>11</v>
      </c>
      <c r="C68" t="s">
        <v>8</v>
      </c>
      <c r="D68">
        <v>582</v>
      </c>
      <c r="E68">
        <v>571</v>
      </c>
      <c r="F68">
        <v>595</v>
      </c>
      <c r="G68">
        <v>586</v>
      </c>
      <c r="H68">
        <v>30.8</v>
      </c>
      <c r="J68" s="8" t="str">
        <f t="shared" si="3"/>
        <v>582 (595 to 571)</v>
      </c>
    </row>
    <row r="69" spans="1:10" x14ac:dyDescent="0.25">
      <c r="A69">
        <v>8</v>
      </c>
      <c r="B69" t="s">
        <v>11</v>
      </c>
      <c r="C69" t="s">
        <v>12</v>
      </c>
      <c r="D69">
        <v>403</v>
      </c>
      <c r="E69">
        <v>293</v>
      </c>
      <c r="F69">
        <v>526</v>
      </c>
      <c r="G69">
        <v>417</v>
      </c>
      <c r="H69">
        <v>143</v>
      </c>
      <c r="J69" s="8" t="str">
        <f t="shared" si="3"/>
        <v>403 (526 to 293)</v>
      </c>
    </row>
    <row r="70" spans="1:10" x14ac:dyDescent="0.25">
      <c r="A70">
        <v>9</v>
      </c>
      <c r="B70" t="s">
        <v>11</v>
      </c>
      <c r="C70" t="s">
        <v>9</v>
      </c>
      <c r="D70">
        <v>924</v>
      </c>
      <c r="E70">
        <v>859</v>
      </c>
      <c r="F70">
        <v>1030</v>
      </c>
      <c r="G70">
        <v>925</v>
      </c>
      <c r="H70">
        <v>147</v>
      </c>
      <c r="J70" s="8" t="str">
        <f t="shared" si="3"/>
        <v>924 (1030 to 859)</v>
      </c>
    </row>
    <row r="71" spans="1:10" x14ac:dyDescent="0.25">
      <c r="A71" t="s">
        <v>71</v>
      </c>
      <c r="B71" t="s">
        <v>89</v>
      </c>
      <c r="C71" t="s">
        <v>73</v>
      </c>
    </row>
    <row r="72" spans="1:10" x14ac:dyDescent="0.25">
      <c r="A72" t="s">
        <v>74</v>
      </c>
      <c r="B72" t="s">
        <v>75</v>
      </c>
      <c r="C72" t="s">
        <v>76</v>
      </c>
      <c r="D72">
        <v>9</v>
      </c>
      <c r="E72" t="s">
        <v>77</v>
      </c>
      <c r="F72">
        <v>7</v>
      </c>
    </row>
    <row r="73" spans="1:10" x14ac:dyDescent="0.25">
      <c r="A73" t="s">
        <v>74</v>
      </c>
      <c r="B73" t="s">
        <v>78</v>
      </c>
      <c r="C73" t="s">
        <v>19</v>
      </c>
      <c r="D73" t="s">
        <v>79</v>
      </c>
    </row>
    <row r="74" spans="1:10" x14ac:dyDescent="0.25">
      <c r="B74" t="s">
        <v>19</v>
      </c>
      <c r="C74" t="s">
        <v>20</v>
      </c>
      <c r="D74" t="s">
        <v>1</v>
      </c>
      <c r="E74" t="s">
        <v>80</v>
      </c>
      <c r="F74" t="s">
        <v>81</v>
      </c>
      <c r="G74" t="s">
        <v>0</v>
      </c>
      <c r="H74" t="s">
        <v>82</v>
      </c>
    </row>
    <row r="75" spans="1:10" x14ac:dyDescent="0.25">
      <c r="B75" t="s">
        <v>83</v>
      </c>
      <c r="C75" t="s">
        <v>83</v>
      </c>
      <c r="D75" t="s">
        <v>84</v>
      </c>
      <c r="E75" t="s">
        <v>84</v>
      </c>
      <c r="F75" t="s">
        <v>84</v>
      </c>
      <c r="G75" t="s">
        <v>84</v>
      </c>
      <c r="H75" t="s">
        <v>84</v>
      </c>
    </row>
    <row r="76" spans="1:10" x14ac:dyDescent="0.25">
      <c r="A76">
        <v>1</v>
      </c>
      <c r="B76" t="s">
        <v>6</v>
      </c>
      <c r="C76" t="s">
        <v>7</v>
      </c>
      <c r="D76">
        <v>10.1</v>
      </c>
      <c r="E76">
        <v>9.66</v>
      </c>
      <c r="F76">
        <v>11</v>
      </c>
      <c r="G76">
        <v>10.3</v>
      </c>
      <c r="H76">
        <v>0.74399999999999999</v>
      </c>
      <c r="J76" s="8" t="str">
        <f>CONCATENATE(TEXT(D76,"0")," (",TEXT(F76,"0")," to ",TEXT(E76,"0"),")")</f>
        <v>10 (11 to 10)</v>
      </c>
    </row>
    <row r="77" spans="1:10" x14ac:dyDescent="0.25">
      <c r="A77">
        <v>2</v>
      </c>
      <c r="B77" t="s">
        <v>6</v>
      </c>
      <c r="C77" t="s">
        <v>8</v>
      </c>
      <c r="D77">
        <v>11.6</v>
      </c>
      <c r="E77">
        <v>7.84</v>
      </c>
      <c r="F77">
        <v>15.4</v>
      </c>
      <c r="G77">
        <v>11.6</v>
      </c>
      <c r="H77">
        <v>3.75</v>
      </c>
      <c r="J77" s="8" t="str">
        <f t="shared" ref="J77:J84" si="4">CONCATENATE(TEXT(D77,"0")," (",TEXT(F77,"0")," to ",TEXT(E77,"0"),")")</f>
        <v>12 (15 to 8)</v>
      </c>
    </row>
    <row r="78" spans="1:10" x14ac:dyDescent="0.25">
      <c r="A78">
        <v>3</v>
      </c>
      <c r="B78" t="s">
        <v>6</v>
      </c>
      <c r="C78" t="s">
        <v>9</v>
      </c>
      <c r="D78">
        <v>15.9</v>
      </c>
      <c r="E78">
        <v>9.16</v>
      </c>
      <c r="F78">
        <v>19.2</v>
      </c>
      <c r="G78">
        <v>14.3</v>
      </c>
      <c r="H78">
        <v>5.25</v>
      </c>
      <c r="J78" s="8" t="str">
        <f t="shared" si="4"/>
        <v>16 (19 to 9)</v>
      </c>
    </row>
    <row r="79" spans="1:10" x14ac:dyDescent="0.25">
      <c r="A79">
        <v>4</v>
      </c>
      <c r="B79" t="s">
        <v>10</v>
      </c>
      <c r="C79" t="s">
        <v>7</v>
      </c>
      <c r="D79">
        <v>10.9</v>
      </c>
      <c r="E79">
        <v>10.199999999999999</v>
      </c>
      <c r="F79">
        <v>11.7</v>
      </c>
      <c r="G79">
        <v>11</v>
      </c>
      <c r="H79">
        <v>0.73699999999999999</v>
      </c>
      <c r="J79" s="8" t="str">
        <f t="shared" si="4"/>
        <v>11 (12 to 10)</v>
      </c>
    </row>
    <row r="80" spans="1:10" x14ac:dyDescent="0.25">
      <c r="A80">
        <v>5</v>
      </c>
      <c r="B80" t="s">
        <v>10</v>
      </c>
      <c r="C80" t="s">
        <v>8</v>
      </c>
      <c r="D80">
        <v>13.1</v>
      </c>
      <c r="E80">
        <v>10.7</v>
      </c>
      <c r="F80">
        <v>14.4</v>
      </c>
      <c r="G80">
        <v>12.5</v>
      </c>
      <c r="H80">
        <v>2.04</v>
      </c>
      <c r="J80" s="8" t="str">
        <f t="shared" si="4"/>
        <v>13 (14 to 11)</v>
      </c>
    </row>
    <row r="81" spans="1:10" x14ac:dyDescent="0.25">
      <c r="A81">
        <v>6</v>
      </c>
      <c r="B81" t="s">
        <v>10</v>
      </c>
      <c r="C81" t="s">
        <v>9</v>
      </c>
      <c r="D81">
        <v>14.7</v>
      </c>
      <c r="E81">
        <v>10.5</v>
      </c>
      <c r="F81">
        <v>16.899999999999999</v>
      </c>
      <c r="G81">
        <v>13.3</v>
      </c>
      <c r="H81">
        <v>4.07</v>
      </c>
      <c r="J81" s="8" t="str">
        <f t="shared" si="4"/>
        <v>15 (17 to 11)</v>
      </c>
    </row>
    <row r="82" spans="1:10" x14ac:dyDescent="0.25">
      <c r="A82">
        <v>7</v>
      </c>
      <c r="B82" t="s">
        <v>11</v>
      </c>
      <c r="C82" t="s">
        <v>8</v>
      </c>
      <c r="D82">
        <v>10.6</v>
      </c>
      <c r="E82">
        <v>8.26</v>
      </c>
      <c r="F82">
        <v>13.2</v>
      </c>
      <c r="G82">
        <v>10.6</v>
      </c>
      <c r="H82">
        <v>3.19</v>
      </c>
      <c r="J82" s="8" t="str">
        <f t="shared" si="4"/>
        <v>11 (13 to 8)</v>
      </c>
    </row>
    <row r="83" spans="1:10" x14ac:dyDescent="0.25">
      <c r="A83">
        <v>8</v>
      </c>
      <c r="B83" t="s">
        <v>11</v>
      </c>
      <c r="C83" t="s">
        <v>12</v>
      </c>
      <c r="D83">
        <v>15</v>
      </c>
      <c r="E83">
        <v>9.49</v>
      </c>
      <c r="F83">
        <v>17</v>
      </c>
      <c r="G83">
        <v>13.5</v>
      </c>
      <c r="H83">
        <v>4.25</v>
      </c>
      <c r="J83" s="8" t="str">
        <f t="shared" si="4"/>
        <v>15 (17 to 9)</v>
      </c>
    </row>
    <row r="84" spans="1:10" x14ac:dyDescent="0.25">
      <c r="A84">
        <v>9</v>
      </c>
      <c r="B84" t="s">
        <v>11</v>
      </c>
      <c r="C84" t="s">
        <v>9</v>
      </c>
      <c r="D84">
        <v>16.7</v>
      </c>
      <c r="E84">
        <v>12.8</v>
      </c>
      <c r="F84">
        <v>18.7</v>
      </c>
      <c r="G84">
        <v>15.5</v>
      </c>
      <c r="H84">
        <v>3.99</v>
      </c>
      <c r="J84" s="8" t="str">
        <f t="shared" si="4"/>
        <v>17 (19 to 13)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CABF-4704-430D-906D-8C26365D77CD}">
  <dimension ref="D3:K12"/>
  <sheetViews>
    <sheetView topLeftCell="B1" workbookViewId="0">
      <selection activeCell="M19" sqref="M19"/>
    </sheetView>
  </sheetViews>
  <sheetFormatPr defaultRowHeight="15" x14ac:dyDescent="0.25"/>
  <cols>
    <col min="6" max="6" width="18.28515625" customWidth="1"/>
    <col min="7" max="7" width="18.85546875" customWidth="1"/>
    <col min="8" max="8" width="15.42578125" customWidth="1"/>
    <col min="9" max="9" width="19.5703125" customWidth="1"/>
    <col min="10" max="10" width="9.7109375" customWidth="1"/>
    <col min="11" max="11" width="12.7109375" customWidth="1"/>
  </cols>
  <sheetData>
    <row r="3" spans="4:11" x14ac:dyDescent="0.25">
      <c r="D3" t="s">
        <v>13</v>
      </c>
      <c r="E3" t="s">
        <v>14</v>
      </c>
      <c r="F3" t="s">
        <v>15</v>
      </c>
      <c r="G3" t="s">
        <v>23</v>
      </c>
      <c r="H3" t="s">
        <v>21</v>
      </c>
      <c r="I3" t="s">
        <v>22</v>
      </c>
      <c r="J3" t="s">
        <v>24</v>
      </c>
      <c r="K3" t="s">
        <v>25</v>
      </c>
    </row>
    <row r="4" spans="4:11" ht="18" customHeight="1" x14ac:dyDescent="0.25">
      <c r="D4" t="s">
        <v>6</v>
      </c>
      <c r="E4" t="s">
        <v>7</v>
      </c>
      <c r="F4" s="7" t="str">
        <f>Sheet6!J6</f>
        <v>-99 (62 to -120)</v>
      </c>
      <c r="G4" s="9" t="str">
        <f>Sheet6!J20</f>
        <v>-2.1 (-0.7 to -3.5)</v>
      </c>
      <c r="H4" s="9" t="str">
        <f>Sheet6!J48</f>
        <v>7.3 (7.4 to 7.1)</v>
      </c>
      <c r="I4" s="9" t="str">
        <f>Sheet6!J62</f>
        <v>5020 (5151 to 4310)</v>
      </c>
      <c r="J4" s="9">
        <f>Sheet6!J34</f>
        <v>0</v>
      </c>
      <c r="K4" s="10" t="str">
        <f>Sheet6!J76</f>
        <v>10 (11 to 10)</v>
      </c>
    </row>
    <row r="5" spans="4:11" ht="18" customHeight="1" x14ac:dyDescent="0.25">
      <c r="D5" t="s">
        <v>6</v>
      </c>
      <c r="E5" t="s">
        <v>8</v>
      </c>
      <c r="F5" s="7" t="str">
        <f>Sheet6!J7</f>
        <v>-60 (-39 to -91)</v>
      </c>
      <c r="G5" s="9" t="str">
        <f>Sheet6!J21</f>
        <v>-0.3 (-0.1 to -0.9)</v>
      </c>
      <c r="H5" s="9" t="str">
        <f>Sheet6!J49</f>
        <v>7.0 (7.0 to 6.9)</v>
      </c>
      <c r="I5" s="9" t="str">
        <f>Sheet6!J63</f>
        <v>2604 (2659 to 2458)</v>
      </c>
      <c r="J5" s="9">
        <f>Sheet6!J35</f>
        <v>0</v>
      </c>
      <c r="K5" s="10" t="str">
        <f>Sheet6!J77</f>
        <v>12 (15 to 8)</v>
      </c>
    </row>
    <row r="6" spans="4:11" ht="18" customHeight="1" x14ac:dyDescent="0.25">
      <c r="D6" t="s">
        <v>6</v>
      </c>
      <c r="E6" t="s">
        <v>9</v>
      </c>
      <c r="F6" s="7" t="str">
        <f>Sheet6!J8</f>
        <v>-176 (-106 to -190)</v>
      </c>
      <c r="G6" s="9" t="str">
        <f>Sheet6!J22</f>
        <v>0.0 (0.0 to -0.1)</v>
      </c>
      <c r="H6" s="9" t="str">
        <f>Sheet6!J50</f>
        <v>6.8 (6.9 to 6.8)</v>
      </c>
      <c r="I6" s="9" t="str">
        <f>Sheet6!J64</f>
        <v>1669 (1728 to 1553)</v>
      </c>
      <c r="J6" s="9">
        <f>Sheet6!J36</f>
        <v>0</v>
      </c>
      <c r="K6" s="10" t="str">
        <f>Sheet6!J78</f>
        <v>16 (19 to 9)</v>
      </c>
    </row>
    <row r="7" spans="4:11" ht="18" customHeight="1" x14ac:dyDescent="0.25">
      <c r="D7" t="s">
        <v>10</v>
      </c>
      <c r="E7" t="s">
        <v>7</v>
      </c>
      <c r="F7" s="7" t="str">
        <f>Sheet6!J9</f>
        <v>225 (231 to 192)</v>
      </c>
      <c r="G7" s="9" t="str">
        <f>Sheet6!J23</f>
        <v>-2.7 (-1.4 to -3.2)</v>
      </c>
      <c r="H7" s="9" t="str">
        <f>Sheet6!J51</f>
        <v>6.7 (6.8 to 5.4)</v>
      </c>
      <c r="I7" s="9" t="str">
        <f>Sheet6!J65</f>
        <v>5497 (5533 to 5372)</v>
      </c>
      <c r="J7" s="9">
        <f>Sheet6!J37</f>
        <v>0</v>
      </c>
      <c r="K7" s="10" t="str">
        <f>Sheet6!J79</f>
        <v>11 (12 to 10)</v>
      </c>
    </row>
    <row r="8" spans="4:11" ht="18" customHeight="1" x14ac:dyDescent="0.25">
      <c r="D8" t="s">
        <v>10</v>
      </c>
      <c r="E8" t="s">
        <v>8</v>
      </c>
      <c r="F8" s="7" t="str">
        <f>Sheet6!J10</f>
        <v>157 (256 to -01)</v>
      </c>
      <c r="G8" s="9" t="str">
        <f>Sheet6!J24</f>
        <v>-1.0 (-0.7 to -1.5)</v>
      </c>
      <c r="H8" s="9" t="str">
        <f>Sheet6!J52</f>
        <v>7.0 (7.0 to 6.9)</v>
      </c>
      <c r="I8" s="9" t="str">
        <f>Sheet6!J66</f>
        <v>6346 (6705 to 6081)</v>
      </c>
      <c r="J8" s="9">
        <f>Sheet6!J38</f>
        <v>0</v>
      </c>
      <c r="K8" s="10" t="str">
        <f>Sheet6!J80</f>
        <v>13 (14 to 11)</v>
      </c>
    </row>
    <row r="9" spans="4:11" ht="18" customHeight="1" x14ac:dyDescent="0.25">
      <c r="D9" t="s">
        <v>10</v>
      </c>
      <c r="E9" t="s">
        <v>9</v>
      </c>
      <c r="F9" s="7" t="str">
        <f>Sheet6!J11</f>
        <v>-166 (-149 to -189)</v>
      </c>
      <c r="G9" s="9" t="str">
        <f>Sheet6!J25</f>
        <v>-0.2 (-0.2 to -0.5)</v>
      </c>
      <c r="H9" s="9" t="str">
        <f>Sheet6!J53</f>
        <v>7.1 (7.1 to 6.8)</v>
      </c>
      <c r="I9" s="9" t="str">
        <f>Sheet6!J67</f>
        <v>1787 (1826 to 1734)</v>
      </c>
      <c r="J9" s="9">
        <f>Sheet6!J39</f>
        <v>0</v>
      </c>
      <c r="K9" s="10" t="str">
        <f>Sheet6!J81</f>
        <v>15 (17 to 11)</v>
      </c>
    </row>
    <row r="10" spans="4:11" ht="18" customHeight="1" x14ac:dyDescent="0.25">
      <c r="D10" t="s">
        <v>11</v>
      </c>
      <c r="E10" t="s">
        <v>8</v>
      </c>
      <c r="F10" s="7" t="str">
        <f>Sheet6!J12</f>
        <v>-102 (192 to -138)</v>
      </c>
      <c r="G10" s="9" t="str">
        <f>Sheet6!J26</f>
        <v>0.0 (0.0 to -0.1)</v>
      </c>
      <c r="H10" s="9" t="str">
        <f>Sheet6!J54</f>
        <v>7.1 (7.1 to 7.0)</v>
      </c>
      <c r="I10" s="9" t="str">
        <f>Sheet6!J68</f>
        <v>582 (595 to 571)</v>
      </c>
      <c r="J10" s="9" t="s">
        <v>90</v>
      </c>
      <c r="K10" s="10" t="str">
        <f>Sheet6!J82</f>
        <v>11 (13 to 8)</v>
      </c>
    </row>
    <row r="11" spans="4:11" ht="18" customHeight="1" x14ac:dyDescent="0.25">
      <c r="D11" t="s">
        <v>11</v>
      </c>
      <c r="E11" t="s">
        <v>12</v>
      </c>
      <c r="F11" s="7" t="str">
        <f>Sheet6!J13</f>
        <v>83 (419 to -141)</v>
      </c>
      <c r="G11" s="9" t="str">
        <f>Sheet6!J27</f>
        <v>-0.3 (-0.2 to -0.3)</v>
      </c>
      <c r="H11" s="9" t="str">
        <f>Sheet6!J55</f>
        <v>6.9 (7.0 to 6.7)</v>
      </c>
      <c r="I11" s="9" t="str">
        <f>Sheet6!J69</f>
        <v>403 (526 to 293)</v>
      </c>
      <c r="J11" s="9">
        <f>Sheet6!J41</f>
        <v>0</v>
      </c>
      <c r="K11" s="10" t="str">
        <f>Sheet6!J83</f>
        <v>15 (17 to 9)</v>
      </c>
    </row>
    <row r="12" spans="4:11" ht="18" customHeight="1" x14ac:dyDescent="0.25">
      <c r="D12" t="s">
        <v>11</v>
      </c>
      <c r="E12" t="s">
        <v>9</v>
      </c>
      <c r="F12" s="7" t="str">
        <f>Sheet6!J14</f>
        <v>-200 (-163 to -222)</v>
      </c>
      <c r="G12" s="9" t="str">
        <f>Sheet6!J28</f>
        <v>0.0 (0.1 to 0.0)</v>
      </c>
      <c r="H12" s="9" t="str">
        <f>Sheet6!J56</f>
        <v>7.0 (7.1 to 6.8)</v>
      </c>
      <c r="I12" s="9" t="str">
        <f>Sheet6!J70</f>
        <v>924 (1030 to 859)</v>
      </c>
      <c r="J12" s="9">
        <f>Sheet6!J42</f>
        <v>0</v>
      </c>
      <c r="K12" s="10" t="str">
        <f>Sheet6!J84</f>
        <v>17 (19 to 13)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1B89-8D51-43EB-8BF4-D9A5D1A740E6}">
  <dimension ref="A1:P367"/>
  <sheetViews>
    <sheetView topLeftCell="C1" workbookViewId="0">
      <selection activeCell="P2" sqref="P2"/>
    </sheetView>
  </sheetViews>
  <sheetFormatPr defaultRowHeight="15" x14ac:dyDescent="0.25"/>
  <cols>
    <col min="14" max="14" width="22.42578125" customWidth="1"/>
    <col min="15" max="15" width="21.85546875" customWidth="1"/>
    <col min="16" max="16" width="23.140625" customWidth="1"/>
  </cols>
  <sheetData>
    <row r="1" spans="1:16" x14ac:dyDescent="0.25">
      <c r="A1" t="s">
        <v>17</v>
      </c>
      <c r="B1" t="s">
        <v>19</v>
      </c>
      <c r="C1" t="s">
        <v>20</v>
      </c>
      <c r="D1" t="s">
        <v>93</v>
      </c>
      <c r="E1" t="s">
        <v>1</v>
      </c>
      <c r="F1" t="s">
        <v>80</v>
      </c>
      <c r="G1" t="s">
        <v>81</v>
      </c>
      <c r="H1" t="s">
        <v>0</v>
      </c>
      <c r="I1" t="s">
        <v>82</v>
      </c>
      <c r="M1" t="s">
        <v>103</v>
      </c>
      <c r="N1" t="s">
        <v>104</v>
      </c>
      <c r="O1" t="s">
        <v>105</v>
      </c>
      <c r="P1" t="s">
        <v>106</v>
      </c>
    </row>
    <row r="2" spans="1:16" x14ac:dyDescent="0.25">
      <c r="A2">
        <v>1</v>
      </c>
      <c r="B2" t="s">
        <v>6</v>
      </c>
      <c r="C2" t="s">
        <v>7</v>
      </c>
      <c r="D2" t="s">
        <v>94</v>
      </c>
      <c r="E2">
        <v>365</v>
      </c>
      <c r="F2">
        <v>350</v>
      </c>
      <c r="G2">
        <v>375</v>
      </c>
      <c r="H2">
        <v>361</v>
      </c>
      <c r="I2">
        <v>17.100000000000001</v>
      </c>
      <c r="M2" t="s">
        <v>94</v>
      </c>
      <c r="N2" s="8" t="str">
        <f>CONCATENATE(TEXT(E2,"0")," (",TEXT(G2,"0")," to ",TEXT(F2,"0"),")")</f>
        <v>365 (375 to 350)</v>
      </c>
      <c r="O2" s="8" t="str">
        <f>CONCATENATE(TEXT(E11,"0")," (",TEXT(G11,"0")," to ",TEXT(F11,"0"),")")</f>
        <v>333 (344 to 285)</v>
      </c>
      <c r="P2" s="8" t="str">
        <f>CONCATENATE(TEXT(E18,"0")," (",TEXT(G18,"0")," to ",TEXT(F18,"0"),")")</f>
        <v>-84 (-17 to -99)</v>
      </c>
    </row>
    <row r="3" spans="1:16" x14ac:dyDescent="0.25">
      <c r="A3">
        <v>2</v>
      </c>
      <c r="B3" t="s">
        <v>6</v>
      </c>
      <c r="C3" t="s">
        <v>7</v>
      </c>
      <c r="D3" t="s">
        <v>95</v>
      </c>
      <c r="E3">
        <v>335</v>
      </c>
      <c r="F3">
        <v>305</v>
      </c>
      <c r="G3">
        <v>342</v>
      </c>
      <c r="H3">
        <v>313</v>
      </c>
      <c r="I3">
        <v>51.4</v>
      </c>
      <c r="M3" t="s">
        <v>95</v>
      </c>
      <c r="N3" s="8" t="str">
        <f t="shared" ref="N3:N10" si="0">CONCATENATE(TEXT(E3,"0")," (",TEXT(G3,"0")," to ",TEXT(F3,"0"),")")</f>
        <v>335 (342 to 305)</v>
      </c>
      <c r="O3" s="8" t="str">
        <f t="shared" ref="O3:O10" si="1">CONCATENATE(TEXT(E12,"0")," (",TEXT(G12,"0")," to ",TEXT(F12,"0"),")")</f>
        <v>-39 (118 to -51)</v>
      </c>
      <c r="P3" s="8" t="str">
        <f t="shared" ref="P3:P10" si="2">CONCATENATE(TEXT(E19,"0")," (",TEXT(G19,"0")," to ",TEXT(F19,"0"),")")</f>
        <v>-165 (-126 to -176)</v>
      </c>
    </row>
    <row r="4" spans="1:16" x14ac:dyDescent="0.25">
      <c r="A4">
        <v>3</v>
      </c>
      <c r="B4" t="s">
        <v>6</v>
      </c>
      <c r="C4" t="s">
        <v>7</v>
      </c>
      <c r="D4" t="s">
        <v>96</v>
      </c>
      <c r="E4">
        <v>78.5</v>
      </c>
      <c r="F4">
        <v>-7.85</v>
      </c>
      <c r="G4">
        <v>91.2</v>
      </c>
      <c r="H4">
        <v>48.3</v>
      </c>
      <c r="I4">
        <v>72</v>
      </c>
      <c r="M4" t="s">
        <v>96</v>
      </c>
      <c r="N4" s="8" t="str">
        <f t="shared" si="0"/>
        <v>79 (91 to -8)</v>
      </c>
      <c r="O4" s="8" t="str">
        <f t="shared" si="1"/>
        <v>-57 (-54 to -60)</v>
      </c>
      <c r="P4" s="8" t="str">
        <f t="shared" si="2"/>
        <v>-182 (-177 to -195)</v>
      </c>
    </row>
    <row r="5" spans="1:16" x14ac:dyDescent="0.25">
      <c r="A5">
        <v>4</v>
      </c>
      <c r="B5" t="s">
        <v>6</v>
      </c>
      <c r="C5" t="s">
        <v>7</v>
      </c>
      <c r="D5" t="s">
        <v>97</v>
      </c>
      <c r="E5">
        <v>-88.4</v>
      </c>
      <c r="F5">
        <v>-98.8</v>
      </c>
      <c r="G5">
        <v>-81</v>
      </c>
      <c r="H5">
        <v>-89.7</v>
      </c>
      <c r="I5">
        <v>10.3</v>
      </c>
      <c r="M5" t="s">
        <v>97</v>
      </c>
      <c r="N5" s="8" t="str">
        <f t="shared" si="0"/>
        <v>-88 (-81 to -99)</v>
      </c>
      <c r="O5" s="8" t="str">
        <f t="shared" si="1"/>
        <v>-72 (-66 to -78)</v>
      </c>
      <c r="P5" s="8" t="str">
        <f t="shared" si="2"/>
        <v>-189 (-185 to -192)</v>
      </c>
    </row>
    <row r="6" spans="1:16" x14ac:dyDescent="0.25">
      <c r="A6">
        <v>5</v>
      </c>
      <c r="B6" t="s">
        <v>6</v>
      </c>
      <c r="C6" t="s">
        <v>7</v>
      </c>
      <c r="D6" t="s">
        <v>98</v>
      </c>
      <c r="E6">
        <v>-115</v>
      </c>
      <c r="F6">
        <v>-119</v>
      </c>
      <c r="G6">
        <v>-111</v>
      </c>
      <c r="H6">
        <v>-108</v>
      </c>
      <c r="I6">
        <v>33.200000000000003</v>
      </c>
      <c r="M6" t="s">
        <v>98</v>
      </c>
      <c r="N6" s="8" t="str">
        <f t="shared" si="0"/>
        <v>-115 (-111 to -119)</v>
      </c>
      <c r="O6" s="8" t="str">
        <f t="shared" si="1"/>
        <v>-106 (-86 to -114)</v>
      </c>
      <c r="P6" s="8" t="str">
        <f t="shared" si="2"/>
        <v>-194 (-192 to -195)</v>
      </c>
    </row>
    <row r="7" spans="1:16" x14ac:dyDescent="0.25">
      <c r="A7">
        <v>6</v>
      </c>
      <c r="B7" t="s">
        <v>6</v>
      </c>
      <c r="C7" t="s">
        <v>7</v>
      </c>
      <c r="D7" t="s">
        <v>99</v>
      </c>
      <c r="E7">
        <v>-98.5</v>
      </c>
      <c r="F7">
        <v>-101</v>
      </c>
      <c r="G7">
        <v>-96.4</v>
      </c>
      <c r="H7">
        <v>-99.1</v>
      </c>
      <c r="I7">
        <v>4.12</v>
      </c>
      <c r="M7" t="s">
        <v>99</v>
      </c>
      <c r="N7" s="8" t="str">
        <f t="shared" si="0"/>
        <v>-99 (-96 to -101)</v>
      </c>
      <c r="O7" s="8" t="str">
        <f t="shared" si="1"/>
        <v>-108 (-70 to -127)</v>
      </c>
      <c r="P7" s="8" t="str">
        <f t="shared" si="2"/>
        <v>-109 (-91 to -124)</v>
      </c>
    </row>
    <row r="8" spans="1:16" x14ac:dyDescent="0.25">
      <c r="A8">
        <v>7</v>
      </c>
      <c r="B8" t="s">
        <v>6</v>
      </c>
      <c r="C8" t="s">
        <v>7</v>
      </c>
      <c r="D8" t="s">
        <v>100</v>
      </c>
      <c r="E8">
        <v>-119</v>
      </c>
      <c r="F8">
        <v>-130</v>
      </c>
      <c r="G8">
        <v>-115</v>
      </c>
      <c r="H8">
        <v>-121</v>
      </c>
      <c r="I8">
        <v>7.08</v>
      </c>
      <c r="M8" t="s">
        <v>100</v>
      </c>
      <c r="N8" s="8" t="str">
        <f t="shared" si="0"/>
        <v>-119 (-115 to -130)</v>
      </c>
      <c r="O8" s="8" t="str">
        <f t="shared" si="1"/>
        <v>7 (23 to -3)</v>
      </c>
      <c r="P8" s="8" t="str">
        <f t="shared" si="2"/>
        <v>124 (172 to 71)</v>
      </c>
    </row>
    <row r="9" spans="1:16" x14ac:dyDescent="0.25">
      <c r="A9">
        <v>8</v>
      </c>
      <c r="B9" t="s">
        <v>6</v>
      </c>
      <c r="C9" t="s">
        <v>7</v>
      </c>
      <c r="D9" t="s">
        <v>101</v>
      </c>
      <c r="E9">
        <v>-126</v>
      </c>
      <c r="F9">
        <v>-127</v>
      </c>
      <c r="G9">
        <v>-125</v>
      </c>
      <c r="H9">
        <v>-126</v>
      </c>
      <c r="I9">
        <v>1.83</v>
      </c>
      <c r="M9" t="s">
        <v>101</v>
      </c>
      <c r="N9" s="8" t="str">
        <f t="shared" si="0"/>
        <v>-126 (-125 to -127)</v>
      </c>
      <c r="O9" s="8" t="str">
        <f t="shared" si="1"/>
        <v>-84 (-17 to -99)</v>
      </c>
      <c r="P9" s="8" t="str">
        <f t="shared" si="2"/>
        <v>253 (339 to -28)</v>
      </c>
    </row>
    <row r="10" spans="1:16" x14ac:dyDescent="0.25">
      <c r="A10">
        <v>9</v>
      </c>
      <c r="B10" t="s">
        <v>6</v>
      </c>
      <c r="C10" t="s">
        <v>7</v>
      </c>
      <c r="D10" t="s">
        <v>102</v>
      </c>
      <c r="E10">
        <v>-126</v>
      </c>
      <c r="F10">
        <v>-126</v>
      </c>
      <c r="G10">
        <v>-125</v>
      </c>
      <c r="H10">
        <v>-126</v>
      </c>
      <c r="I10">
        <v>0.27100000000000002</v>
      </c>
      <c r="M10" t="s">
        <v>102</v>
      </c>
      <c r="N10" s="8" t="str">
        <f t="shared" si="0"/>
        <v>-126 (-125 to -126)</v>
      </c>
      <c r="O10" s="8" t="str">
        <f t="shared" si="1"/>
        <v>-165 (-126 to -176)</v>
      </c>
      <c r="P10" s="8" t="str">
        <f t="shared" si="2"/>
        <v>335 (354 to 323)</v>
      </c>
    </row>
    <row r="11" spans="1:16" x14ac:dyDescent="0.25">
      <c r="A11">
        <v>10</v>
      </c>
      <c r="B11" t="s">
        <v>6</v>
      </c>
      <c r="C11" t="s">
        <v>8</v>
      </c>
      <c r="D11" t="s">
        <v>94</v>
      </c>
      <c r="E11">
        <v>333</v>
      </c>
      <c r="F11">
        <v>285</v>
      </c>
      <c r="G11">
        <v>344</v>
      </c>
      <c r="H11">
        <v>321</v>
      </c>
      <c r="I11">
        <v>46</v>
      </c>
    </row>
    <row r="12" spans="1:16" x14ac:dyDescent="0.25">
      <c r="A12">
        <v>11</v>
      </c>
      <c r="B12" t="s">
        <v>6</v>
      </c>
      <c r="C12" t="s">
        <v>8</v>
      </c>
      <c r="D12" t="s">
        <v>95</v>
      </c>
      <c r="E12">
        <v>-39.4</v>
      </c>
      <c r="F12">
        <v>-51.3</v>
      </c>
      <c r="G12">
        <v>118</v>
      </c>
      <c r="H12">
        <v>48.2</v>
      </c>
      <c r="I12">
        <v>139</v>
      </c>
    </row>
    <row r="13" spans="1:16" x14ac:dyDescent="0.25">
      <c r="A13">
        <v>12</v>
      </c>
      <c r="B13" t="s">
        <v>6</v>
      </c>
      <c r="C13" t="s">
        <v>8</v>
      </c>
      <c r="D13" t="s">
        <v>96</v>
      </c>
      <c r="E13">
        <v>-57.2</v>
      </c>
      <c r="F13">
        <v>-59.9</v>
      </c>
      <c r="G13">
        <v>-53.5</v>
      </c>
      <c r="H13">
        <v>-56.2</v>
      </c>
      <c r="I13">
        <v>5.29</v>
      </c>
    </row>
    <row r="14" spans="1:16" x14ac:dyDescent="0.25">
      <c r="A14">
        <v>13</v>
      </c>
      <c r="B14" t="s">
        <v>6</v>
      </c>
      <c r="C14" t="s">
        <v>8</v>
      </c>
      <c r="D14" t="s">
        <v>97</v>
      </c>
      <c r="E14">
        <v>-72.400000000000006</v>
      </c>
      <c r="F14">
        <v>-77.5</v>
      </c>
      <c r="G14">
        <v>-66.400000000000006</v>
      </c>
      <c r="H14">
        <v>-71.8</v>
      </c>
      <c r="I14">
        <v>7</v>
      </c>
    </row>
    <row r="15" spans="1:16" x14ac:dyDescent="0.25">
      <c r="A15">
        <v>14</v>
      </c>
      <c r="B15" t="s">
        <v>6</v>
      </c>
      <c r="C15" t="s">
        <v>8</v>
      </c>
      <c r="D15" t="s">
        <v>98</v>
      </c>
      <c r="E15">
        <v>-106</v>
      </c>
      <c r="F15">
        <v>-114</v>
      </c>
      <c r="G15">
        <v>-86</v>
      </c>
      <c r="H15">
        <v>-78.400000000000006</v>
      </c>
      <c r="I15">
        <v>74.599999999999994</v>
      </c>
    </row>
    <row r="16" spans="1:16" x14ac:dyDescent="0.25">
      <c r="A16">
        <v>15</v>
      </c>
      <c r="B16" t="s">
        <v>6</v>
      </c>
      <c r="C16" t="s">
        <v>8</v>
      </c>
      <c r="D16" t="s">
        <v>99</v>
      </c>
      <c r="E16">
        <v>-108</v>
      </c>
      <c r="F16">
        <v>-127</v>
      </c>
      <c r="G16">
        <v>-69.7</v>
      </c>
      <c r="H16">
        <v>-84.8</v>
      </c>
      <c r="I16">
        <v>58.5</v>
      </c>
    </row>
    <row r="17" spans="1:9" x14ac:dyDescent="0.25">
      <c r="A17">
        <v>16</v>
      </c>
      <c r="B17" t="s">
        <v>6</v>
      </c>
      <c r="C17" t="s">
        <v>8</v>
      </c>
      <c r="D17" t="s">
        <v>100</v>
      </c>
      <c r="E17">
        <v>6.98</v>
      </c>
      <c r="F17">
        <v>-2.93</v>
      </c>
      <c r="G17">
        <v>22.8</v>
      </c>
      <c r="H17">
        <v>9.18</v>
      </c>
      <c r="I17">
        <v>14.9</v>
      </c>
    </row>
    <row r="18" spans="1:9" x14ac:dyDescent="0.25">
      <c r="A18">
        <v>17</v>
      </c>
      <c r="B18" t="s">
        <v>6</v>
      </c>
      <c r="C18" t="s">
        <v>9</v>
      </c>
      <c r="D18" t="s">
        <v>94</v>
      </c>
      <c r="E18">
        <v>-84</v>
      </c>
      <c r="F18">
        <v>-98.5</v>
      </c>
      <c r="G18">
        <v>-16.7</v>
      </c>
      <c r="H18">
        <v>-47.6</v>
      </c>
      <c r="I18">
        <v>73.400000000000006</v>
      </c>
    </row>
    <row r="19" spans="1:9" x14ac:dyDescent="0.25">
      <c r="A19">
        <v>18</v>
      </c>
      <c r="B19" t="s">
        <v>6</v>
      </c>
      <c r="C19" t="s">
        <v>9</v>
      </c>
      <c r="D19" t="s">
        <v>95</v>
      </c>
      <c r="E19">
        <v>-165</v>
      </c>
      <c r="F19">
        <v>-176</v>
      </c>
      <c r="G19">
        <v>-126</v>
      </c>
      <c r="H19">
        <v>-152</v>
      </c>
      <c r="I19">
        <v>28.1</v>
      </c>
    </row>
    <row r="20" spans="1:9" x14ac:dyDescent="0.25">
      <c r="A20">
        <v>19</v>
      </c>
      <c r="B20" t="s">
        <v>6</v>
      </c>
      <c r="C20" t="s">
        <v>9</v>
      </c>
      <c r="D20" t="s">
        <v>96</v>
      </c>
      <c r="E20">
        <v>-182</v>
      </c>
      <c r="F20">
        <v>-195</v>
      </c>
      <c r="G20">
        <v>-177</v>
      </c>
      <c r="H20">
        <v>-185</v>
      </c>
      <c r="I20">
        <v>10.6</v>
      </c>
    </row>
    <row r="21" spans="1:9" x14ac:dyDescent="0.25">
      <c r="A21">
        <v>20</v>
      </c>
      <c r="B21" t="s">
        <v>6</v>
      </c>
      <c r="C21" t="s">
        <v>9</v>
      </c>
      <c r="D21" t="s">
        <v>97</v>
      </c>
      <c r="E21">
        <v>-189</v>
      </c>
      <c r="F21">
        <v>-192</v>
      </c>
      <c r="G21">
        <v>-185</v>
      </c>
      <c r="H21">
        <v>-188</v>
      </c>
      <c r="I21">
        <v>4.26</v>
      </c>
    </row>
    <row r="22" spans="1:9" x14ac:dyDescent="0.25">
      <c r="A22">
        <v>21</v>
      </c>
      <c r="B22" t="s">
        <v>6</v>
      </c>
      <c r="C22" t="s">
        <v>9</v>
      </c>
      <c r="D22" t="s">
        <v>98</v>
      </c>
      <c r="E22">
        <v>-194</v>
      </c>
      <c r="F22">
        <v>-195</v>
      </c>
      <c r="G22">
        <v>-192</v>
      </c>
      <c r="H22">
        <v>-163</v>
      </c>
      <c r="I22">
        <v>72.3</v>
      </c>
    </row>
    <row r="23" spans="1:9" x14ac:dyDescent="0.25">
      <c r="A23">
        <v>22</v>
      </c>
      <c r="B23" t="s">
        <v>6</v>
      </c>
      <c r="C23" t="s">
        <v>9</v>
      </c>
      <c r="D23" t="s">
        <v>99</v>
      </c>
      <c r="E23">
        <v>-109</v>
      </c>
      <c r="F23">
        <v>-124</v>
      </c>
      <c r="G23">
        <v>-91.3</v>
      </c>
      <c r="H23">
        <v>-55.2</v>
      </c>
      <c r="I23">
        <v>144</v>
      </c>
    </row>
    <row r="24" spans="1:9" x14ac:dyDescent="0.25">
      <c r="A24">
        <v>23</v>
      </c>
      <c r="B24" t="s">
        <v>6</v>
      </c>
      <c r="C24" t="s">
        <v>9</v>
      </c>
      <c r="D24" t="s">
        <v>100</v>
      </c>
      <c r="E24">
        <v>124</v>
      </c>
      <c r="F24">
        <v>71.2</v>
      </c>
      <c r="G24">
        <v>172</v>
      </c>
      <c r="H24">
        <v>123</v>
      </c>
      <c r="I24">
        <v>53.9</v>
      </c>
    </row>
    <row r="25" spans="1:9" x14ac:dyDescent="0.25">
      <c r="A25">
        <v>24</v>
      </c>
      <c r="B25" t="s">
        <v>6</v>
      </c>
      <c r="C25" t="s">
        <v>9</v>
      </c>
      <c r="D25" t="s">
        <v>101</v>
      </c>
      <c r="E25">
        <v>253</v>
      </c>
      <c r="F25">
        <v>-27.5</v>
      </c>
      <c r="G25">
        <v>339</v>
      </c>
      <c r="H25">
        <v>201</v>
      </c>
      <c r="I25">
        <v>209</v>
      </c>
    </row>
    <row r="26" spans="1:9" x14ac:dyDescent="0.25">
      <c r="A26">
        <v>25</v>
      </c>
      <c r="B26" t="s">
        <v>10</v>
      </c>
      <c r="C26" t="s">
        <v>7</v>
      </c>
      <c r="D26" t="s">
        <v>94</v>
      </c>
      <c r="E26">
        <v>335</v>
      </c>
      <c r="F26">
        <v>323</v>
      </c>
      <c r="G26">
        <v>354</v>
      </c>
      <c r="H26">
        <v>340</v>
      </c>
      <c r="I26">
        <v>21.8</v>
      </c>
    </row>
    <row r="27" spans="1:9" x14ac:dyDescent="0.25">
      <c r="A27">
        <v>26</v>
      </c>
      <c r="B27" t="s">
        <v>10</v>
      </c>
      <c r="C27" t="s">
        <v>7</v>
      </c>
      <c r="D27" t="s">
        <v>96</v>
      </c>
      <c r="E27">
        <v>244</v>
      </c>
      <c r="F27">
        <v>239</v>
      </c>
      <c r="G27">
        <v>246</v>
      </c>
      <c r="H27">
        <v>243</v>
      </c>
      <c r="I27">
        <v>5.08</v>
      </c>
    </row>
    <row r="28" spans="1:9" x14ac:dyDescent="0.25">
      <c r="A28">
        <v>27</v>
      </c>
      <c r="B28" t="s">
        <v>10</v>
      </c>
      <c r="C28" t="s">
        <v>7</v>
      </c>
      <c r="D28" t="s">
        <v>97</v>
      </c>
      <c r="E28">
        <v>227</v>
      </c>
      <c r="F28">
        <v>224</v>
      </c>
      <c r="G28">
        <v>228</v>
      </c>
      <c r="H28">
        <v>226</v>
      </c>
      <c r="I28">
        <v>4.66</v>
      </c>
    </row>
    <row r="29" spans="1:9" x14ac:dyDescent="0.25">
      <c r="A29">
        <v>28</v>
      </c>
      <c r="B29" t="s">
        <v>10</v>
      </c>
      <c r="C29" t="s">
        <v>7</v>
      </c>
      <c r="D29" t="s">
        <v>98</v>
      </c>
      <c r="E29">
        <v>228</v>
      </c>
      <c r="F29">
        <v>226</v>
      </c>
      <c r="G29">
        <v>230</v>
      </c>
      <c r="H29">
        <v>227</v>
      </c>
      <c r="I29">
        <v>7.42</v>
      </c>
    </row>
    <row r="30" spans="1:9" x14ac:dyDescent="0.25">
      <c r="A30">
        <v>29</v>
      </c>
      <c r="B30" t="s">
        <v>10</v>
      </c>
      <c r="C30" t="s">
        <v>7</v>
      </c>
      <c r="D30" t="s">
        <v>99</v>
      </c>
      <c r="E30">
        <v>231</v>
      </c>
      <c r="F30">
        <v>204</v>
      </c>
      <c r="G30">
        <v>258</v>
      </c>
      <c r="H30">
        <v>235</v>
      </c>
      <c r="I30">
        <v>38</v>
      </c>
    </row>
    <row r="31" spans="1:9" x14ac:dyDescent="0.25">
      <c r="A31">
        <v>30</v>
      </c>
      <c r="B31" t="s">
        <v>10</v>
      </c>
      <c r="C31" t="s">
        <v>7</v>
      </c>
      <c r="D31" t="s">
        <v>100</v>
      </c>
      <c r="E31">
        <v>190</v>
      </c>
      <c r="F31">
        <v>179</v>
      </c>
      <c r="G31">
        <v>203</v>
      </c>
      <c r="H31">
        <v>192</v>
      </c>
      <c r="I31">
        <v>16</v>
      </c>
    </row>
    <row r="32" spans="1:9" x14ac:dyDescent="0.25">
      <c r="A32">
        <v>31</v>
      </c>
      <c r="B32" t="s">
        <v>10</v>
      </c>
      <c r="C32" t="s">
        <v>7</v>
      </c>
      <c r="D32" t="s">
        <v>101</v>
      </c>
      <c r="E32">
        <v>170</v>
      </c>
      <c r="F32">
        <v>162</v>
      </c>
      <c r="G32">
        <v>189</v>
      </c>
      <c r="H32">
        <v>177</v>
      </c>
      <c r="I32">
        <v>20</v>
      </c>
    </row>
    <row r="33" spans="1:9" x14ac:dyDescent="0.25">
      <c r="A33">
        <v>32</v>
      </c>
      <c r="B33" t="s">
        <v>10</v>
      </c>
      <c r="C33" t="s">
        <v>7</v>
      </c>
      <c r="D33" t="s">
        <v>102</v>
      </c>
      <c r="E33">
        <v>211</v>
      </c>
      <c r="F33">
        <v>209</v>
      </c>
      <c r="G33">
        <v>212</v>
      </c>
      <c r="H33">
        <v>211</v>
      </c>
      <c r="I33">
        <v>1.88</v>
      </c>
    </row>
    <row r="34" spans="1:9" x14ac:dyDescent="0.25">
      <c r="A34">
        <v>33</v>
      </c>
      <c r="B34" t="s">
        <v>10</v>
      </c>
      <c r="C34" t="s">
        <v>8</v>
      </c>
      <c r="D34" t="s">
        <v>94</v>
      </c>
      <c r="E34">
        <v>401</v>
      </c>
      <c r="F34">
        <v>344</v>
      </c>
      <c r="G34">
        <v>422</v>
      </c>
      <c r="H34">
        <v>387</v>
      </c>
      <c r="I34">
        <v>42.9</v>
      </c>
    </row>
    <row r="35" spans="1:9" x14ac:dyDescent="0.25">
      <c r="A35">
        <v>34</v>
      </c>
      <c r="B35" t="s">
        <v>10</v>
      </c>
      <c r="C35" t="s">
        <v>8</v>
      </c>
      <c r="D35" t="s">
        <v>96</v>
      </c>
      <c r="E35">
        <v>79.400000000000006</v>
      </c>
      <c r="F35">
        <v>-70.5</v>
      </c>
      <c r="G35">
        <v>125</v>
      </c>
      <c r="H35">
        <v>46.3</v>
      </c>
      <c r="I35">
        <v>105</v>
      </c>
    </row>
    <row r="36" spans="1:9" x14ac:dyDescent="0.25">
      <c r="A36">
        <v>35</v>
      </c>
      <c r="B36" t="s">
        <v>10</v>
      </c>
      <c r="C36" t="s">
        <v>8</v>
      </c>
      <c r="D36" t="s">
        <v>97</v>
      </c>
      <c r="E36">
        <v>86.9</v>
      </c>
      <c r="F36">
        <v>-87.8</v>
      </c>
      <c r="G36">
        <v>214</v>
      </c>
      <c r="H36">
        <v>64.8</v>
      </c>
      <c r="I36">
        <v>141</v>
      </c>
    </row>
    <row r="37" spans="1:9" x14ac:dyDescent="0.25">
      <c r="A37">
        <v>36</v>
      </c>
      <c r="B37" t="s">
        <v>10</v>
      </c>
      <c r="C37" t="s">
        <v>8</v>
      </c>
      <c r="D37" t="s">
        <v>98</v>
      </c>
      <c r="E37">
        <v>264</v>
      </c>
      <c r="F37">
        <v>184</v>
      </c>
      <c r="G37">
        <v>288</v>
      </c>
      <c r="H37">
        <v>237</v>
      </c>
      <c r="I37">
        <v>65.5</v>
      </c>
    </row>
    <row r="38" spans="1:9" x14ac:dyDescent="0.25">
      <c r="A38">
        <v>37</v>
      </c>
      <c r="B38" t="s">
        <v>10</v>
      </c>
      <c r="C38" t="s">
        <v>8</v>
      </c>
      <c r="D38" t="s">
        <v>99</v>
      </c>
      <c r="E38">
        <v>179</v>
      </c>
      <c r="F38">
        <v>119</v>
      </c>
      <c r="G38">
        <v>256</v>
      </c>
      <c r="H38">
        <v>167</v>
      </c>
      <c r="I38">
        <v>102</v>
      </c>
    </row>
    <row r="39" spans="1:9" x14ac:dyDescent="0.25">
      <c r="A39">
        <v>38</v>
      </c>
      <c r="B39" t="s">
        <v>10</v>
      </c>
      <c r="C39" t="s">
        <v>8</v>
      </c>
      <c r="D39" t="s">
        <v>100</v>
      </c>
      <c r="E39">
        <v>174</v>
      </c>
      <c r="F39">
        <v>61.9</v>
      </c>
      <c r="G39">
        <v>273</v>
      </c>
      <c r="H39">
        <v>151</v>
      </c>
      <c r="I39">
        <v>136</v>
      </c>
    </row>
    <row r="40" spans="1:9" x14ac:dyDescent="0.25">
      <c r="A40">
        <v>39</v>
      </c>
      <c r="B40" t="s">
        <v>10</v>
      </c>
      <c r="C40" t="s">
        <v>8</v>
      </c>
      <c r="D40" t="s">
        <v>101</v>
      </c>
      <c r="E40">
        <v>-0.437</v>
      </c>
      <c r="F40">
        <v>-90</v>
      </c>
      <c r="G40">
        <v>172</v>
      </c>
      <c r="H40">
        <v>52.2</v>
      </c>
      <c r="I40">
        <v>147</v>
      </c>
    </row>
    <row r="41" spans="1:9" x14ac:dyDescent="0.25">
      <c r="A41">
        <v>40</v>
      </c>
      <c r="B41" t="s">
        <v>10</v>
      </c>
      <c r="C41" t="s">
        <v>8</v>
      </c>
      <c r="D41" t="s">
        <v>102</v>
      </c>
      <c r="E41">
        <v>-73.400000000000006</v>
      </c>
      <c r="F41">
        <v>-83.8</v>
      </c>
      <c r="G41">
        <v>-62.4</v>
      </c>
      <c r="H41">
        <v>-70.8</v>
      </c>
      <c r="I41">
        <v>15.3</v>
      </c>
    </row>
    <row r="42" spans="1:9" x14ac:dyDescent="0.25">
      <c r="A42">
        <v>41</v>
      </c>
      <c r="B42" t="s">
        <v>10</v>
      </c>
      <c r="C42" t="s">
        <v>9</v>
      </c>
      <c r="D42" t="s">
        <v>94</v>
      </c>
      <c r="E42">
        <v>1.86</v>
      </c>
      <c r="F42">
        <v>-95.7</v>
      </c>
      <c r="G42">
        <v>80.3</v>
      </c>
      <c r="H42">
        <v>-2.71</v>
      </c>
      <c r="I42">
        <v>89.2</v>
      </c>
    </row>
    <row r="43" spans="1:9" x14ac:dyDescent="0.25">
      <c r="A43">
        <v>42</v>
      </c>
      <c r="B43" t="s">
        <v>10</v>
      </c>
      <c r="C43" t="s">
        <v>9</v>
      </c>
      <c r="D43" t="s">
        <v>95</v>
      </c>
      <c r="E43">
        <v>-186</v>
      </c>
      <c r="F43">
        <v>-193</v>
      </c>
      <c r="G43">
        <v>-164</v>
      </c>
      <c r="H43">
        <v>-175</v>
      </c>
      <c r="I43">
        <v>27.9</v>
      </c>
    </row>
    <row r="44" spans="1:9" x14ac:dyDescent="0.25">
      <c r="A44">
        <v>43</v>
      </c>
      <c r="B44" t="s">
        <v>10</v>
      </c>
      <c r="C44" t="s">
        <v>9</v>
      </c>
      <c r="D44" t="s">
        <v>96</v>
      </c>
      <c r="E44">
        <v>-148</v>
      </c>
      <c r="F44">
        <v>-198</v>
      </c>
      <c r="G44">
        <v>-139</v>
      </c>
      <c r="H44">
        <v>-169</v>
      </c>
      <c r="I44">
        <v>37.200000000000003</v>
      </c>
    </row>
    <row r="45" spans="1:9" x14ac:dyDescent="0.25">
      <c r="A45">
        <v>44</v>
      </c>
      <c r="B45" t="s">
        <v>10</v>
      </c>
      <c r="C45" t="s">
        <v>9</v>
      </c>
      <c r="D45" t="s">
        <v>97</v>
      </c>
      <c r="E45">
        <v>-187</v>
      </c>
      <c r="F45">
        <v>-192</v>
      </c>
      <c r="G45">
        <v>-175</v>
      </c>
      <c r="H45">
        <v>-182</v>
      </c>
      <c r="I45">
        <v>13.8</v>
      </c>
    </row>
    <row r="46" spans="1:9" x14ac:dyDescent="0.25">
      <c r="A46">
        <v>45</v>
      </c>
      <c r="B46" t="s">
        <v>10</v>
      </c>
      <c r="C46" t="s">
        <v>9</v>
      </c>
      <c r="D46" t="s">
        <v>98</v>
      </c>
      <c r="E46">
        <v>-184</v>
      </c>
      <c r="F46">
        <v>-191</v>
      </c>
      <c r="G46">
        <v>-134</v>
      </c>
      <c r="H46">
        <v>-153</v>
      </c>
      <c r="I46">
        <v>57.3</v>
      </c>
    </row>
    <row r="47" spans="1:9" x14ac:dyDescent="0.25">
      <c r="A47">
        <v>46</v>
      </c>
      <c r="B47" t="s">
        <v>10</v>
      </c>
      <c r="C47" t="s">
        <v>9</v>
      </c>
      <c r="D47" t="s">
        <v>99</v>
      </c>
      <c r="E47">
        <v>-156</v>
      </c>
      <c r="F47">
        <v>-159</v>
      </c>
      <c r="G47">
        <v>-154</v>
      </c>
      <c r="H47">
        <v>-156</v>
      </c>
      <c r="I47">
        <v>5.21</v>
      </c>
    </row>
    <row r="48" spans="1:9" x14ac:dyDescent="0.25">
      <c r="A48">
        <v>47</v>
      </c>
      <c r="B48" t="s">
        <v>10</v>
      </c>
      <c r="C48" t="s">
        <v>9</v>
      </c>
      <c r="D48" t="s">
        <v>100</v>
      </c>
      <c r="E48">
        <v>-171</v>
      </c>
      <c r="F48">
        <v>-171</v>
      </c>
      <c r="G48">
        <v>-170</v>
      </c>
      <c r="H48">
        <v>-171</v>
      </c>
      <c r="I48">
        <v>0.86799999999999999</v>
      </c>
    </row>
    <row r="49" spans="1:9" x14ac:dyDescent="0.25">
      <c r="A49">
        <v>48</v>
      </c>
      <c r="B49" t="s">
        <v>11</v>
      </c>
      <c r="C49" t="s">
        <v>8</v>
      </c>
      <c r="D49" t="s">
        <v>95</v>
      </c>
      <c r="E49">
        <v>286</v>
      </c>
      <c r="F49">
        <v>34.4</v>
      </c>
      <c r="G49">
        <v>390</v>
      </c>
      <c r="H49">
        <v>227</v>
      </c>
      <c r="I49">
        <v>199</v>
      </c>
    </row>
    <row r="50" spans="1:9" x14ac:dyDescent="0.25">
      <c r="A50">
        <v>49</v>
      </c>
      <c r="B50" t="s">
        <v>11</v>
      </c>
      <c r="C50" t="s">
        <v>8</v>
      </c>
      <c r="D50" t="s">
        <v>96</v>
      </c>
      <c r="E50">
        <v>-134</v>
      </c>
      <c r="F50">
        <v>-186</v>
      </c>
      <c r="G50">
        <v>-105</v>
      </c>
      <c r="H50">
        <v>-116</v>
      </c>
      <c r="I50">
        <v>89.1</v>
      </c>
    </row>
    <row r="51" spans="1:9" x14ac:dyDescent="0.25">
      <c r="A51">
        <v>50</v>
      </c>
      <c r="B51" t="s">
        <v>11</v>
      </c>
      <c r="C51" t="s">
        <v>8</v>
      </c>
      <c r="D51" t="s">
        <v>97</v>
      </c>
      <c r="E51">
        <v>-118</v>
      </c>
      <c r="F51">
        <v>-132</v>
      </c>
      <c r="G51">
        <v>158</v>
      </c>
      <c r="H51">
        <v>-15.3</v>
      </c>
      <c r="I51">
        <v>160</v>
      </c>
    </row>
    <row r="52" spans="1:9" x14ac:dyDescent="0.25">
      <c r="A52">
        <v>51</v>
      </c>
      <c r="B52" t="s">
        <v>11</v>
      </c>
      <c r="C52" t="s">
        <v>8</v>
      </c>
      <c r="D52" t="s">
        <v>98</v>
      </c>
      <c r="E52">
        <v>-80.599999999999994</v>
      </c>
      <c r="F52">
        <v>-90.7</v>
      </c>
      <c r="G52">
        <v>-55.1</v>
      </c>
      <c r="H52">
        <v>-72.400000000000006</v>
      </c>
      <c r="I52">
        <v>23.8</v>
      </c>
    </row>
    <row r="53" spans="1:9" x14ac:dyDescent="0.25">
      <c r="A53">
        <v>52</v>
      </c>
      <c r="B53" t="s">
        <v>11</v>
      </c>
      <c r="C53" t="s">
        <v>8</v>
      </c>
      <c r="D53" t="s">
        <v>99</v>
      </c>
      <c r="E53">
        <v>-179</v>
      </c>
      <c r="F53">
        <v>-183</v>
      </c>
      <c r="G53">
        <v>-133</v>
      </c>
      <c r="H53">
        <v>-165</v>
      </c>
      <c r="I53">
        <v>23.6</v>
      </c>
    </row>
    <row r="54" spans="1:9" x14ac:dyDescent="0.25">
      <c r="A54">
        <v>53</v>
      </c>
      <c r="B54" t="s">
        <v>11</v>
      </c>
      <c r="C54" t="s">
        <v>12</v>
      </c>
      <c r="D54" t="s">
        <v>94</v>
      </c>
      <c r="E54">
        <v>628</v>
      </c>
      <c r="F54">
        <v>583</v>
      </c>
      <c r="G54">
        <v>647</v>
      </c>
      <c r="H54">
        <v>617</v>
      </c>
      <c r="I54">
        <v>32.5</v>
      </c>
    </row>
    <row r="55" spans="1:9" x14ac:dyDescent="0.25">
      <c r="A55">
        <v>54</v>
      </c>
      <c r="B55" t="s">
        <v>11</v>
      </c>
      <c r="C55" t="s">
        <v>12</v>
      </c>
      <c r="D55" t="s">
        <v>95</v>
      </c>
      <c r="E55">
        <v>446</v>
      </c>
      <c r="F55">
        <v>386</v>
      </c>
      <c r="G55">
        <v>555</v>
      </c>
      <c r="H55">
        <v>450</v>
      </c>
      <c r="I55">
        <v>121</v>
      </c>
    </row>
    <row r="56" spans="1:9" x14ac:dyDescent="0.25">
      <c r="A56">
        <v>55</v>
      </c>
      <c r="B56" t="s">
        <v>11</v>
      </c>
      <c r="C56" t="s">
        <v>12</v>
      </c>
      <c r="D56" t="s">
        <v>96</v>
      </c>
      <c r="E56">
        <v>91.2</v>
      </c>
      <c r="F56">
        <v>-113</v>
      </c>
      <c r="G56">
        <v>228</v>
      </c>
      <c r="H56">
        <v>74.2</v>
      </c>
      <c r="I56">
        <v>191</v>
      </c>
    </row>
    <row r="57" spans="1:9" x14ac:dyDescent="0.25">
      <c r="A57">
        <v>56</v>
      </c>
      <c r="B57" t="s">
        <v>11</v>
      </c>
      <c r="C57" t="s">
        <v>12</v>
      </c>
      <c r="D57" t="s">
        <v>97</v>
      </c>
      <c r="E57">
        <v>-173</v>
      </c>
      <c r="F57">
        <v>-191</v>
      </c>
      <c r="G57">
        <v>-105</v>
      </c>
      <c r="H57">
        <v>-128</v>
      </c>
      <c r="I57">
        <v>98.1</v>
      </c>
    </row>
    <row r="58" spans="1:9" x14ac:dyDescent="0.25">
      <c r="A58">
        <v>57</v>
      </c>
      <c r="B58" t="s">
        <v>11</v>
      </c>
      <c r="C58" t="s">
        <v>12</v>
      </c>
      <c r="D58" t="s">
        <v>98</v>
      </c>
      <c r="E58">
        <v>-151</v>
      </c>
      <c r="F58">
        <v>-191</v>
      </c>
      <c r="G58">
        <v>-87.7</v>
      </c>
      <c r="H58">
        <v>-72.8</v>
      </c>
      <c r="I58">
        <v>209</v>
      </c>
    </row>
    <row r="59" spans="1:9" x14ac:dyDescent="0.25">
      <c r="A59">
        <v>58</v>
      </c>
      <c r="B59" t="s">
        <v>11</v>
      </c>
      <c r="C59" t="s">
        <v>12</v>
      </c>
      <c r="D59" t="s">
        <v>99</v>
      </c>
      <c r="E59">
        <v>-29</v>
      </c>
      <c r="F59">
        <v>-129</v>
      </c>
      <c r="G59">
        <v>423</v>
      </c>
      <c r="H59">
        <v>121</v>
      </c>
      <c r="I59">
        <v>281</v>
      </c>
    </row>
    <row r="60" spans="1:9" x14ac:dyDescent="0.25">
      <c r="A60">
        <v>59</v>
      </c>
      <c r="B60" t="s">
        <v>11</v>
      </c>
      <c r="C60" t="s">
        <v>12</v>
      </c>
      <c r="D60" t="s">
        <v>100</v>
      </c>
      <c r="E60">
        <v>523</v>
      </c>
      <c r="F60">
        <v>489</v>
      </c>
      <c r="G60">
        <v>529</v>
      </c>
      <c r="H60">
        <v>510</v>
      </c>
      <c r="I60">
        <v>37.799999999999997</v>
      </c>
    </row>
    <row r="61" spans="1:9" x14ac:dyDescent="0.25">
      <c r="A61">
        <v>60</v>
      </c>
      <c r="B61" t="s">
        <v>11</v>
      </c>
      <c r="C61" t="s">
        <v>12</v>
      </c>
      <c r="D61" t="s">
        <v>101</v>
      </c>
      <c r="E61">
        <v>156</v>
      </c>
      <c r="F61">
        <v>-51.3</v>
      </c>
      <c r="G61">
        <v>267</v>
      </c>
      <c r="H61">
        <v>171</v>
      </c>
      <c r="I61">
        <v>208</v>
      </c>
    </row>
    <row r="62" spans="1:9" x14ac:dyDescent="0.25">
      <c r="A62">
        <v>61</v>
      </c>
      <c r="B62" t="s">
        <v>11</v>
      </c>
      <c r="C62" t="s">
        <v>12</v>
      </c>
      <c r="D62" t="s">
        <v>102</v>
      </c>
      <c r="E62">
        <v>-125</v>
      </c>
      <c r="F62">
        <v>-127</v>
      </c>
      <c r="G62">
        <v>-122</v>
      </c>
      <c r="H62">
        <v>-124</v>
      </c>
      <c r="I62">
        <v>2.85</v>
      </c>
    </row>
    <row r="63" spans="1:9" x14ac:dyDescent="0.25">
      <c r="A63">
        <v>62</v>
      </c>
      <c r="B63" t="s">
        <v>11</v>
      </c>
      <c r="C63" t="s">
        <v>9</v>
      </c>
      <c r="D63" t="s">
        <v>95</v>
      </c>
      <c r="E63">
        <v>8.35</v>
      </c>
      <c r="F63">
        <v>-113</v>
      </c>
      <c r="G63">
        <v>55.9</v>
      </c>
      <c r="H63">
        <v>-26.8</v>
      </c>
      <c r="I63">
        <v>78.599999999999994</v>
      </c>
    </row>
    <row r="64" spans="1:9" x14ac:dyDescent="0.25">
      <c r="A64">
        <v>63</v>
      </c>
      <c r="B64" t="s">
        <v>11</v>
      </c>
      <c r="C64" t="s">
        <v>9</v>
      </c>
      <c r="D64" t="s">
        <v>96</v>
      </c>
      <c r="E64">
        <v>-172</v>
      </c>
      <c r="F64">
        <v>-206</v>
      </c>
      <c r="G64">
        <v>-138</v>
      </c>
      <c r="H64">
        <v>-164</v>
      </c>
      <c r="I64">
        <v>51.1</v>
      </c>
    </row>
    <row r="65" spans="1:9" x14ac:dyDescent="0.25">
      <c r="A65">
        <v>64</v>
      </c>
      <c r="B65" t="s">
        <v>11</v>
      </c>
      <c r="C65" t="s">
        <v>9</v>
      </c>
      <c r="D65" t="s">
        <v>97</v>
      </c>
      <c r="E65">
        <v>-217</v>
      </c>
      <c r="F65">
        <v>-226</v>
      </c>
      <c r="G65">
        <v>-209</v>
      </c>
      <c r="H65">
        <v>-202</v>
      </c>
      <c r="I65">
        <v>55</v>
      </c>
    </row>
    <row r="66" spans="1:9" x14ac:dyDescent="0.25">
      <c r="A66">
        <v>65</v>
      </c>
      <c r="B66" t="s">
        <v>11</v>
      </c>
      <c r="C66" t="s">
        <v>9</v>
      </c>
      <c r="D66" t="s">
        <v>98</v>
      </c>
      <c r="E66">
        <v>-219</v>
      </c>
      <c r="F66">
        <v>-235</v>
      </c>
      <c r="G66">
        <v>-190</v>
      </c>
      <c r="H66">
        <v>-197</v>
      </c>
      <c r="I66">
        <v>60.1</v>
      </c>
    </row>
    <row r="67" spans="1:9" x14ac:dyDescent="0.25">
      <c r="A67">
        <v>66</v>
      </c>
      <c r="B67" t="s">
        <v>11</v>
      </c>
      <c r="C67" t="s">
        <v>9</v>
      </c>
      <c r="D67" t="s">
        <v>99</v>
      </c>
      <c r="E67">
        <v>-192</v>
      </c>
      <c r="F67">
        <v>-212</v>
      </c>
      <c r="G67">
        <v>-177</v>
      </c>
      <c r="H67">
        <v>-186</v>
      </c>
      <c r="I67">
        <v>41.7</v>
      </c>
    </row>
    <row r="68" spans="1:9" x14ac:dyDescent="0.25">
      <c r="A68">
        <v>67</v>
      </c>
      <c r="B68" t="s">
        <v>11</v>
      </c>
      <c r="C68" t="s">
        <v>9</v>
      </c>
      <c r="D68" t="s">
        <v>100</v>
      </c>
      <c r="E68">
        <v>-189</v>
      </c>
      <c r="F68">
        <v>-200</v>
      </c>
      <c r="G68">
        <v>-175</v>
      </c>
      <c r="H68">
        <v>-189</v>
      </c>
      <c r="I68">
        <v>16.2</v>
      </c>
    </row>
    <row r="69" spans="1:9" x14ac:dyDescent="0.25">
      <c r="A69">
        <v>68</v>
      </c>
      <c r="B69" t="s">
        <v>11</v>
      </c>
      <c r="C69" t="s">
        <v>9</v>
      </c>
      <c r="D69" t="s">
        <v>101</v>
      </c>
      <c r="E69">
        <v>-236</v>
      </c>
      <c r="F69">
        <v>-239</v>
      </c>
      <c r="G69">
        <v>-216</v>
      </c>
      <c r="H69">
        <v>-226</v>
      </c>
      <c r="I69">
        <v>17.7</v>
      </c>
    </row>
    <row r="70" spans="1:9" x14ac:dyDescent="0.25">
      <c r="A70">
        <v>69</v>
      </c>
      <c r="B70" t="s">
        <v>11</v>
      </c>
      <c r="C70" t="s">
        <v>9</v>
      </c>
      <c r="D70" t="s">
        <v>102</v>
      </c>
      <c r="E70">
        <v>-235</v>
      </c>
      <c r="F70">
        <v>-235</v>
      </c>
      <c r="G70">
        <v>-235</v>
      </c>
      <c r="H70">
        <v>-235</v>
      </c>
      <c r="I70">
        <v>0.106</v>
      </c>
    </row>
    <row r="73" spans="1:9" x14ac:dyDescent="0.25">
      <c r="A73" t="s">
        <v>16</v>
      </c>
      <c r="B73" t="s">
        <v>19</v>
      </c>
      <c r="C73" t="s">
        <v>20</v>
      </c>
      <c r="D73" t="s">
        <v>93</v>
      </c>
      <c r="E73" t="s">
        <v>1</v>
      </c>
      <c r="F73" t="s">
        <v>80</v>
      </c>
      <c r="G73" t="s">
        <v>81</v>
      </c>
      <c r="H73" t="s">
        <v>0</v>
      </c>
      <c r="I73" t="s">
        <v>82</v>
      </c>
    </row>
    <row r="74" spans="1:9" x14ac:dyDescent="0.25">
      <c r="A74">
        <v>1</v>
      </c>
      <c r="B74" t="s">
        <v>6</v>
      </c>
      <c r="C74" t="s">
        <v>7</v>
      </c>
      <c r="D74" t="s">
        <v>94</v>
      </c>
      <c r="E74">
        <v>-0.13600000000000001</v>
      </c>
      <c r="F74">
        <v>-0.17</v>
      </c>
      <c r="G74">
        <v>-0.104</v>
      </c>
      <c r="H74">
        <v>-0.14299999999999999</v>
      </c>
      <c r="I74">
        <v>5.0099999999999999E-2</v>
      </c>
    </row>
    <row r="75" spans="1:9" x14ac:dyDescent="0.25">
      <c r="A75">
        <v>2</v>
      </c>
      <c r="B75" t="s">
        <v>6</v>
      </c>
      <c r="C75" t="s">
        <v>7</v>
      </c>
      <c r="D75" t="s">
        <v>95</v>
      </c>
      <c r="E75">
        <v>-0.151</v>
      </c>
      <c r="F75">
        <v>-0.184</v>
      </c>
      <c r="G75">
        <v>-0.13</v>
      </c>
      <c r="H75">
        <v>-0.154</v>
      </c>
      <c r="I75">
        <v>3.9E-2</v>
      </c>
    </row>
    <row r="76" spans="1:9" x14ac:dyDescent="0.25">
      <c r="A76">
        <v>3</v>
      </c>
      <c r="B76" t="s">
        <v>6</v>
      </c>
      <c r="C76" t="s">
        <v>7</v>
      </c>
      <c r="D76" t="s">
        <v>96</v>
      </c>
      <c r="E76">
        <v>-0.46400000000000002</v>
      </c>
      <c r="F76">
        <v>-0.877</v>
      </c>
      <c r="G76">
        <v>-0.17799999999999999</v>
      </c>
      <c r="H76">
        <v>-0.52</v>
      </c>
      <c r="I76">
        <v>0.33600000000000002</v>
      </c>
    </row>
    <row r="77" spans="1:9" x14ac:dyDescent="0.25">
      <c r="A77">
        <v>4</v>
      </c>
      <c r="B77" t="s">
        <v>6</v>
      </c>
      <c r="C77" t="s">
        <v>7</v>
      </c>
      <c r="D77" t="s">
        <v>97</v>
      </c>
      <c r="E77">
        <v>-1.39</v>
      </c>
      <c r="F77">
        <v>-1.59</v>
      </c>
      <c r="G77">
        <v>-1.25</v>
      </c>
      <c r="H77">
        <v>-1.41</v>
      </c>
      <c r="I77">
        <v>0.224</v>
      </c>
    </row>
    <row r="78" spans="1:9" x14ac:dyDescent="0.25">
      <c r="A78">
        <v>5</v>
      </c>
      <c r="B78" t="s">
        <v>6</v>
      </c>
      <c r="C78" t="s">
        <v>7</v>
      </c>
      <c r="D78" t="s">
        <v>98</v>
      </c>
      <c r="E78">
        <v>-2.12</v>
      </c>
      <c r="F78">
        <v>-2.1800000000000002</v>
      </c>
      <c r="G78">
        <v>-2.0499999999999998</v>
      </c>
      <c r="H78">
        <v>-2.11</v>
      </c>
      <c r="I78">
        <v>0.1</v>
      </c>
    </row>
    <row r="79" spans="1:9" x14ac:dyDescent="0.25">
      <c r="A79">
        <v>6</v>
      </c>
      <c r="B79" t="s">
        <v>6</v>
      </c>
      <c r="C79" t="s">
        <v>7</v>
      </c>
      <c r="D79" t="s">
        <v>99</v>
      </c>
      <c r="E79">
        <v>-2.86</v>
      </c>
      <c r="F79">
        <v>-3.06</v>
      </c>
      <c r="G79">
        <v>-2.79</v>
      </c>
      <c r="H79">
        <v>-2.93</v>
      </c>
      <c r="I79">
        <v>0.17</v>
      </c>
    </row>
    <row r="80" spans="1:9" x14ac:dyDescent="0.25">
      <c r="A80">
        <v>7</v>
      </c>
      <c r="B80" t="s">
        <v>6</v>
      </c>
      <c r="C80" t="s">
        <v>7</v>
      </c>
      <c r="D80" t="s">
        <v>100</v>
      </c>
      <c r="E80">
        <v>-3.53</v>
      </c>
      <c r="F80">
        <v>-3.61</v>
      </c>
      <c r="G80">
        <v>-3.46</v>
      </c>
      <c r="H80">
        <v>-3.52</v>
      </c>
      <c r="I80">
        <v>0.107</v>
      </c>
    </row>
    <row r="81" spans="1:9" x14ac:dyDescent="0.25">
      <c r="A81">
        <v>8</v>
      </c>
      <c r="B81" t="s">
        <v>6</v>
      </c>
      <c r="C81" t="s">
        <v>7</v>
      </c>
      <c r="D81" t="s">
        <v>101</v>
      </c>
      <c r="E81">
        <v>-3.98</v>
      </c>
      <c r="F81">
        <v>-4.1500000000000004</v>
      </c>
      <c r="G81">
        <v>-3.84</v>
      </c>
      <c r="H81">
        <v>-4</v>
      </c>
      <c r="I81">
        <v>0.17899999999999999</v>
      </c>
    </row>
    <row r="82" spans="1:9" x14ac:dyDescent="0.25">
      <c r="A82">
        <v>9</v>
      </c>
      <c r="B82" t="s">
        <v>6</v>
      </c>
      <c r="C82" t="s">
        <v>7</v>
      </c>
      <c r="D82" t="s">
        <v>102</v>
      </c>
      <c r="E82">
        <v>-4.34</v>
      </c>
      <c r="F82">
        <v>-4.34</v>
      </c>
      <c r="G82">
        <v>-4.33</v>
      </c>
      <c r="H82">
        <v>-4.34</v>
      </c>
      <c r="I82">
        <v>5.2700000000000004E-3</v>
      </c>
    </row>
    <row r="83" spans="1:9" x14ac:dyDescent="0.25">
      <c r="A83">
        <v>10</v>
      </c>
      <c r="B83" t="s">
        <v>6</v>
      </c>
      <c r="C83" t="s">
        <v>8</v>
      </c>
      <c r="D83" t="s">
        <v>94</v>
      </c>
      <c r="E83">
        <v>-6.4600000000000005E-2</v>
      </c>
      <c r="F83">
        <v>-0.12</v>
      </c>
      <c r="G83">
        <v>2.2499999999999999E-2</v>
      </c>
      <c r="H83">
        <v>-6.3399999999999998E-2</v>
      </c>
      <c r="I83">
        <v>9.1300000000000006E-2</v>
      </c>
    </row>
    <row r="84" spans="1:9" x14ac:dyDescent="0.25">
      <c r="A84">
        <v>11</v>
      </c>
      <c r="B84" t="s">
        <v>6</v>
      </c>
      <c r="C84" t="s">
        <v>8</v>
      </c>
      <c r="D84" t="s">
        <v>95</v>
      </c>
      <c r="E84">
        <v>-0.126</v>
      </c>
      <c r="F84">
        <v>-0.152</v>
      </c>
      <c r="G84">
        <v>-9.7600000000000006E-2</v>
      </c>
      <c r="H84">
        <v>-0.13400000000000001</v>
      </c>
      <c r="I84">
        <v>5.6000000000000001E-2</v>
      </c>
    </row>
    <row r="85" spans="1:9" x14ac:dyDescent="0.25">
      <c r="A85">
        <v>12</v>
      </c>
      <c r="B85" t="s">
        <v>6</v>
      </c>
      <c r="C85" t="s">
        <v>8</v>
      </c>
      <c r="D85" t="s">
        <v>96</v>
      </c>
      <c r="E85">
        <v>-0.14399999999999999</v>
      </c>
      <c r="F85">
        <v>-0.22</v>
      </c>
      <c r="G85">
        <v>-7.8600000000000003E-2</v>
      </c>
      <c r="H85">
        <v>-0.159</v>
      </c>
      <c r="I85">
        <v>0.11</v>
      </c>
    </row>
    <row r="86" spans="1:9" x14ac:dyDescent="0.25">
      <c r="A86">
        <v>13</v>
      </c>
      <c r="B86" t="s">
        <v>6</v>
      </c>
      <c r="C86" t="s">
        <v>8</v>
      </c>
      <c r="D86" t="s">
        <v>97</v>
      </c>
      <c r="E86">
        <v>-0.309</v>
      </c>
      <c r="F86">
        <v>-0.46400000000000002</v>
      </c>
      <c r="G86">
        <v>-0.17699999999999999</v>
      </c>
      <c r="H86">
        <v>-0.313</v>
      </c>
      <c r="I86">
        <v>0.16800000000000001</v>
      </c>
    </row>
    <row r="87" spans="1:9" x14ac:dyDescent="0.25">
      <c r="A87">
        <v>14</v>
      </c>
      <c r="B87" t="s">
        <v>6</v>
      </c>
      <c r="C87" t="s">
        <v>8</v>
      </c>
      <c r="D87" t="s">
        <v>98</v>
      </c>
      <c r="E87">
        <v>-0.60899999999999999</v>
      </c>
      <c r="F87">
        <v>-0.873</v>
      </c>
      <c r="G87">
        <v>-0.45600000000000002</v>
      </c>
      <c r="H87">
        <v>-0.63</v>
      </c>
      <c r="I87">
        <v>0.27</v>
      </c>
    </row>
    <row r="88" spans="1:9" x14ac:dyDescent="0.25">
      <c r="A88">
        <v>15</v>
      </c>
      <c r="B88" t="s">
        <v>6</v>
      </c>
      <c r="C88" t="s">
        <v>8</v>
      </c>
      <c r="D88" t="s">
        <v>99</v>
      </c>
      <c r="E88">
        <v>-0.98499999999999999</v>
      </c>
      <c r="F88">
        <v>-1.1200000000000001</v>
      </c>
      <c r="G88">
        <v>-0.84199999999999997</v>
      </c>
      <c r="H88">
        <v>-0.96099999999999997</v>
      </c>
      <c r="I88">
        <v>0.17399999999999999</v>
      </c>
    </row>
    <row r="89" spans="1:9" x14ac:dyDescent="0.25">
      <c r="A89">
        <v>16</v>
      </c>
      <c r="B89" t="s">
        <v>6</v>
      </c>
      <c r="C89" t="s">
        <v>8</v>
      </c>
      <c r="D89" t="s">
        <v>100</v>
      </c>
      <c r="E89">
        <v>-1.25</v>
      </c>
      <c r="F89">
        <v>-1.27</v>
      </c>
      <c r="G89">
        <v>-1.22</v>
      </c>
      <c r="H89">
        <v>-1.24</v>
      </c>
      <c r="I89">
        <v>4.4999999999999998E-2</v>
      </c>
    </row>
    <row r="90" spans="1:9" x14ac:dyDescent="0.25">
      <c r="A90">
        <v>17</v>
      </c>
      <c r="B90" t="s">
        <v>6</v>
      </c>
      <c r="C90" t="s">
        <v>9</v>
      </c>
      <c r="D90" t="s">
        <v>94</v>
      </c>
      <c r="E90">
        <v>-2.01E-2</v>
      </c>
      <c r="F90">
        <v>-2.7900000000000001E-2</v>
      </c>
      <c r="G90">
        <v>-1.4500000000000001E-2</v>
      </c>
      <c r="H90">
        <v>-6.7600000000000004E-3</v>
      </c>
      <c r="I90">
        <v>5.8599999999999999E-2</v>
      </c>
    </row>
    <row r="91" spans="1:9" x14ac:dyDescent="0.25">
      <c r="A91">
        <v>18</v>
      </c>
      <c r="B91" t="s">
        <v>6</v>
      </c>
      <c r="C91" t="s">
        <v>9</v>
      </c>
      <c r="D91" t="s">
        <v>95</v>
      </c>
      <c r="E91">
        <v>-2.5100000000000001E-2</v>
      </c>
      <c r="F91">
        <v>-3.2800000000000003E-2</v>
      </c>
      <c r="G91">
        <v>-1.2800000000000001E-2</v>
      </c>
      <c r="H91">
        <v>-2.12E-2</v>
      </c>
      <c r="I91">
        <v>3.09E-2</v>
      </c>
    </row>
    <row r="92" spans="1:9" x14ac:dyDescent="0.25">
      <c r="A92">
        <v>19</v>
      </c>
      <c r="B92" t="s">
        <v>6</v>
      </c>
      <c r="C92" t="s">
        <v>9</v>
      </c>
      <c r="D92" t="s">
        <v>96</v>
      </c>
      <c r="E92">
        <v>9.0399999999999994E-3</v>
      </c>
      <c r="F92">
        <v>-1.5100000000000001E-3</v>
      </c>
      <c r="G92">
        <v>2.0299999999999999E-2</v>
      </c>
      <c r="H92">
        <v>2.3599999999999999E-2</v>
      </c>
      <c r="I92">
        <v>5.7599999999999998E-2</v>
      </c>
    </row>
    <row r="93" spans="1:9" x14ac:dyDescent="0.25">
      <c r="A93">
        <v>20</v>
      </c>
      <c r="B93" t="s">
        <v>6</v>
      </c>
      <c r="C93" t="s">
        <v>9</v>
      </c>
      <c r="D93" t="s">
        <v>97</v>
      </c>
      <c r="E93">
        <v>1.01E-2</v>
      </c>
      <c r="F93">
        <v>-1.52E-2</v>
      </c>
      <c r="G93">
        <v>2.98E-2</v>
      </c>
      <c r="H93">
        <v>3.7100000000000002E-3</v>
      </c>
      <c r="I93">
        <v>5.7799999999999997E-2</v>
      </c>
    </row>
    <row r="94" spans="1:9" x14ac:dyDescent="0.25">
      <c r="A94">
        <v>21</v>
      </c>
      <c r="B94" t="s">
        <v>6</v>
      </c>
      <c r="C94" t="s">
        <v>9</v>
      </c>
      <c r="D94" t="s">
        <v>98</v>
      </c>
      <c r="E94">
        <v>-5.04E-2</v>
      </c>
      <c r="F94">
        <v>-0.13700000000000001</v>
      </c>
      <c r="G94">
        <v>-2.5500000000000002E-3</v>
      </c>
      <c r="H94">
        <v>-7.8700000000000006E-2</v>
      </c>
      <c r="I94">
        <v>0.104</v>
      </c>
    </row>
    <row r="95" spans="1:9" x14ac:dyDescent="0.25">
      <c r="A95">
        <v>22</v>
      </c>
      <c r="B95" t="s">
        <v>6</v>
      </c>
      <c r="C95" t="s">
        <v>9</v>
      </c>
      <c r="D95" t="s">
        <v>99</v>
      </c>
      <c r="E95">
        <v>-0.126</v>
      </c>
      <c r="F95">
        <v>-0.219</v>
      </c>
      <c r="G95">
        <v>-5.4600000000000003E-2</v>
      </c>
      <c r="H95">
        <v>-0.13800000000000001</v>
      </c>
      <c r="I95">
        <v>9.9199999999999997E-2</v>
      </c>
    </row>
    <row r="96" spans="1:9" x14ac:dyDescent="0.25">
      <c r="A96">
        <v>23</v>
      </c>
      <c r="B96" t="s">
        <v>6</v>
      </c>
      <c r="C96" t="s">
        <v>9</v>
      </c>
      <c r="D96" t="s">
        <v>100</v>
      </c>
      <c r="E96">
        <v>-0.31</v>
      </c>
      <c r="F96">
        <v>-0.314</v>
      </c>
      <c r="G96">
        <v>-0.30299999999999999</v>
      </c>
      <c r="H96">
        <v>-0.312</v>
      </c>
      <c r="I96">
        <v>1.49E-2</v>
      </c>
    </row>
    <row r="97" spans="1:9" x14ac:dyDescent="0.25">
      <c r="A97">
        <v>24</v>
      </c>
      <c r="B97" t="s">
        <v>6</v>
      </c>
      <c r="C97" t="s">
        <v>9</v>
      </c>
      <c r="D97" t="s">
        <v>101</v>
      </c>
      <c r="E97">
        <v>-0.14099999999999999</v>
      </c>
      <c r="F97">
        <v>-0.193</v>
      </c>
      <c r="G97">
        <v>-8.6099999999999996E-2</v>
      </c>
      <c r="H97">
        <v>-0.14599999999999999</v>
      </c>
      <c r="I97">
        <v>8.8599999999999998E-2</v>
      </c>
    </row>
    <row r="98" spans="1:9" x14ac:dyDescent="0.25">
      <c r="A98">
        <v>25</v>
      </c>
      <c r="B98" t="s">
        <v>10</v>
      </c>
      <c r="C98" t="s">
        <v>7</v>
      </c>
      <c r="D98" t="s">
        <v>94</v>
      </c>
      <c r="E98">
        <v>-0.186</v>
      </c>
      <c r="F98">
        <v>-0.219</v>
      </c>
      <c r="G98">
        <v>-0.159</v>
      </c>
      <c r="H98">
        <v>-0.192</v>
      </c>
      <c r="I98">
        <v>5.0200000000000002E-2</v>
      </c>
    </row>
    <row r="99" spans="1:9" x14ac:dyDescent="0.25">
      <c r="A99">
        <v>26</v>
      </c>
      <c r="B99" t="s">
        <v>10</v>
      </c>
      <c r="C99" t="s">
        <v>7</v>
      </c>
      <c r="D99" t="s">
        <v>96</v>
      </c>
      <c r="E99">
        <v>-0.77</v>
      </c>
      <c r="F99">
        <v>-0.82699999999999996</v>
      </c>
      <c r="G99">
        <v>-0.45200000000000001</v>
      </c>
      <c r="H99">
        <v>-0.69399999999999995</v>
      </c>
      <c r="I99">
        <v>0.214</v>
      </c>
    </row>
    <row r="100" spans="1:9" x14ac:dyDescent="0.25">
      <c r="A100">
        <v>27</v>
      </c>
      <c r="B100" t="s">
        <v>10</v>
      </c>
      <c r="C100" t="s">
        <v>7</v>
      </c>
      <c r="D100" t="s">
        <v>97</v>
      </c>
      <c r="E100">
        <v>-1.26</v>
      </c>
      <c r="F100">
        <v>-1.55</v>
      </c>
      <c r="G100">
        <v>-1.17</v>
      </c>
      <c r="H100">
        <v>-1.37</v>
      </c>
      <c r="I100">
        <v>0.246</v>
      </c>
    </row>
    <row r="101" spans="1:9" x14ac:dyDescent="0.25">
      <c r="A101">
        <v>28</v>
      </c>
      <c r="B101" t="s">
        <v>10</v>
      </c>
      <c r="C101" t="s">
        <v>7</v>
      </c>
      <c r="D101" t="s">
        <v>98</v>
      </c>
      <c r="E101">
        <v>-2.23</v>
      </c>
      <c r="F101">
        <v>-2.36</v>
      </c>
      <c r="G101">
        <v>-2.0499999999999998</v>
      </c>
      <c r="H101">
        <v>-2.2200000000000002</v>
      </c>
      <c r="I101">
        <v>0.182</v>
      </c>
    </row>
    <row r="102" spans="1:9" x14ac:dyDescent="0.25">
      <c r="A102">
        <v>29</v>
      </c>
      <c r="B102" t="s">
        <v>10</v>
      </c>
      <c r="C102" t="s">
        <v>7</v>
      </c>
      <c r="D102" t="s">
        <v>99</v>
      </c>
      <c r="E102">
        <v>-2.75</v>
      </c>
      <c r="F102">
        <v>-2.85</v>
      </c>
      <c r="G102">
        <v>-2.7</v>
      </c>
      <c r="H102">
        <v>-2.76</v>
      </c>
      <c r="I102">
        <v>9.8500000000000004E-2</v>
      </c>
    </row>
    <row r="103" spans="1:9" x14ac:dyDescent="0.25">
      <c r="A103">
        <v>30</v>
      </c>
      <c r="B103" t="s">
        <v>10</v>
      </c>
      <c r="C103" t="s">
        <v>7</v>
      </c>
      <c r="D103" t="s">
        <v>100</v>
      </c>
      <c r="E103">
        <v>-3.23</v>
      </c>
      <c r="F103">
        <v>-3.32</v>
      </c>
      <c r="G103">
        <v>-3.08</v>
      </c>
      <c r="H103">
        <v>-3.2</v>
      </c>
      <c r="I103">
        <v>0.13800000000000001</v>
      </c>
    </row>
    <row r="104" spans="1:9" x14ac:dyDescent="0.25">
      <c r="A104">
        <v>31</v>
      </c>
      <c r="B104" t="s">
        <v>10</v>
      </c>
      <c r="C104" t="s">
        <v>7</v>
      </c>
      <c r="D104" t="s">
        <v>101</v>
      </c>
      <c r="E104">
        <v>-3.63</v>
      </c>
      <c r="F104">
        <v>-3.76</v>
      </c>
      <c r="G104">
        <v>-3.54</v>
      </c>
      <c r="H104">
        <v>-3.64</v>
      </c>
      <c r="I104">
        <v>0.126</v>
      </c>
    </row>
    <row r="105" spans="1:9" x14ac:dyDescent="0.25">
      <c r="A105">
        <v>32</v>
      </c>
      <c r="B105" t="s">
        <v>10</v>
      </c>
      <c r="C105" t="s">
        <v>7</v>
      </c>
      <c r="D105" t="s">
        <v>102</v>
      </c>
      <c r="E105">
        <v>-3.85</v>
      </c>
      <c r="F105">
        <v>-3.86</v>
      </c>
      <c r="G105">
        <v>-3.85</v>
      </c>
      <c r="H105">
        <v>-3.85</v>
      </c>
      <c r="I105">
        <v>8.5299999999999994E-3</v>
      </c>
    </row>
    <row r="106" spans="1:9" x14ac:dyDescent="0.25">
      <c r="A106">
        <v>33</v>
      </c>
      <c r="B106" t="s">
        <v>10</v>
      </c>
      <c r="C106" t="s">
        <v>8</v>
      </c>
      <c r="D106" t="s">
        <v>94</v>
      </c>
      <c r="E106">
        <v>-0.159</v>
      </c>
      <c r="F106">
        <v>-0.18099999999999999</v>
      </c>
      <c r="G106">
        <v>-0.11700000000000001</v>
      </c>
      <c r="H106">
        <v>-0.14799999999999999</v>
      </c>
      <c r="I106">
        <v>4.4699999999999997E-2</v>
      </c>
    </row>
    <row r="107" spans="1:9" x14ac:dyDescent="0.25">
      <c r="A107">
        <v>34</v>
      </c>
      <c r="B107" t="s">
        <v>10</v>
      </c>
      <c r="C107" t="s">
        <v>8</v>
      </c>
      <c r="D107" t="s">
        <v>96</v>
      </c>
      <c r="E107">
        <v>-0.55800000000000005</v>
      </c>
      <c r="F107">
        <v>-0.60199999999999998</v>
      </c>
      <c r="G107">
        <v>-0.43099999999999999</v>
      </c>
      <c r="H107">
        <v>-0.52100000000000002</v>
      </c>
      <c r="I107">
        <v>8.8400000000000006E-2</v>
      </c>
    </row>
    <row r="108" spans="1:9" x14ac:dyDescent="0.25">
      <c r="A108">
        <v>35</v>
      </c>
      <c r="B108" t="s">
        <v>10</v>
      </c>
      <c r="C108" t="s">
        <v>8</v>
      </c>
      <c r="D108" t="s">
        <v>97</v>
      </c>
      <c r="E108">
        <v>-0.629</v>
      </c>
      <c r="F108">
        <v>-0.74399999999999999</v>
      </c>
      <c r="G108">
        <v>-0.505</v>
      </c>
      <c r="H108">
        <v>-0.63900000000000001</v>
      </c>
      <c r="I108">
        <v>0.14099999999999999</v>
      </c>
    </row>
    <row r="109" spans="1:9" x14ac:dyDescent="0.25">
      <c r="A109">
        <v>36</v>
      </c>
      <c r="B109" t="s">
        <v>10</v>
      </c>
      <c r="C109" t="s">
        <v>8</v>
      </c>
      <c r="D109" t="s">
        <v>98</v>
      </c>
      <c r="E109">
        <v>-0.95199999999999996</v>
      </c>
      <c r="F109">
        <v>-1.02</v>
      </c>
      <c r="G109">
        <v>-0.92400000000000004</v>
      </c>
      <c r="H109">
        <v>-0.96799999999999997</v>
      </c>
      <c r="I109">
        <v>5.5300000000000002E-2</v>
      </c>
    </row>
    <row r="110" spans="1:9" x14ac:dyDescent="0.25">
      <c r="A110">
        <v>37</v>
      </c>
      <c r="B110" t="s">
        <v>10</v>
      </c>
      <c r="C110" t="s">
        <v>8</v>
      </c>
      <c r="D110" t="s">
        <v>99</v>
      </c>
      <c r="E110">
        <v>-1.06</v>
      </c>
      <c r="F110">
        <v>-1.1299999999999999</v>
      </c>
      <c r="G110">
        <v>-1</v>
      </c>
      <c r="H110">
        <v>-1.05</v>
      </c>
      <c r="I110">
        <v>9.5500000000000002E-2</v>
      </c>
    </row>
    <row r="111" spans="1:9" x14ac:dyDescent="0.25">
      <c r="A111">
        <v>38</v>
      </c>
      <c r="B111" t="s">
        <v>10</v>
      </c>
      <c r="C111" t="s">
        <v>8</v>
      </c>
      <c r="D111" t="s">
        <v>100</v>
      </c>
      <c r="E111">
        <v>-1.44</v>
      </c>
      <c r="F111">
        <v>-1.53</v>
      </c>
      <c r="G111">
        <v>-1.32</v>
      </c>
      <c r="H111">
        <v>-1.43</v>
      </c>
      <c r="I111">
        <v>0.11799999999999999</v>
      </c>
    </row>
    <row r="112" spans="1:9" x14ac:dyDescent="0.25">
      <c r="A112">
        <v>39</v>
      </c>
      <c r="B112" t="s">
        <v>10</v>
      </c>
      <c r="C112" t="s">
        <v>8</v>
      </c>
      <c r="D112" t="s">
        <v>101</v>
      </c>
      <c r="E112">
        <v>-1.79</v>
      </c>
      <c r="F112">
        <v>-1.92</v>
      </c>
      <c r="G112">
        <v>-1.74</v>
      </c>
      <c r="H112">
        <v>-1.82</v>
      </c>
      <c r="I112">
        <v>0.113</v>
      </c>
    </row>
    <row r="113" spans="1:9" x14ac:dyDescent="0.25">
      <c r="A113">
        <v>40</v>
      </c>
      <c r="B113" t="s">
        <v>10</v>
      </c>
      <c r="C113" t="s">
        <v>8</v>
      </c>
      <c r="D113" t="s">
        <v>102</v>
      </c>
      <c r="E113">
        <v>-2.04</v>
      </c>
      <c r="F113">
        <v>-2.04</v>
      </c>
      <c r="G113">
        <v>-2.04</v>
      </c>
      <c r="H113">
        <v>-2.04</v>
      </c>
      <c r="I113">
        <v>3.96E-3</v>
      </c>
    </row>
    <row r="114" spans="1:9" x14ac:dyDescent="0.25">
      <c r="A114">
        <v>41</v>
      </c>
      <c r="B114" t="s">
        <v>10</v>
      </c>
      <c r="C114" t="s">
        <v>9</v>
      </c>
      <c r="D114" t="s">
        <v>94</v>
      </c>
      <c r="E114">
        <v>-0.17399999999999999</v>
      </c>
      <c r="F114">
        <v>-0.17899999999999999</v>
      </c>
      <c r="G114">
        <v>-0.159</v>
      </c>
      <c r="H114">
        <v>-0.16500000000000001</v>
      </c>
      <c r="I114">
        <v>3.1E-2</v>
      </c>
    </row>
    <row r="115" spans="1:9" x14ac:dyDescent="0.25">
      <c r="A115">
        <v>42</v>
      </c>
      <c r="B115" t="s">
        <v>10</v>
      </c>
      <c r="C115" t="s">
        <v>9</v>
      </c>
      <c r="D115" t="s">
        <v>95</v>
      </c>
      <c r="E115">
        <v>-0.20699999999999999</v>
      </c>
      <c r="F115">
        <v>-0.224</v>
      </c>
      <c r="G115">
        <v>-0.19400000000000001</v>
      </c>
      <c r="H115">
        <v>-0.20699999999999999</v>
      </c>
      <c r="I115">
        <v>2.23E-2</v>
      </c>
    </row>
    <row r="116" spans="1:9" x14ac:dyDescent="0.25">
      <c r="A116">
        <v>43</v>
      </c>
      <c r="B116" t="s">
        <v>10</v>
      </c>
      <c r="C116" t="s">
        <v>9</v>
      </c>
      <c r="D116" t="s">
        <v>96</v>
      </c>
      <c r="E116">
        <v>-0.185</v>
      </c>
      <c r="F116">
        <v>-0.21099999999999999</v>
      </c>
      <c r="G116">
        <v>-0.16400000000000001</v>
      </c>
      <c r="H116">
        <v>-0.183</v>
      </c>
      <c r="I116">
        <v>5.5E-2</v>
      </c>
    </row>
    <row r="117" spans="1:9" x14ac:dyDescent="0.25">
      <c r="A117">
        <v>44</v>
      </c>
      <c r="B117" t="s">
        <v>10</v>
      </c>
      <c r="C117" t="s">
        <v>9</v>
      </c>
      <c r="D117" t="s">
        <v>97</v>
      </c>
      <c r="E117">
        <v>-0.19500000000000001</v>
      </c>
      <c r="F117">
        <v>-0.32900000000000001</v>
      </c>
      <c r="G117">
        <v>-0.14599999999999999</v>
      </c>
      <c r="H117">
        <v>-0.24399999999999999</v>
      </c>
      <c r="I117">
        <v>0.13500000000000001</v>
      </c>
    </row>
    <row r="118" spans="1:9" x14ac:dyDescent="0.25">
      <c r="A118">
        <v>45</v>
      </c>
      <c r="B118" t="s">
        <v>10</v>
      </c>
      <c r="C118" t="s">
        <v>9</v>
      </c>
      <c r="D118" t="s">
        <v>98</v>
      </c>
      <c r="E118">
        <v>-0.307</v>
      </c>
      <c r="F118">
        <v>-0.42799999999999999</v>
      </c>
      <c r="G118">
        <v>-0.23100000000000001</v>
      </c>
      <c r="H118">
        <v>-0.33100000000000002</v>
      </c>
      <c r="I118">
        <v>0.122</v>
      </c>
    </row>
    <row r="119" spans="1:9" x14ac:dyDescent="0.25">
      <c r="A119">
        <v>46</v>
      </c>
      <c r="B119" t="s">
        <v>10</v>
      </c>
      <c r="C119" t="s">
        <v>9</v>
      </c>
      <c r="D119" t="s">
        <v>99</v>
      </c>
      <c r="E119">
        <v>-0.52800000000000002</v>
      </c>
      <c r="F119">
        <v>-0.60499999999999998</v>
      </c>
      <c r="G119">
        <v>-0.36399999999999999</v>
      </c>
      <c r="H119">
        <v>-0.48599999999999999</v>
      </c>
      <c r="I119">
        <v>0.14199999999999999</v>
      </c>
    </row>
    <row r="120" spans="1:9" x14ac:dyDescent="0.25">
      <c r="A120">
        <v>47</v>
      </c>
      <c r="B120" t="s">
        <v>10</v>
      </c>
      <c r="C120" t="s">
        <v>9</v>
      </c>
      <c r="D120" t="s">
        <v>100</v>
      </c>
      <c r="E120">
        <v>-0.84899999999999998</v>
      </c>
      <c r="F120">
        <v>-0.89200000000000002</v>
      </c>
      <c r="G120">
        <v>-0.79600000000000004</v>
      </c>
      <c r="H120">
        <v>-0.84</v>
      </c>
      <c r="I120">
        <v>6.5100000000000005E-2</v>
      </c>
    </row>
    <row r="121" spans="1:9" x14ac:dyDescent="0.25">
      <c r="A121">
        <v>48</v>
      </c>
      <c r="B121" t="s">
        <v>11</v>
      </c>
      <c r="C121" t="s">
        <v>8</v>
      </c>
      <c r="D121" t="s">
        <v>95</v>
      </c>
      <c r="E121">
        <v>-3.5299999999999998E-2</v>
      </c>
      <c r="F121">
        <v>-4.3799999999999999E-2</v>
      </c>
      <c r="G121">
        <v>-1.8499999999999999E-2</v>
      </c>
      <c r="H121">
        <v>-1.8100000000000002E-2</v>
      </c>
      <c r="I121">
        <v>4.2500000000000003E-2</v>
      </c>
    </row>
    <row r="122" spans="1:9" x14ac:dyDescent="0.25">
      <c r="A122">
        <v>49</v>
      </c>
      <c r="B122" t="s">
        <v>11</v>
      </c>
      <c r="C122" t="s">
        <v>8</v>
      </c>
      <c r="D122" t="s">
        <v>96</v>
      </c>
      <c r="E122">
        <v>-4.5900000000000003E-2</v>
      </c>
      <c r="F122">
        <v>-6.0699999999999997E-2</v>
      </c>
      <c r="G122">
        <v>3.6700000000000001E-3</v>
      </c>
      <c r="H122">
        <v>-2.1100000000000001E-2</v>
      </c>
      <c r="I122">
        <v>6.6900000000000001E-2</v>
      </c>
    </row>
    <row r="123" spans="1:9" x14ac:dyDescent="0.25">
      <c r="A123">
        <v>50</v>
      </c>
      <c r="B123" t="s">
        <v>11</v>
      </c>
      <c r="C123" t="s">
        <v>8</v>
      </c>
      <c r="D123" t="s">
        <v>97</v>
      </c>
      <c r="E123">
        <v>-0.11700000000000001</v>
      </c>
      <c r="F123">
        <v>-0.187</v>
      </c>
      <c r="G123">
        <v>-7.0499999999999993E-2</v>
      </c>
      <c r="H123">
        <v>-0.13800000000000001</v>
      </c>
      <c r="I123">
        <v>0.126</v>
      </c>
    </row>
    <row r="124" spans="1:9" x14ac:dyDescent="0.25">
      <c r="A124">
        <v>51</v>
      </c>
      <c r="B124" t="s">
        <v>11</v>
      </c>
      <c r="C124" t="s">
        <v>8</v>
      </c>
      <c r="D124" t="s">
        <v>98</v>
      </c>
      <c r="E124">
        <v>-0.48599999999999999</v>
      </c>
      <c r="F124">
        <v>-0.48799999999999999</v>
      </c>
      <c r="G124">
        <v>-0.47199999999999998</v>
      </c>
      <c r="H124">
        <v>-0.48099999999999998</v>
      </c>
      <c r="I124">
        <v>9.2499999999999995E-3</v>
      </c>
    </row>
    <row r="125" spans="1:9" x14ac:dyDescent="0.25">
      <c r="A125">
        <v>52</v>
      </c>
      <c r="B125" t="s">
        <v>11</v>
      </c>
      <c r="C125" t="s">
        <v>8</v>
      </c>
      <c r="D125" t="s">
        <v>99</v>
      </c>
      <c r="E125">
        <v>-0.38500000000000001</v>
      </c>
      <c r="F125">
        <v>-0.443</v>
      </c>
      <c r="G125">
        <v>-0.32</v>
      </c>
      <c r="H125">
        <v>-0.379</v>
      </c>
      <c r="I125">
        <v>7.1400000000000005E-2</v>
      </c>
    </row>
    <row r="126" spans="1:9" x14ac:dyDescent="0.25">
      <c r="A126">
        <v>53</v>
      </c>
      <c r="B126" t="s">
        <v>11</v>
      </c>
      <c r="C126" t="s">
        <v>12</v>
      </c>
      <c r="D126" t="s">
        <v>94</v>
      </c>
      <c r="E126">
        <v>-0.23799999999999999</v>
      </c>
      <c r="F126">
        <v>-0.254</v>
      </c>
      <c r="G126">
        <v>-0.222</v>
      </c>
      <c r="H126">
        <v>-0.23300000000000001</v>
      </c>
      <c r="I126">
        <v>2.9700000000000001E-2</v>
      </c>
    </row>
    <row r="127" spans="1:9" x14ac:dyDescent="0.25">
      <c r="A127">
        <v>54</v>
      </c>
      <c r="B127" t="s">
        <v>11</v>
      </c>
      <c r="C127" t="s">
        <v>12</v>
      </c>
      <c r="D127" t="s">
        <v>95</v>
      </c>
      <c r="E127">
        <v>-0.255</v>
      </c>
      <c r="F127">
        <v>-0.27100000000000002</v>
      </c>
      <c r="G127">
        <v>-0.221</v>
      </c>
      <c r="H127">
        <v>-0.24299999999999999</v>
      </c>
      <c r="I127">
        <v>3.6499999999999998E-2</v>
      </c>
    </row>
    <row r="128" spans="1:9" x14ac:dyDescent="0.25">
      <c r="A128">
        <v>55</v>
      </c>
      <c r="B128" t="s">
        <v>11</v>
      </c>
      <c r="C128" t="s">
        <v>12</v>
      </c>
      <c r="D128" t="s">
        <v>96</v>
      </c>
      <c r="E128">
        <v>-0.214</v>
      </c>
      <c r="F128">
        <v>-0.26900000000000002</v>
      </c>
      <c r="G128">
        <v>-8.3699999999999997E-2</v>
      </c>
      <c r="H128">
        <v>-0.16800000000000001</v>
      </c>
      <c r="I128">
        <v>0.11799999999999999</v>
      </c>
    </row>
    <row r="129" spans="1:9" x14ac:dyDescent="0.25">
      <c r="A129">
        <v>56</v>
      </c>
      <c r="B129" t="s">
        <v>11</v>
      </c>
      <c r="C129" t="s">
        <v>12</v>
      </c>
      <c r="D129" t="s">
        <v>97</v>
      </c>
      <c r="E129">
        <v>-0.317</v>
      </c>
      <c r="F129">
        <v>-0.377</v>
      </c>
      <c r="G129">
        <v>-0.218</v>
      </c>
      <c r="H129">
        <v>-0.29199999999999998</v>
      </c>
      <c r="I129">
        <v>0.111</v>
      </c>
    </row>
    <row r="130" spans="1:9" x14ac:dyDescent="0.25">
      <c r="A130">
        <v>57</v>
      </c>
      <c r="B130" t="s">
        <v>11</v>
      </c>
      <c r="C130" t="s">
        <v>12</v>
      </c>
      <c r="D130" t="s">
        <v>98</v>
      </c>
      <c r="E130">
        <v>-0.22700000000000001</v>
      </c>
      <c r="F130">
        <v>-0.29099999999999998</v>
      </c>
      <c r="G130">
        <v>-0.10100000000000001</v>
      </c>
      <c r="H130">
        <v>-0.19500000000000001</v>
      </c>
      <c r="I130">
        <v>0.151</v>
      </c>
    </row>
    <row r="131" spans="1:9" x14ac:dyDescent="0.25">
      <c r="A131">
        <v>58</v>
      </c>
      <c r="B131" t="s">
        <v>11</v>
      </c>
      <c r="C131" t="s">
        <v>12</v>
      </c>
      <c r="D131" t="s">
        <v>99</v>
      </c>
      <c r="E131">
        <v>-0.38100000000000001</v>
      </c>
      <c r="F131">
        <v>-0.48699999999999999</v>
      </c>
      <c r="G131">
        <v>-0.318</v>
      </c>
      <c r="H131">
        <v>-0.39400000000000002</v>
      </c>
      <c r="I131">
        <v>0.106</v>
      </c>
    </row>
    <row r="132" spans="1:9" x14ac:dyDescent="0.25">
      <c r="A132">
        <v>59</v>
      </c>
      <c r="B132" t="s">
        <v>11</v>
      </c>
      <c r="C132" t="s">
        <v>12</v>
      </c>
      <c r="D132" t="s">
        <v>100</v>
      </c>
      <c r="E132">
        <v>-0.34899999999999998</v>
      </c>
      <c r="F132">
        <v>-0.371</v>
      </c>
      <c r="G132">
        <v>-0.318</v>
      </c>
      <c r="H132">
        <v>-0.34100000000000003</v>
      </c>
      <c r="I132">
        <v>4.6199999999999998E-2</v>
      </c>
    </row>
    <row r="133" spans="1:9" x14ac:dyDescent="0.25">
      <c r="A133">
        <v>60</v>
      </c>
      <c r="B133" t="s">
        <v>11</v>
      </c>
      <c r="C133" t="s">
        <v>12</v>
      </c>
      <c r="D133" t="s">
        <v>101</v>
      </c>
      <c r="E133">
        <v>-0.35699999999999998</v>
      </c>
      <c r="F133">
        <v>-0.41599999999999998</v>
      </c>
      <c r="G133">
        <v>-0.33</v>
      </c>
      <c r="H133">
        <v>-0.36899999999999999</v>
      </c>
      <c r="I133">
        <v>6.3299999999999995E-2</v>
      </c>
    </row>
    <row r="134" spans="1:9" x14ac:dyDescent="0.25">
      <c r="A134">
        <v>61</v>
      </c>
      <c r="B134" t="s">
        <v>11</v>
      </c>
      <c r="C134" t="s">
        <v>12</v>
      </c>
      <c r="D134" t="s">
        <v>102</v>
      </c>
      <c r="E134">
        <v>-0.33500000000000002</v>
      </c>
      <c r="F134">
        <v>-0.33900000000000002</v>
      </c>
      <c r="G134">
        <v>-0.33200000000000002</v>
      </c>
      <c r="H134">
        <v>-0.33500000000000002</v>
      </c>
      <c r="I134">
        <v>3.98E-3</v>
      </c>
    </row>
    <row r="135" spans="1:9" x14ac:dyDescent="0.25">
      <c r="A135">
        <v>62</v>
      </c>
      <c r="B135" t="s">
        <v>11</v>
      </c>
      <c r="C135" t="s">
        <v>9</v>
      </c>
      <c r="D135" t="s">
        <v>95</v>
      </c>
      <c r="E135">
        <v>-1.3100000000000001E-2</v>
      </c>
      <c r="F135">
        <v>-4.5100000000000001E-2</v>
      </c>
      <c r="G135">
        <v>3.5400000000000001E-2</v>
      </c>
      <c r="H135">
        <v>2.2100000000000002E-2</v>
      </c>
      <c r="I135">
        <v>9.5399999999999999E-2</v>
      </c>
    </row>
    <row r="136" spans="1:9" x14ac:dyDescent="0.25">
      <c r="A136">
        <v>63</v>
      </c>
      <c r="B136" t="s">
        <v>11</v>
      </c>
      <c r="C136" t="s">
        <v>9</v>
      </c>
      <c r="D136" t="s">
        <v>96</v>
      </c>
      <c r="E136">
        <v>8.0100000000000005E-2</v>
      </c>
      <c r="F136">
        <v>-5.3400000000000001E-3</v>
      </c>
      <c r="G136">
        <v>0.32800000000000001</v>
      </c>
      <c r="H136">
        <v>0.159</v>
      </c>
      <c r="I136">
        <v>0.188</v>
      </c>
    </row>
    <row r="137" spans="1:9" x14ac:dyDescent="0.25">
      <c r="A137">
        <v>64</v>
      </c>
      <c r="B137" t="s">
        <v>11</v>
      </c>
      <c r="C137" t="s">
        <v>9</v>
      </c>
      <c r="D137" t="s">
        <v>97</v>
      </c>
      <c r="E137">
        <v>7.5899999999999995E-2</v>
      </c>
      <c r="F137">
        <v>-4.3E-3</v>
      </c>
      <c r="G137">
        <v>9.1399999999999995E-2</v>
      </c>
      <c r="H137">
        <v>7.8E-2</v>
      </c>
      <c r="I137">
        <v>0.122</v>
      </c>
    </row>
    <row r="138" spans="1:9" x14ac:dyDescent="0.25">
      <c r="A138">
        <v>65</v>
      </c>
      <c r="B138" t="s">
        <v>11</v>
      </c>
      <c r="C138" t="s">
        <v>9</v>
      </c>
      <c r="D138" t="s">
        <v>98</v>
      </c>
      <c r="E138">
        <v>0.20300000000000001</v>
      </c>
      <c r="F138">
        <v>6.4000000000000001E-2</v>
      </c>
      <c r="G138">
        <v>0.30399999999999999</v>
      </c>
      <c r="H138">
        <v>0.19600000000000001</v>
      </c>
      <c r="I138">
        <v>0.17199999999999999</v>
      </c>
    </row>
    <row r="139" spans="1:9" x14ac:dyDescent="0.25">
      <c r="A139">
        <v>66</v>
      </c>
      <c r="B139" t="s">
        <v>11</v>
      </c>
      <c r="C139" t="s">
        <v>9</v>
      </c>
      <c r="D139" t="s">
        <v>99</v>
      </c>
      <c r="E139">
        <v>-0.10100000000000001</v>
      </c>
      <c r="F139">
        <v>-0.14199999999999999</v>
      </c>
      <c r="G139">
        <v>-6.6000000000000003E-2</v>
      </c>
      <c r="H139">
        <v>-0.11</v>
      </c>
      <c r="I139">
        <v>6.9400000000000003E-2</v>
      </c>
    </row>
    <row r="140" spans="1:9" x14ac:dyDescent="0.25">
      <c r="A140">
        <v>67</v>
      </c>
      <c r="B140" t="s">
        <v>11</v>
      </c>
      <c r="C140" t="s">
        <v>9</v>
      </c>
      <c r="D140" t="s">
        <v>100</v>
      </c>
      <c r="E140">
        <v>-2.6100000000000002E-2</v>
      </c>
      <c r="F140">
        <v>-4.7899999999999998E-2</v>
      </c>
      <c r="G140">
        <v>-6.4099999999999999E-3</v>
      </c>
      <c r="H140">
        <v>-2.8400000000000002E-2</v>
      </c>
      <c r="I140">
        <v>2.9399999999999999E-2</v>
      </c>
    </row>
    <row r="141" spans="1:9" x14ac:dyDescent="0.25">
      <c r="A141">
        <v>68</v>
      </c>
      <c r="B141" t="s">
        <v>11</v>
      </c>
      <c r="C141" t="s">
        <v>9</v>
      </c>
      <c r="D141" t="s">
        <v>101</v>
      </c>
      <c r="E141">
        <v>5.3699999999999998E-2</v>
      </c>
      <c r="F141">
        <v>6.2599999999999999E-3</v>
      </c>
      <c r="G141">
        <v>6.8500000000000005E-2</v>
      </c>
      <c r="H141">
        <v>3.6700000000000003E-2</v>
      </c>
      <c r="I141">
        <v>3.7199999999999997E-2</v>
      </c>
    </row>
    <row r="142" spans="1:9" x14ac:dyDescent="0.25">
      <c r="A142">
        <v>69</v>
      </c>
      <c r="B142" t="s">
        <v>11</v>
      </c>
      <c r="C142" t="s">
        <v>9</v>
      </c>
      <c r="D142" t="s">
        <v>102</v>
      </c>
      <c r="E142">
        <v>5.6500000000000002E-2</v>
      </c>
      <c r="F142">
        <v>5.5800000000000002E-2</v>
      </c>
      <c r="G142">
        <v>5.79E-2</v>
      </c>
      <c r="H142">
        <v>5.7000000000000002E-2</v>
      </c>
      <c r="I142">
        <v>1.3500000000000001E-3</v>
      </c>
    </row>
    <row r="144" spans="1:9" x14ac:dyDescent="0.25">
      <c r="A144" t="s">
        <v>86</v>
      </c>
      <c r="B144" t="s">
        <v>73</v>
      </c>
    </row>
    <row r="145" spans="1:9" x14ac:dyDescent="0.25">
      <c r="A145" t="s">
        <v>75</v>
      </c>
      <c r="B145" t="s">
        <v>76</v>
      </c>
      <c r="C145">
        <v>69</v>
      </c>
      <c r="D145" t="s">
        <v>77</v>
      </c>
      <c r="E145">
        <v>8</v>
      </c>
    </row>
    <row r="146" spans="1:9" x14ac:dyDescent="0.25">
      <c r="A146" t="s">
        <v>78</v>
      </c>
      <c r="B146" t="s">
        <v>91</v>
      </c>
      <c r="C146" t="s">
        <v>20</v>
      </c>
      <c r="D146" t="s">
        <v>92</v>
      </c>
    </row>
    <row r="147" spans="1:9" x14ac:dyDescent="0.25">
      <c r="A147" t="s">
        <v>19</v>
      </c>
      <c r="B147" t="s">
        <v>20</v>
      </c>
      <c r="C147" t="s">
        <v>93</v>
      </c>
      <c r="D147" t="s">
        <v>1</v>
      </c>
      <c r="E147" t="s">
        <v>80</v>
      </c>
      <c r="F147" t="s">
        <v>81</v>
      </c>
      <c r="G147" t="s">
        <v>0</v>
      </c>
      <c r="H147" t="s">
        <v>82</v>
      </c>
    </row>
    <row r="148" spans="1:9" x14ac:dyDescent="0.25">
      <c r="A148" t="s">
        <v>83</v>
      </c>
      <c r="B148" t="s">
        <v>83</v>
      </c>
      <c r="C148" t="s">
        <v>83</v>
      </c>
      <c r="D148" t="s">
        <v>84</v>
      </c>
      <c r="E148" t="s">
        <v>84</v>
      </c>
      <c r="F148" t="s">
        <v>84</v>
      </c>
      <c r="G148" t="s">
        <v>84</v>
      </c>
      <c r="H148" t="s">
        <v>84</v>
      </c>
    </row>
    <row r="149" spans="1:9" x14ac:dyDescent="0.25">
      <c r="A149">
        <v>1</v>
      </c>
      <c r="B149" t="s">
        <v>6</v>
      </c>
      <c r="C149" t="s">
        <v>7</v>
      </c>
      <c r="D149" t="s">
        <v>94</v>
      </c>
      <c r="E149">
        <v>0.42</v>
      </c>
      <c r="F149">
        <v>0.13</v>
      </c>
      <c r="G149">
        <v>0.72</v>
      </c>
      <c r="H149">
        <v>0.502</v>
      </c>
      <c r="I149">
        <v>0.45600000000000002</v>
      </c>
    </row>
    <row r="150" spans="1:9" x14ac:dyDescent="0.25">
      <c r="A150">
        <v>2</v>
      </c>
      <c r="B150" t="s">
        <v>6</v>
      </c>
      <c r="C150" t="s">
        <v>7</v>
      </c>
      <c r="D150" t="s">
        <v>95</v>
      </c>
      <c r="E150">
        <v>0</v>
      </c>
      <c r="F150">
        <v>0</v>
      </c>
      <c r="G150">
        <v>0.04</v>
      </c>
      <c r="H150">
        <v>2.06E-2</v>
      </c>
      <c r="I150">
        <v>2.9600000000000001E-2</v>
      </c>
    </row>
    <row r="151" spans="1:9" x14ac:dyDescent="0.25">
      <c r="A151">
        <v>3</v>
      </c>
      <c r="B151" t="s">
        <v>6</v>
      </c>
      <c r="C151" t="s">
        <v>7</v>
      </c>
      <c r="D151" t="s">
        <v>96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4</v>
      </c>
      <c r="B152" t="s">
        <v>6</v>
      </c>
      <c r="C152" t="s">
        <v>7</v>
      </c>
      <c r="D152" t="s">
        <v>97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5</v>
      </c>
      <c r="B153" t="s">
        <v>6</v>
      </c>
      <c r="C153" t="s">
        <v>7</v>
      </c>
      <c r="D153" t="s">
        <v>98</v>
      </c>
      <c r="E153">
        <v>0</v>
      </c>
      <c r="F153">
        <v>0</v>
      </c>
      <c r="G153">
        <v>0</v>
      </c>
      <c r="H153">
        <v>9.7300000000000002E-4</v>
      </c>
      <c r="I153">
        <v>1.46E-2</v>
      </c>
    </row>
    <row r="154" spans="1:9" x14ac:dyDescent="0.25">
      <c r="A154">
        <v>6</v>
      </c>
      <c r="B154" t="s">
        <v>6</v>
      </c>
      <c r="C154" t="s">
        <v>7</v>
      </c>
      <c r="D154" t="s">
        <v>99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7</v>
      </c>
      <c r="B155" t="s">
        <v>6</v>
      </c>
      <c r="C155" t="s">
        <v>7</v>
      </c>
      <c r="D155" t="s">
        <v>100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8</v>
      </c>
      <c r="B156" t="s">
        <v>6</v>
      </c>
      <c r="C156" t="s">
        <v>7</v>
      </c>
      <c r="D156" t="s">
        <v>101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9</v>
      </c>
      <c r="B157" t="s">
        <v>6</v>
      </c>
      <c r="C157" t="s">
        <v>7</v>
      </c>
      <c r="D157" t="s">
        <v>102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10</v>
      </c>
      <c r="B158" t="s">
        <v>6</v>
      </c>
      <c r="C158" t="s">
        <v>8</v>
      </c>
      <c r="D158" t="s">
        <v>94</v>
      </c>
      <c r="E158">
        <v>0.02</v>
      </c>
      <c r="F158">
        <v>0</v>
      </c>
      <c r="G158">
        <v>0.05</v>
      </c>
      <c r="H158">
        <v>5.1499999999999997E-2</v>
      </c>
      <c r="I158">
        <v>9.9500000000000005E-2</v>
      </c>
    </row>
    <row r="159" spans="1:9" x14ac:dyDescent="0.25">
      <c r="A159">
        <v>11</v>
      </c>
      <c r="B159" t="s">
        <v>6</v>
      </c>
      <c r="C159" t="s">
        <v>8</v>
      </c>
      <c r="D159" t="s">
        <v>95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12</v>
      </c>
      <c r="B160" t="s">
        <v>6</v>
      </c>
      <c r="C160" t="s">
        <v>8</v>
      </c>
      <c r="D160" t="s">
        <v>96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13</v>
      </c>
      <c r="B161" t="s">
        <v>6</v>
      </c>
      <c r="C161" t="s">
        <v>8</v>
      </c>
      <c r="D161" t="s">
        <v>97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14</v>
      </c>
      <c r="B162" t="s">
        <v>6</v>
      </c>
      <c r="C162" t="s">
        <v>8</v>
      </c>
      <c r="D162" t="s">
        <v>98</v>
      </c>
      <c r="E162">
        <v>0</v>
      </c>
      <c r="F162">
        <v>0</v>
      </c>
      <c r="G162">
        <v>0</v>
      </c>
      <c r="H162">
        <v>9.7300000000000008E-3</v>
      </c>
      <c r="I162">
        <v>8.1900000000000001E-2</v>
      </c>
    </row>
    <row r="163" spans="1:9" x14ac:dyDescent="0.25">
      <c r="A163">
        <v>15</v>
      </c>
      <c r="B163" t="s">
        <v>6</v>
      </c>
      <c r="C163" t="s">
        <v>8</v>
      </c>
      <c r="D163" t="s">
        <v>99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16</v>
      </c>
      <c r="B164" t="s">
        <v>6</v>
      </c>
      <c r="C164" t="s">
        <v>8</v>
      </c>
      <c r="D164" t="s">
        <v>100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17</v>
      </c>
      <c r="B165" t="s">
        <v>6</v>
      </c>
      <c r="C165" t="s">
        <v>9</v>
      </c>
      <c r="D165" t="s">
        <v>94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18</v>
      </c>
      <c r="B166" t="s">
        <v>6</v>
      </c>
      <c r="C166" t="s">
        <v>9</v>
      </c>
      <c r="D166" t="s">
        <v>95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19</v>
      </c>
      <c r="B167" t="s">
        <v>6</v>
      </c>
      <c r="C167" t="s">
        <v>9</v>
      </c>
      <c r="D167" t="s">
        <v>96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20</v>
      </c>
      <c r="B168" t="s">
        <v>6</v>
      </c>
      <c r="C168" t="s">
        <v>9</v>
      </c>
      <c r="D168" t="s">
        <v>97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v>21</v>
      </c>
      <c r="B169" t="s">
        <v>6</v>
      </c>
      <c r="C169" t="s">
        <v>9</v>
      </c>
      <c r="D169" t="s">
        <v>98</v>
      </c>
      <c r="E169">
        <v>0</v>
      </c>
      <c r="F169">
        <v>0</v>
      </c>
      <c r="G169">
        <v>0</v>
      </c>
      <c r="H169">
        <v>2.3E-5</v>
      </c>
      <c r="I169">
        <v>1.07E-3</v>
      </c>
    </row>
    <row r="170" spans="1:9" x14ac:dyDescent="0.25">
      <c r="A170">
        <v>22</v>
      </c>
      <c r="B170" t="s">
        <v>6</v>
      </c>
      <c r="C170" t="s">
        <v>9</v>
      </c>
      <c r="D170" t="s">
        <v>99</v>
      </c>
      <c r="E170">
        <v>0</v>
      </c>
      <c r="F170">
        <v>0</v>
      </c>
      <c r="G170">
        <v>0</v>
      </c>
      <c r="H170">
        <v>0.129</v>
      </c>
      <c r="I170">
        <v>0.73199999999999998</v>
      </c>
    </row>
    <row r="171" spans="1:9" x14ac:dyDescent="0.25">
      <c r="A171">
        <v>23</v>
      </c>
      <c r="B171" t="s">
        <v>6</v>
      </c>
      <c r="C171" t="s">
        <v>9</v>
      </c>
      <c r="D171" t="s">
        <v>100</v>
      </c>
      <c r="E171">
        <v>0</v>
      </c>
      <c r="F171">
        <v>0</v>
      </c>
      <c r="G171">
        <v>0</v>
      </c>
      <c r="H171">
        <v>7.2499999999999995E-4</v>
      </c>
      <c r="I171">
        <v>8.5100000000000002E-3</v>
      </c>
    </row>
    <row r="172" spans="1:9" x14ac:dyDescent="0.25">
      <c r="A172">
        <v>24</v>
      </c>
      <c r="B172" t="s">
        <v>6</v>
      </c>
      <c r="C172" t="s">
        <v>9</v>
      </c>
      <c r="D172" t="s">
        <v>101</v>
      </c>
      <c r="E172">
        <v>0</v>
      </c>
      <c r="F172">
        <v>0</v>
      </c>
      <c r="G172">
        <v>0</v>
      </c>
      <c r="H172">
        <v>0.78500000000000003</v>
      </c>
      <c r="I172">
        <v>1.82</v>
      </c>
    </row>
    <row r="173" spans="1:9" x14ac:dyDescent="0.25">
      <c r="A173">
        <v>25</v>
      </c>
      <c r="B173" t="s">
        <v>10</v>
      </c>
      <c r="C173" t="s">
        <v>7</v>
      </c>
      <c r="D173" t="s">
        <v>94</v>
      </c>
      <c r="E173">
        <v>0</v>
      </c>
      <c r="F173">
        <v>0</v>
      </c>
      <c r="G173">
        <v>0.05</v>
      </c>
      <c r="H173">
        <v>0.12</v>
      </c>
      <c r="I173">
        <v>0.24</v>
      </c>
    </row>
    <row r="174" spans="1:9" x14ac:dyDescent="0.25">
      <c r="A174">
        <v>26</v>
      </c>
      <c r="B174" t="s">
        <v>10</v>
      </c>
      <c r="C174" t="s">
        <v>7</v>
      </c>
      <c r="D174" t="s">
        <v>96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27</v>
      </c>
      <c r="B175" t="s">
        <v>10</v>
      </c>
      <c r="C175" t="s">
        <v>7</v>
      </c>
      <c r="D175" t="s">
        <v>97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28</v>
      </c>
      <c r="B176" t="s">
        <v>10</v>
      </c>
      <c r="C176" t="s">
        <v>7</v>
      </c>
      <c r="D176" t="s">
        <v>98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29</v>
      </c>
      <c r="B177" t="s">
        <v>10</v>
      </c>
      <c r="C177" t="s">
        <v>7</v>
      </c>
      <c r="D177" t="s">
        <v>99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30</v>
      </c>
      <c r="B178" t="s">
        <v>10</v>
      </c>
      <c r="C178" t="s">
        <v>7</v>
      </c>
      <c r="D178" t="s">
        <v>100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31</v>
      </c>
      <c r="B179" t="s">
        <v>10</v>
      </c>
      <c r="C179" t="s">
        <v>7</v>
      </c>
      <c r="D179" t="s">
        <v>101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32</v>
      </c>
      <c r="B180" t="s">
        <v>10</v>
      </c>
      <c r="C180" t="s">
        <v>7</v>
      </c>
      <c r="D180" t="s">
        <v>102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33</v>
      </c>
      <c r="B181" t="s">
        <v>10</v>
      </c>
      <c r="C181" t="s">
        <v>8</v>
      </c>
      <c r="D181" t="s">
        <v>94</v>
      </c>
      <c r="E181">
        <v>0.2</v>
      </c>
      <c r="F181">
        <v>0</v>
      </c>
      <c r="G181">
        <v>0.97</v>
      </c>
      <c r="H181">
        <v>0.84</v>
      </c>
      <c r="I181">
        <v>1.35</v>
      </c>
    </row>
    <row r="182" spans="1:9" x14ac:dyDescent="0.25">
      <c r="A182">
        <v>34</v>
      </c>
      <c r="B182" t="s">
        <v>10</v>
      </c>
      <c r="C182" t="s">
        <v>8</v>
      </c>
      <c r="D182" t="s">
        <v>96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35</v>
      </c>
      <c r="B183" t="s">
        <v>10</v>
      </c>
      <c r="C183" t="s">
        <v>8</v>
      </c>
      <c r="D183" t="s">
        <v>97</v>
      </c>
      <c r="E183">
        <v>0</v>
      </c>
      <c r="F183">
        <v>0</v>
      </c>
      <c r="G183">
        <v>0</v>
      </c>
      <c r="H183">
        <v>2.2499999999999998E-3</v>
      </c>
      <c r="I183">
        <v>1.04E-2</v>
      </c>
    </row>
    <row r="184" spans="1:9" x14ac:dyDescent="0.25">
      <c r="A184">
        <v>36</v>
      </c>
      <c r="B184" t="s">
        <v>10</v>
      </c>
      <c r="C184" t="s">
        <v>8</v>
      </c>
      <c r="D184" t="s">
        <v>98</v>
      </c>
      <c r="E184">
        <v>0</v>
      </c>
      <c r="F184">
        <v>0</v>
      </c>
      <c r="G184">
        <v>0</v>
      </c>
      <c r="H184">
        <v>8.4699999999999999E-4</v>
      </c>
      <c r="I184">
        <v>6.0400000000000002E-3</v>
      </c>
    </row>
    <row r="185" spans="1:9" x14ac:dyDescent="0.25">
      <c r="A185">
        <v>37</v>
      </c>
      <c r="B185" t="s">
        <v>10</v>
      </c>
      <c r="C185" t="s">
        <v>8</v>
      </c>
      <c r="D185" t="s">
        <v>99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38</v>
      </c>
      <c r="B186" t="s">
        <v>10</v>
      </c>
      <c r="C186" t="s">
        <v>8</v>
      </c>
      <c r="D186" t="s">
        <v>100</v>
      </c>
      <c r="E186">
        <v>0</v>
      </c>
      <c r="F186">
        <v>0</v>
      </c>
      <c r="G186">
        <v>0</v>
      </c>
      <c r="H186">
        <v>7.9900000000000004E-5</v>
      </c>
      <c r="I186">
        <v>2.4499999999999999E-3</v>
      </c>
    </row>
    <row r="187" spans="1:9" x14ac:dyDescent="0.25">
      <c r="A187">
        <v>39</v>
      </c>
      <c r="B187" t="s">
        <v>10</v>
      </c>
      <c r="C187" t="s">
        <v>8</v>
      </c>
      <c r="D187" t="s">
        <v>101</v>
      </c>
      <c r="E187">
        <v>0</v>
      </c>
      <c r="F187">
        <v>0</v>
      </c>
      <c r="G187">
        <v>0</v>
      </c>
      <c r="H187">
        <v>2.29E-2</v>
      </c>
      <c r="I187">
        <v>7.4899999999999994E-2</v>
      </c>
    </row>
    <row r="188" spans="1:9" x14ac:dyDescent="0.25">
      <c r="A188">
        <v>40</v>
      </c>
      <c r="B188" t="s">
        <v>10</v>
      </c>
      <c r="C188" t="s">
        <v>8</v>
      </c>
      <c r="D188" t="s">
        <v>102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41</v>
      </c>
      <c r="B189" t="s">
        <v>10</v>
      </c>
      <c r="C189" t="s">
        <v>9</v>
      </c>
      <c r="D189" t="s">
        <v>94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42</v>
      </c>
      <c r="B190" t="s">
        <v>10</v>
      </c>
      <c r="C190" t="s">
        <v>9</v>
      </c>
      <c r="D190" t="s">
        <v>95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43</v>
      </c>
      <c r="B191" t="s">
        <v>10</v>
      </c>
      <c r="C191" t="s">
        <v>9</v>
      </c>
      <c r="D191" t="s">
        <v>96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44</v>
      </c>
      <c r="B192" t="s">
        <v>10</v>
      </c>
      <c r="C192" t="s">
        <v>9</v>
      </c>
      <c r="D192" t="s">
        <v>97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45</v>
      </c>
      <c r="B193" t="s">
        <v>10</v>
      </c>
      <c r="C193" t="s">
        <v>9</v>
      </c>
      <c r="D193" t="s">
        <v>98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46</v>
      </c>
      <c r="B194" t="s">
        <v>10</v>
      </c>
      <c r="C194" t="s">
        <v>9</v>
      </c>
      <c r="D194" t="s">
        <v>99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47</v>
      </c>
      <c r="B195" t="s">
        <v>10</v>
      </c>
      <c r="C195" t="s">
        <v>9</v>
      </c>
      <c r="D195" t="s">
        <v>100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48</v>
      </c>
      <c r="B196" t="s">
        <v>11</v>
      </c>
      <c r="C196" t="s">
        <v>8</v>
      </c>
      <c r="D196" t="s">
        <v>95</v>
      </c>
      <c r="E196">
        <v>0</v>
      </c>
      <c r="F196">
        <v>0</v>
      </c>
      <c r="G196">
        <v>0.45800000000000002</v>
      </c>
      <c r="H196">
        <v>0.81200000000000006</v>
      </c>
      <c r="I196">
        <v>1.85</v>
      </c>
    </row>
    <row r="197" spans="1:9" x14ac:dyDescent="0.25">
      <c r="A197">
        <v>49</v>
      </c>
      <c r="B197" t="s">
        <v>11</v>
      </c>
      <c r="C197" t="s">
        <v>8</v>
      </c>
      <c r="D197" t="s">
        <v>96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50</v>
      </c>
      <c r="B198" t="s">
        <v>11</v>
      </c>
      <c r="C198" t="s">
        <v>8</v>
      </c>
      <c r="D198" t="s">
        <v>97</v>
      </c>
      <c r="E198">
        <v>0</v>
      </c>
      <c r="F198">
        <v>0</v>
      </c>
      <c r="G198">
        <v>0</v>
      </c>
      <c r="H198">
        <v>0.113</v>
      </c>
      <c r="I198">
        <v>0.49</v>
      </c>
    </row>
    <row r="199" spans="1:9" x14ac:dyDescent="0.25">
      <c r="A199">
        <v>51</v>
      </c>
      <c r="B199" t="s">
        <v>11</v>
      </c>
      <c r="C199" t="s">
        <v>8</v>
      </c>
      <c r="D199" t="s">
        <v>98</v>
      </c>
      <c r="E199">
        <v>0</v>
      </c>
      <c r="F199">
        <v>0</v>
      </c>
      <c r="G199">
        <v>0</v>
      </c>
      <c r="H199">
        <v>1.67E-3</v>
      </c>
      <c r="I199">
        <v>1.1599999999999999E-2</v>
      </c>
    </row>
    <row r="200" spans="1:9" x14ac:dyDescent="0.25">
      <c r="A200">
        <v>52</v>
      </c>
      <c r="B200" t="s">
        <v>11</v>
      </c>
      <c r="C200" t="s">
        <v>8</v>
      </c>
      <c r="D200" t="s">
        <v>99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53</v>
      </c>
      <c r="B201" t="s">
        <v>11</v>
      </c>
      <c r="C201" t="s">
        <v>12</v>
      </c>
      <c r="D201" t="s">
        <v>94</v>
      </c>
      <c r="E201">
        <v>1.23</v>
      </c>
      <c r="F201">
        <v>0.72</v>
      </c>
      <c r="G201">
        <v>1.96</v>
      </c>
      <c r="H201">
        <v>1.39</v>
      </c>
      <c r="I201">
        <v>0.83599999999999997</v>
      </c>
    </row>
    <row r="202" spans="1:9" x14ac:dyDescent="0.25">
      <c r="A202">
        <v>54</v>
      </c>
      <c r="B202" t="s">
        <v>11</v>
      </c>
      <c r="C202" t="s">
        <v>12</v>
      </c>
      <c r="D202" t="s">
        <v>95</v>
      </c>
      <c r="E202">
        <v>0</v>
      </c>
      <c r="F202">
        <v>0</v>
      </c>
      <c r="G202">
        <v>0.34</v>
      </c>
      <c r="H202">
        <v>0.33600000000000002</v>
      </c>
      <c r="I202">
        <v>0.69899999999999995</v>
      </c>
    </row>
    <row r="203" spans="1:9" x14ac:dyDescent="0.25">
      <c r="A203">
        <v>55</v>
      </c>
      <c r="B203" t="s">
        <v>11</v>
      </c>
      <c r="C203" t="s">
        <v>12</v>
      </c>
      <c r="D203" t="s">
        <v>96</v>
      </c>
      <c r="E203">
        <v>0</v>
      </c>
      <c r="F203">
        <v>0</v>
      </c>
      <c r="G203">
        <v>0</v>
      </c>
      <c r="H203">
        <v>5.8999999999999997E-2</v>
      </c>
      <c r="I203">
        <v>0.26</v>
      </c>
    </row>
    <row r="204" spans="1:9" x14ac:dyDescent="0.25">
      <c r="A204">
        <v>56</v>
      </c>
      <c r="B204" t="s">
        <v>11</v>
      </c>
      <c r="C204" t="s">
        <v>12</v>
      </c>
      <c r="D204" t="s">
        <v>97</v>
      </c>
      <c r="E204">
        <v>0</v>
      </c>
      <c r="F204">
        <v>0</v>
      </c>
      <c r="G204">
        <v>0</v>
      </c>
      <c r="H204">
        <v>2.9299999999999999E-3</v>
      </c>
      <c r="I204">
        <v>3.9600000000000003E-2</v>
      </c>
    </row>
    <row r="205" spans="1:9" x14ac:dyDescent="0.25">
      <c r="A205">
        <v>57</v>
      </c>
      <c r="B205" t="s">
        <v>11</v>
      </c>
      <c r="C205" t="s">
        <v>12</v>
      </c>
      <c r="D205" t="s">
        <v>98</v>
      </c>
      <c r="E205">
        <v>0</v>
      </c>
      <c r="F205">
        <v>0</v>
      </c>
      <c r="G205">
        <v>0</v>
      </c>
      <c r="H205">
        <v>0.23599999999999999</v>
      </c>
      <c r="I205">
        <v>0.89200000000000002</v>
      </c>
    </row>
    <row r="206" spans="1:9" x14ac:dyDescent="0.25">
      <c r="A206">
        <v>58</v>
      </c>
      <c r="B206" t="s">
        <v>11</v>
      </c>
      <c r="C206" t="s">
        <v>12</v>
      </c>
      <c r="D206" t="s">
        <v>99</v>
      </c>
      <c r="E206">
        <v>0</v>
      </c>
      <c r="F206">
        <v>0</v>
      </c>
      <c r="G206">
        <v>1.33</v>
      </c>
      <c r="H206">
        <v>0.94399999999999995</v>
      </c>
      <c r="I206">
        <v>1.72</v>
      </c>
    </row>
    <row r="207" spans="1:9" x14ac:dyDescent="0.25">
      <c r="A207">
        <v>59</v>
      </c>
      <c r="B207" t="s">
        <v>11</v>
      </c>
      <c r="C207" t="s">
        <v>12</v>
      </c>
      <c r="D207" t="s">
        <v>100</v>
      </c>
      <c r="E207">
        <v>3.97</v>
      </c>
      <c r="F207">
        <v>1.93</v>
      </c>
      <c r="G207">
        <v>6.54</v>
      </c>
      <c r="H207">
        <v>4.26</v>
      </c>
      <c r="I207">
        <v>2.56</v>
      </c>
    </row>
    <row r="208" spans="1:9" x14ac:dyDescent="0.25">
      <c r="A208">
        <v>60</v>
      </c>
      <c r="B208" t="s">
        <v>11</v>
      </c>
      <c r="C208" t="s">
        <v>12</v>
      </c>
      <c r="D208" t="s">
        <v>101</v>
      </c>
      <c r="E208">
        <v>0</v>
      </c>
      <c r="F208">
        <v>0</v>
      </c>
      <c r="G208">
        <v>0</v>
      </c>
      <c r="H208">
        <v>0.76700000000000002</v>
      </c>
      <c r="I208">
        <v>1.94</v>
      </c>
    </row>
    <row r="209" spans="1:9" x14ac:dyDescent="0.25">
      <c r="A209">
        <v>61</v>
      </c>
      <c r="B209" t="s">
        <v>11</v>
      </c>
      <c r="C209" t="s">
        <v>12</v>
      </c>
      <c r="D209" t="s">
        <v>102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62</v>
      </c>
      <c r="B210" t="s">
        <v>11</v>
      </c>
      <c r="C210" t="s">
        <v>9</v>
      </c>
      <c r="D210" t="s">
        <v>95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63</v>
      </c>
      <c r="B211" t="s">
        <v>11</v>
      </c>
      <c r="C211" t="s">
        <v>9</v>
      </c>
      <c r="D211" t="s">
        <v>96</v>
      </c>
      <c r="E211">
        <v>0</v>
      </c>
      <c r="F211">
        <v>0</v>
      </c>
      <c r="G211">
        <v>0</v>
      </c>
      <c r="H211">
        <v>2.8500000000000001E-2</v>
      </c>
      <c r="I211">
        <v>0.32</v>
      </c>
    </row>
    <row r="212" spans="1:9" x14ac:dyDescent="0.25">
      <c r="A212">
        <v>64</v>
      </c>
      <c r="B212" t="s">
        <v>11</v>
      </c>
      <c r="C212" t="s">
        <v>9</v>
      </c>
      <c r="D212" t="s">
        <v>97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65</v>
      </c>
      <c r="B213" t="s">
        <v>11</v>
      </c>
      <c r="C213" t="s">
        <v>9</v>
      </c>
      <c r="D213" t="s">
        <v>98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v>66</v>
      </c>
      <c r="B214" t="s">
        <v>11</v>
      </c>
      <c r="C214" t="s">
        <v>9</v>
      </c>
      <c r="D214" t="s">
        <v>99</v>
      </c>
      <c r="E214">
        <v>0</v>
      </c>
      <c r="F214">
        <v>0</v>
      </c>
      <c r="G214">
        <v>0</v>
      </c>
      <c r="H214">
        <v>1.1999999999999999E-3</v>
      </c>
      <c r="I214">
        <v>3.6299999999999999E-2</v>
      </c>
    </row>
    <row r="215" spans="1:9" x14ac:dyDescent="0.25">
      <c r="A215">
        <v>67</v>
      </c>
      <c r="B215" t="s">
        <v>11</v>
      </c>
      <c r="C215" t="s">
        <v>9</v>
      </c>
      <c r="D215" t="s">
        <v>100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68</v>
      </c>
      <c r="B216" t="s">
        <v>11</v>
      </c>
      <c r="C216" t="s">
        <v>9</v>
      </c>
      <c r="D216" t="s">
        <v>101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69</v>
      </c>
      <c r="B217" t="s">
        <v>11</v>
      </c>
      <c r="C217" t="s">
        <v>9</v>
      </c>
      <c r="D217" t="s">
        <v>102</v>
      </c>
      <c r="E217">
        <v>0</v>
      </c>
      <c r="F217">
        <v>0</v>
      </c>
      <c r="G217">
        <v>0</v>
      </c>
      <c r="H217">
        <v>0</v>
      </c>
      <c r="I217">
        <v>0</v>
      </c>
    </row>
    <row r="219" spans="1:9" x14ac:dyDescent="0.25">
      <c r="A219" t="s">
        <v>87</v>
      </c>
      <c r="B219" t="s">
        <v>73</v>
      </c>
    </row>
    <row r="220" spans="1:9" x14ac:dyDescent="0.25">
      <c r="A220" t="s">
        <v>75</v>
      </c>
      <c r="B220" t="s">
        <v>76</v>
      </c>
      <c r="C220">
        <v>69</v>
      </c>
      <c r="D220" t="s">
        <v>77</v>
      </c>
      <c r="E220">
        <v>8</v>
      </c>
    </row>
    <row r="221" spans="1:9" x14ac:dyDescent="0.25">
      <c r="A221" t="s">
        <v>78</v>
      </c>
      <c r="B221" t="s">
        <v>91</v>
      </c>
      <c r="C221" t="s">
        <v>20</v>
      </c>
      <c r="D221" t="s">
        <v>92</v>
      </c>
    </row>
    <row r="222" spans="1:9" x14ac:dyDescent="0.25">
      <c r="A222" t="s">
        <v>19</v>
      </c>
      <c r="B222" t="s">
        <v>20</v>
      </c>
      <c r="C222" t="s">
        <v>93</v>
      </c>
      <c r="D222" t="s">
        <v>1</v>
      </c>
      <c r="E222" t="s">
        <v>80</v>
      </c>
      <c r="F222" t="s">
        <v>81</v>
      </c>
      <c r="G222" t="s">
        <v>0</v>
      </c>
      <c r="H222" t="s">
        <v>82</v>
      </c>
    </row>
    <row r="223" spans="1:9" x14ac:dyDescent="0.25">
      <c r="A223" t="s">
        <v>83</v>
      </c>
      <c r="B223" t="s">
        <v>83</v>
      </c>
      <c r="C223" t="s">
        <v>83</v>
      </c>
      <c r="D223" t="s">
        <v>84</v>
      </c>
      <c r="E223" t="s">
        <v>84</v>
      </c>
      <c r="F223" t="s">
        <v>84</v>
      </c>
      <c r="G223" t="s">
        <v>84</v>
      </c>
      <c r="H223" t="s">
        <v>84</v>
      </c>
    </row>
    <row r="224" spans="1:9" x14ac:dyDescent="0.25">
      <c r="A224">
        <v>1</v>
      </c>
      <c r="B224" t="s">
        <v>6</v>
      </c>
      <c r="C224" t="s">
        <v>7</v>
      </c>
      <c r="D224" t="s">
        <v>94</v>
      </c>
      <c r="E224">
        <v>7.32</v>
      </c>
      <c r="F224">
        <v>7.32</v>
      </c>
      <c r="G224">
        <v>7.32</v>
      </c>
      <c r="H224">
        <v>7.32</v>
      </c>
      <c r="I224">
        <v>5.62E-3</v>
      </c>
    </row>
    <row r="225" spans="1:9" x14ac:dyDescent="0.25">
      <c r="A225">
        <v>2</v>
      </c>
      <c r="B225" t="s">
        <v>6</v>
      </c>
      <c r="C225" t="s">
        <v>7</v>
      </c>
      <c r="D225" t="s">
        <v>95</v>
      </c>
      <c r="E225">
        <v>7.37</v>
      </c>
      <c r="F225">
        <v>7.36</v>
      </c>
      <c r="G225">
        <v>7.37</v>
      </c>
      <c r="H225">
        <v>7.36</v>
      </c>
      <c r="I225">
        <v>1.77E-2</v>
      </c>
    </row>
    <row r="226" spans="1:9" x14ac:dyDescent="0.25">
      <c r="A226">
        <v>3</v>
      </c>
      <c r="B226" t="s">
        <v>6</v>
      </c>
      <c r="C226" t="s">
        <v>7</v>
      </c>
      <c r="D226" t="s">
        <v>96</v>
      </c>
      <c r="E226">
        <v>7.36</v>
      </c>
      <c r="F226">
        <v>7.36</v>
      </c>
      <c r="G226">
        <v>7.36</v>
      </c>
      <c r="H226">
        <v>7.36</v>
      </c>
      <c r="I226">
        <v>5.7400000000000003E-3</v>
      </c>
    </row>
    <row r="227" spans="1:9" x14ac:dyDescent="0.25">
      <c r="A227">
        <v>4</v>
      </c>
      <c r="B227" t="s">
        <v>6</v>
      </c>
      <c r="C227" t="s">
        <v>7</v>
      </c>
      <c r="D227" t="s">
        <v>97</v>
      </c>
      <c r="E227">
        <v>7.33</v>
      </c>
      <c r="F227">
        <v>7.32</v>
      </c>
      <c r="G227">
        <v>7.36</v>
      </c>
      <c r="H227">
        <v>7.34</v>
      </c>
      <c r="I227">
        <v>1.9699999999999999E-2</v>
      </c>
    </row>
    <row r="228" spans="1:9" x14ac:dyDescent="0.25">
      <c r="A228">
        <v>5</v>
      </c>
      <c r="B228" t="s">
        <v>6</v>
      </c>
      <c r="C228" t="s">
        <v>7</v>
      </c>
      <c r="D228" t="s">
        <v>98</v>
      </c>
      <c r="E228">
        <v>7.31</v>
      </c>
      <c r="F228">
        <v>7.3</v>
      </c>
      <c r="G228">
        <v>7.31</v>
      </c>
      <c r="H228">
        <v>7.29</v>
      </c>
      <c r="I228">
        <v>5.0299999999999997E-2</v>
      </c>
    </row>
    <row r="229" spans="1:9" x14ac:dyDescent="0.25">
      <c r="A229">
        <v>6</v>
      </c>
      <c r="B229" t="s">
        <v>6</v>
      </c>
      <c r="C229" t="s">
        <v>7</v>
      </c>
      <c r="D229" t="s">
        <v>99</v>
      </c>
      <c r="E229">
        <v>7.08</v>
      </c>
      <c r="F229">
        <v>7.08</v>
      </c>
      <c r="G229">
        <v>7.09</v>
      </c>
      <c r="H229">
        <v>7.08</v>
      </c>
      <c r="I229">
        <v>7.92E-3</v>
      </c>
    </row>
    <row r="230" spans="1:9" x14ac:dyDescent="0.25">
      <c r="A230">
        <v>7</v>
      </c>
      <c r="B230" t="s">
        <v>6</v>
      </c>
      <c r="C230" t="s">
        <v>7</v>
      </c>
      <c r="D230" t="s">
        <v>100</v>
      </c>
      <c r="E230">
        <v>7.12</v>
      </c>
      <c r="F230">
        <v>7.11</v>
      </c>
      <c r="G230">
        <v>7.13</v>
      </c>
      <c r="H230">
        <v>7.12</v>
      </c>
      <c r="I230">
        <v>1.3899999999999999E-2</v>
      </c>
    </row>
    <row r="231" spans="1:9" x14ac:dyDescent="0.25">
      <c r="A231">
        <v>8</v>
      </c>
      <c r="B231" t="s">
        <v>6</v>
      </c>
      <c r="C231" t="s">
        <v>7</v>
      </c>
      <c r="D231" t="s">
        <v>101</v>
      </c>
      <c r="E231">
        <v>7.17</v>
      </c>
      <c r="F231">
        <v>7.16</v>
      </c>
      <c r="G231">
        <v>7.18</v>
      </c>
      <c r="H231">
        <v>7.17</v>
      </c>
      <c r="I231">
        <v>1.4800000000000001E-2</v>
      </c>
    </row>
    <row r="232" spans="1:9" x14ac:dyDescent="0.25">
      <c r="A232">
        <v>9</v>
      </c>
      <c r="B232" t="s">
        <v>6</v>
      </c>
      <c r="C232" t="s">
        <v>7</v>
      </c>
      <c r="D232" t="s">
        <v>102</v>
      </c>
      <c r="E232">
        <v>7.18</v>
      </c>
      <c r="F232">
        <v>7.18</v>
      </c>
      <c r="G232">
        <v>7.19</v>
      </c>
      <c r="H232">
        <v>7.18</v>
      </c>
      <c r="I232">
        <v>7.1000000000000004E-3</v>
      </c>
    </row>
    <row r="233" spans="1:9" x14ac:dyDescent="0.25">
      <c r="A233">
        <v>10</v>
      </c>
      <c r="B233" t="s">
        <v>6</v>
      </c>
      <c r="C233" t="s">
        <v>8</v>
      </c>
      <c r="D233" t="s">
        <v>94</v>
      </c>
      <c r="E233">
        <v>7.02</v>
      </c>
      <c r="F233">
        <v>7.01</v>
      </c>
      <c r="G233">
        <v>7.04</v>
      </c>
      <c r="H233">
        <v>7.02</v>
      </c>
      <c r="I233">
        <v>1.3599999999999999E-2</v>
      </c>
    </row>
    <row r="234" spans="1:9" x14ac:dyDescent="0.25">
      <c r="A234">
        <v>11</v>
      </c>
      <c r="B234" t="s">
        <v>6</v>
      </c>
      <c r="C234" t="s">
        <v>8</v>
      </c>
      <c r="D234" t="s">
        <v>95</v>
      </c>
      <c r="E234">
        <v>7.03</v>
      </c>
      <c r="F234">
        <v>7.03</v>
      </c>
      <c r="G234">
        <v>7.04</v>
      </c>
      <c r="H234">
        <v>7.03</v>
      </c>
      <c r="I234">
        <v>9.3100000000000006E-3</v>
      </c>
    </row>
    <row r="235" spans="1:9" x14ac:dyDescent="0.25">
      <c r="A235">
        <v>12</v>
      </c>
      <c r="B235" t="s">
        <v>6</v>
      </c>
      <c r="C235" t="s">
        <v>8</v>
      </c>
      <c r="D235" t="s">
        <v>96</v>
      </c>
      <c r="E235">
        <v>7.02</v>
      </c>
      <c r="F235">
        <v>7.02</v>
      </c>
      <c r="G235">
        <v>7.02</v>
      </c>
      <c r="H235">
        <v>7.02</v>
      </c>
      <c r="I235">
        <v>2.6099999999999999E-3</v>
      </c>
    </row>
    <row r="236" spans="1:9" x14ac:dyDescent="0.25">
      <c r="A236">
        <v>13</v>
      </c>
      <c r="B236" t="s">
        <v>6</v>
      </c>
      <c r="C236" t="s">
        <v>8</v>
      </c>
      <c r="D236" t="s">
        <v>97</v>
      </c>
      <c r="E236">
        <v>7.01</v>
      </c>
      <c r="F236">
        <v>7.01</v>
      </c>
      <c r="G236">
        <v>7.01</v>
      </c>
      <c r="H236">
        <v>7.01</v>
      </c>
      <c r="I236">
        <v>6.0299999999999998E-3</v>
      </c>
    </row>
    <row r="237" spans="1:9" x14ac:dyDescent="0.25">
      <c r="A237">
        <v>14</v>
      </c>
      <c r="B237" t="s">
        <v>6</v>
      </c>
      <c r="C237" t="s">
        <v>8</v>
      </c>
      <c r="D237" t="s">
        <v>98</v>
      </c>
      <c r="E237">
        <v>6.93</v>
      </c>
      <c r="F237">
        <v>6.84</v>
      </c>
      <c r="G237">
        <v>6.98</v>
      </c>
      <c r="H237">
        <v>6.91</v>
      </c>
      <c r="I237">
        <v>7.0599999999999996E-2</v>
      </c>
    </row>
    <row r="238" spans="1:9" x14ac:dyDescent="0.25">
      <c r="A238">
        <v>15</v>
      </c>
      <c r="B238" t="s">
        <v>6</v>
      </c>
      <c r="C238" t="s">
        <v>8</v>
      </c>
      <c r="D238" t="s">
        <v>99</v>
      </c>
      <c r="E238">
        <v>6.86</v>
      </c>
      <c r="F238">
        <v>6.85</v>
      </c>
      <c r="G238">
        <v>6.87</v>
      </c>
      <c r="H238">
        <v>6.84</v>
      </c>
      <c r="I238">
        <v>4.87E-2</v>
      </c>
    </row>
    <row r="239" spans="1:9" x14ac:dyDescent="0.25">
      <c r="A239">
        <v>16</v>
      </c>
      <c r="B239" t="s">
        <v>6</v>
      </c>
      <c r="C239" t="s">
        <v>8</v>
      </c>
      <c r="D239" t="s">
        <v>100</v>
      </c>
      <c r="E239">
        <v>6.69</v>
      </c>
      <c r="F239">
        <v>6.67</v>
      </c>
      <c r="G239">
        <v>6.7</v>
      </c>
      <c r="H239">
        <v>6.68</v>
      </c>
      <c r="I239">
        <v>2.58E-2</v>
      </c>
    </row>
    <row r="240" spans="1:9" x14ac:dyDescent="0.25">
      <c r="A240">
        <v>17</v>
      </c>
      <c r="B240" t="s">
        <v>6</v>
      </c>
      <c r="C240" t="s">
        <v>9</v>
      </c>
      <c r="D240" t="s">
        <v>94</v>
      </c>
      <c r="E240">
        <v>6.89</v>
      </c>
      <c r="F240">
        <v>6.89</v>
      </c>
      <c r="G240">
        <v>6.91</v>
      </c>
      <c r="H240">
        <v>6.9</v>
      </c>
      <c r="I240">
        <v>1.5599999999999999E-2</v>
      </c>
    </row>
    <row r="241" spans="1:9" x14ac:dyDescent="0.25">
      <c r="A241">
        <v>18</v>
      </c>
      <c r="B241" t="s">
        <v>6</v>
      </c>
      <c r="C241" t="s">
        <v>9</v>
      </c>
      <c r="D241" t="s">
        <v>95</v>
      </c>
      <c r="E241">
        <v>6.89</v>
      </c>
      <c r="F241">
        <v>6.88</v>
      </c>
      <c r="G241">
        <v>6.89</v>
      </c>
      <c r="H241">
        <v>6.89</v>
      </c>
      <c r="I241">
        <v>1.4999999999999999E-2</v>
      </c>
    </row>
    <row r="242" spans="1:9" x14ac:dyDescent="0.25">
      <c r="A242">
        <v>19</v>
      </c>
      <c r="B242" t="s">
        <v>6</v>
      </c>
      <c r="C242" t="s">
        <v>9</v>
      </c>
      <c r="D242" t="s">
        <v>96</v>
      </c>
      <c r="E242">
        <v>6.83</v>
      </c>
      <c r="F242">
        <v>6.82</v>
      </c>
      <c r="G242">
        <v>6.86</v>
      </c>
      <c r="H242">
        <v>6.84</v>
      </c>
      <c r="I242">
        <v>2.0199999999999999E-2</v>
      </c>
    </row>
    <row r="243" spans="1:9" x14ac:dyDescent="0.25">
      <c r="A243">
        <v>20</v>
      </c>
      <c r="B243" t="s">
        <v>6</v>
      </c>
      <c r="C243" t="s">
        <v>9</v>
      </c>
      <c r="D243" t="s">
        <v>97</v>
      </c>
      <c r="E243">
        <v>6.8</v>
      </c>
      <c r="F243">
        <v>6.79</v>
      </c>
      <c r="G243">
        <v>6.8</v>
      </c>
      <c r="H243">
        <v>6.8</v>
      </c>
      <c r="I243">
        <v>7.3600000000000002E-3</v>
      </c>
    </row>
    <row r="244" spans="1:9" x14ac:dyDescent="0.25">
      <c r="A244">
        <v>21</v>
      </c>
      <c r="B244" t="s">
        <v>6</v>
      </c>
      <c r="C244" t="s">
        <v>9</v>
      </c>
      <c r="D244" t="s">
        <v>98</v>
      </c>
      <c r="E244">
        <v>6.8</v>
      </c>
      <c r="F244">
        <v>6.79</v>
      </c>
      <c r="G244">
        <v>6.8</v>
      </c>
      <c r="H244">
        <v>6.76</v>
      </c>
      <c r="I244">
        <v>9.0300000000000005E-2</v>
      </c>
    </row>
    <row r="245" spans="1:9" x14ac:dyDescent="0.25">
      <c r="A245">
        <v>22</v>
      </c>
      <c r="B245" t="s">
        <v>6</v>
      </c>
      <c r="C245" t="s">
        <v>9</v>
      </c>
      <c r="D245" t="s">
        <v>99</v>
      </c>
      <c r="E245">
        <v>6.42</v>
      </c>
      <c r="F245">
        <v>6.37</v>
      </c>
      <c r="G245">
        <v>6.51</v>
      </c>
      <c r="H245">
        <v>6.44</v>
      </c>
      <c r="I245">
        <v>8.9700000000000002E-2</v>
      </c>
    </row>
    <row r="246" spans="1:9" x14ac:dyDescent="0.25">
      <c r="A246">
        <v>23</v>
      </c>
      <c r="B246" t="s">
        <v>6</v>
      </c>
      <c r="C246" t="s">
        <v>9</v>
      </c>
      <c r="D246" t="s">
        <v>100</v>
      </c>
      <c r="E246">
        <v>6.51</v>
      </c>
      <c r="F246">
        <v>6.51</v>
      </c>
      <c r="G246">
        <v>6.52</v>
      </c>
      <c r="H246">
        <v>6.51</v>
      </c>
      <c r="I246">
        <v>7.2300000000000003E-3</v>
      </c>
    </row>
    <row r="247" spans="1:9" x14ac:dyDescent="0.25">
      <c r="A247">
        <v>24</v>
      </c>
      <c r="B247" t="s">
        <v>6</v>
      </c>
      <c r="C247" t="s">
        <v>9</v>
      </c>
      <c r="D247" t="s">
        <v>101</v>
      </c>
      <c r="E247">
        <v>6.59</v>
      </c>
      <c r="F247">
        <v>6.56</v>
      </c>
      <c r="G247">
        <v>6.64</v>
      </c>
      <c r="H247">
        <v>6.62</v>
      </c>
      <c r="I247">
        <v>6.93E-2</v>
      </c>
    </row>
    <row r="248" spans="1:9" x14ac:dyDescent="0.25">
      <c r="A248">
        <v>25</v>
      </c>
      <c r="B248" t="s">
        <v>10</v>
      </c>
      <c r="C248" t="s">
        <v>7</v>
      </c>
      <c r="D248" t="s">
        <v>94</v>
      </c>
      <c r="E248">
        <v>5.47</v>
      </c>
      <c r="F248">
        <v>5.46</v>
      </c>
      <c r="G248">
        <v>5.48</v>
      </c>
      <c r="H248">
        <v>5.47</v>
      </c>
      <c r="I248">
        <v>1.0800000000000001E-2</v>
      </c>
    </row>
    <row r="249" spans="1:9" x14ac:dyDescent="0.25">
      <c r="A249">
        <v>26</v>
      </c>
      <c r="B249" t="s">
        <v>10</v>
      </c>
      <c r="C249" t="s">
        <v>7</v>
      </c>
      <c r="D249" t="s">
        <v>96</v>
      </c>
      <c r="E249">
        <v>5.44</v>
      </c>
      <c r="F249">
        <v>5.43</v>
      </c>
      <c r="G249">
        <v>5.44</v>
      </c>
      <c r="H249">
        <v>5.44</v>
      </c>
      <c r="I249">
        <v>4.8700000000000002E-3</v>
      </c>
    </row>
    <row r="250" spans="1:9" x14ac:dyDescent="0.25">
      <c r="A250">
        <v>27</v>
      </c>
      <c r="B250" t="s">
        <v>10</v>
      </c>
      <c r="C250" t="s">
        <v>7</v>
      </c>
      <c r="D250" t="s">
        <v>97</v>
      </c>
      <c r="E250">
        <v>5.43</v>
      </c>
      <c r="F250">
        <v>5.43</v>
      </c>
      <c r="G250">
        <v>5.43</v>
      </c>
      <c r="H250">
        <v>5.43</v>
      </c>
      <c r="I250">
        <v>3.8500000000000001E-3</v>
      </c>
    </row>
    <row r="251" spans="1:9" x14ac:dyDescent="0.25">
      <c r="A251">
        <v>28</v>
      </c>
      <c r="B251" t="s">
        <v>10</v>
      </c>
      <c r="C251" t="s">
        <v>7</v>
      </c>
      <c r="D251" t="s">
        <v>98</v>
      </c>
      <c r="E251">
        <v>5.44</v>
      </c>
      <c r="F251">
        <v>5.44</v>
      </c>
      <c r="G251">
        <v>5.44</v>
      </c>
      <c r="H251">
        <v>5.44</v>
      </c>
      <c r="I251">
        <v>6.0800000000000003E-3</v>
      </c>
    </row>
    <row r="252" spans="1:9" x14ac:dyDescent="0.25">
      <c r="A252">
        <v>29</v>
      </c>
      <c r="B252" t="s">
        <v>10</v>
      </c>
      <c r="C252" t="s">
        <v>7</v>
      </c>
      <c r="D252" t="s">
        <v>99</v>
      </c>
      <c r="E252">
        <v>6.81</v>
      </c>
      <c r="F252">
        <v>6.81</v>
      </c>
      <c r="G252">
        <v>6.82</v>
      </c>
      <c r="H252">
        <v>6.74</v>
      </c>
      <c r="I252">
        <v>0.29899999999999999</v>
      </c>
    </row>
    <row r="253" spans="1:9" x14ac:dyDescent="0.25">
      <c r="A253">
        <v>30</v>
      </c>
      <c r="B253" t="s">
        <v>10</v>
      </c>
      <c r="C253" t="s">
        <v>7</v>
      </c>
      <c r="D253" t="s">
        <v>100</v>
      </c>
      <c r="E253">
        <v>6.82</v>
      </c>
      <c r="F253">
        <v>6.79</v>
      </c>
      <c r="G253">
        <v>6.85</v>
      </c>
      <c r="H253">
        <v>6.82</v>
      </c>
      <c r="I253">
        <v>3.9600000000000003E-2</v>
      </c>
    </row>
    <row r="254" spans="1:9" x14ac:dyDescent="0.25">
      <c r="A254">
        <v>31</v>
      </c>
      <c r="B254" t="s">
        <v>10</v>
      </c>
      <c r="C254" t="s">
        <v>7</v>
      </c>
      <c r="D254" t="s">
        <v>101</v>
      </c>
      <c r="E254">
        <v>6.76</v>
      </c>
      <c r="F254">
        <v>6.73</v>
      </c>
      <c r="G254">
        <v>6.86</v>
      </c>
      <c r="H254">
        <v>6.78</v>
      </c>
      <c r="I254">
        <v>6.9699999999999998E-2</v>
      </c>
    </row>
    <row r="255" spans="1:9" x14ac:dyDescent="0.25">
      <c r="A255">
        <v>32</v>
      </c>
      <c r="B255" t="s">
        <v>10</v>
      </c>
      <c r="C255" t="s">
        <v>7</v>
      </c>
      <c r="D255" t="s">
        <v>102</v>
      </c>
      <c r="E255">
        <v>6.88</v>
      </c>
      <c r="F255">
        <v>6.87</v>
      </c>
      <c r="G255">
        <v>6.88</v>
      </c>
      <c r="H255">
        <v>6.88</v>
      </c>
      <c r="I255">
        <v>5.2399999999999999E-3</v>
      </c>
    </row>
    <row r="256" spans="1:9" x14ac:dyDescent="0.25">
      <c r="A256">
        <v>33</v>
      </c>
      <c r="B256" t="s">
        <v>10</v>
      </c>
      <c r="C256" t="s">
        <v>8</v>
      </c>
      <c r="D256" t="s">
        <v>94</v>
      </c>
      <c r="E256">
        <v>6.98</v>
      </c>
      <c r="F256">
        <v>6.98</v>
      </c>
      <c r="G256">
        <v>7.06</v>
      </c>
      <c r="H256">
        <v>7.02</v>
      </c>
      <c r="I256">
        <v>6.3500000000000001E-2</v>
      </c>
    </row>
    <row r="257" spans="1:9" x14ac:dyDescent="0.25">
      <c r="A257">
        <v>34</v>
      </c>
      <c r="B257" t="s">
        <v>10</v>
      </c>
      <c r="C257" t="s">
        <v>8</v>
      </c>
      <c r="D257" t="s">
        <v>96</v>
      </c>
      <c r="E257">
        <v>6.97</v>
      </c>
      <c r="F257">
        <v>6.97</v>
      </c>
      <c r="G257">
        <v>6.98</v>
      </c>
      <c r="H257">
        <v>6.98</v>
      </c>
      <c r="I257">
        <v>1.2200000000000001E-2</v>
      </c>
    </row>
    <row r="258" spans="1:9" x14ac:dyDescent="0.25">
      <c r="A258">
        <v>35</v>
      </c>
      <c r="B258" t="s">
        <v>10</v>
      </c>
      <c r="C258" t="s">
        <v>8</v>
      </c>
      <c r="D258" t="s">
        <v>97</v>
      </c>
      <c r="E258">
        <v>6.98</v>
      </c>
      <c r="F258">
        <v>6.97</v>
      </c>
      <c r="G258">
        <v>7.02</v>
      </c>
      <c r="H258">
        <v>7</v>
      </c>
      <c r="I258">
        <v>3.39E-2</v>
      </c>
    </row>
    <row r="259" spans="1:9" x14ac:dyDescent="0.25">
      <c r="A259">
        <v>36</v>
      </c>
      <c r="B259" t="s">
        <v>10</v>
      </c>
      <c r="C259" t="s">
        <v>8</v>
      </c>
      <c r="D259" t="s">
        <v>98</v>
      </c>
      <c r="E259">
        <v>6.97</v>
      </c>
      <c r="F259">
        <v>6.92</v>
      </c>
      <c r="G259">
        <v>6.98</v>
      </c>
      <c r="H259">
        <v>6.96</v>
      </c>
      <c r="I259">
        <v>5.8900000000000001E-2</v>
      </c>
    </row>
    <row r="260" spans="1:9" x14ac:dyDescent="0.25">
      <c r="A260">
        <v>37</v>
      </c>
      <c r="B260" t="s">
        <v>10</v>
      </c>
      <c r="C260" t="s">
        <v>8</v>
      </c>
      <c r="D260" t="s">
        <v>99</v>
      </c>
      <c r="E260">
        <v>6.91</v>
      </c>
      <c r="F260">
        <v>6.89</v>
      </c>
      <c r="G260">
        <v>6.93</v>
      </c>
      <c r="H260">
        <v>6.91</v>
      </c>
      <c r="I260">
        <v>3.04E-2</v>
      </c>
    </row>
    <row r="261" spans="1:9" x14ac:dyDescent="0.25">
      <c r="A261">
        <v>38</v>
      </c>
      <c r="B261" t="s">
        <v>10</v>
      </c>
      <c r="C261" t="s">
        <v>8</v>
      </c>
      <c r="D261" t="s">
        <v>100</v>
      </c>
      <c r="E261">
        <v>6.96</v>
      </c>
      <c r="F261">
        <v>6.93</v>
      </c>
      <c r="G261">
        <v>7</v>
      </c>
      <c r="H261">
        <v>6.97</v>
      </c>
      <c r="I261">
        <v>4.4400000000000002E-2</v>
      </c>
    </row>
    <row r="262" spans="1:9" x14ac:dyDescent="0.25">
      <c r="A262">
        <v>39</v>
      </c>
      <c r="B262" t="s">
        <v>10</v>
      </c>
      <c r="C262" t="s">
        <v>8</v>
      </c>
      <c r="D262" t="s">
        <v>101</v>
      </c>
      <c r="E262">
        <v>7.01</v>
      </c>
      <c r="F262">
        <v>6.99</v>
      </c>
      <c r="G262">
        <v>7.04</v>
      </c>
      <c r="H262">
        <v>7.02</v>
      </c>
      <c r="I262">
        <v>4.0599999999999997E-2</v>
      </c>
    </row>
    <row r="263" spans="1:9" x14ac:dyDescent="0.25">
      <c r="A263">
        <v>40</v>
      </c>
      <c r="B263" t="s">
        <v>10</v>
      </c>
      <c r="C263" t="s">
        <v>8</v>
      </c>
      <c r="D263" t="s">
        <v>102</v>
      </c>
      <c r="E263">
        <v>7.02</v>
      </c>
      <c r="F263">
        <v>7.02</v>
      </c>
      <c r="G263">
        <v>7.03</v>
      </c>
      <c r="H263">
        <v>7.02</v>
      </c>
      <c r="I263">
        <v>4.62E-3</v>
      </c>
    </row>
    <row r="264" spans="1:9" x14ac:dyDescent="0.25">
      <c r="A264">
        <v>41</v>
      </c>
      <c r="B264" t="s">
        <v>10</v>
      </c>
      <c r="C264" t="s">
        <v>9</v>
      </c>
      <c r="D264" t="s">
        <v>94</v>
      </c>
      <c r="E264">
        <v>7.06</v>
      </c>
      <c r="F264">
        <v>7.06</v>
      </c>
      <c r="G264">
        <v>7.07</v>
      </c>
      <c r="H264">
        <v>7.06</v>
      </c>
      <c r="I264">
        <v>6.4999999999999997E-3</v>
      </c>
    </row>
    <row r="265" spans="1:9" x14ac:dyDescent="0.25">
      <c r="A265">
        <v>42</v>
      </c>
      <c r="B265" t="s">
        <v>10</v>
      </c>
      <c r="C265" t="s">
        <v>9</v>
      </c>
      <c r="D265" t="s">
        <v>95</v>
      </c>
      <c r="E265">
        <v>7.09</v>
      </c>
      <c r="F265">
        <v>7.08</v>
      </c>
      <c r="G265">
        <v>7.09</v>
      </c>
      <c r="H265">
        <v>7.08</v>
      </c>
      <c r="I265">
        <v>5.6699999999999997E-3</v>
      </c>
    </row>
    <row r="266" spans="1:9" x14ac:dyDescent="0.25">
      <c r="A266">
        <v>43</v>
      </c>
      <c r="B266" t="s">
        <v>10</v>
      </c>
      <c r="C266" t="s">
        <v>9</v>
      </c>
      <c r="D266" t="s">
        <v>96</v>
      </c>
      <c r="E266">
        <v>7.08</v>
      </c>
      <c r="F266">
        <v>7.08</v>
      </c>
      <c r="G266">
        <v>7.09</v>
      </c>
      <c r="H266">
        <v>7.08</v>
      </c>
      <c r="I266">
        <v>4.8799999999999998E-3</v>
      </c>
    </row>
    <row r="267" spans="1:9" x14ac:dyDescent="0.25">
      <c r="A267">
        <v>44</v>
      </c>
      <c r="B267" t="s">
        <v>10</v>
      </c>
      <c r="C267" t="s">
        <v>9</v>
      </c>
      <c r="D267" t="s">
        <v>97</v>
      </c>
      <c r="E267">
        <v>7.08</v>
      </c>
      <c r="F267">
        <v>7.07</v>
      </c>
      <c r="G267">
        <v>7.08</v>
      </c>
      <c r="H267">
        <v>7.08</v>
      </c>
      <c r="I267">
        <v>4.5300000000000002E-3</v>
      </c>
    </row>
    <row r="268" spans="1:9" x14ac:dyDescent="0.25">
      <c r="A268">
        <v>45</v>
      </c>
      <c r="B268" t="s">
        <v>10</v>
      </c>
      <c r="C268" t="s">
        <v>9</v>
      </c>
      <c r="D268" t="s">
        <v>98</v>
      </c>
      <c r="E268">
        <v>7.06</v>
      </c>
      <c r="F268">
        <v>6.85</v>
      </c>
      <c r="G268">
        <v>7.06</v>
      </c>
      <c r="H268">
        <v>6.98</v>
      </c>
      <c r="I268">
        <v>0.104</v>
      </c>
    </row>
    <row r="269" spans="1:9" x14ac:dyDescent="0.25">
      <c r="A269">
        <v>46</v>
      </c>
      <c r="B269" t="s">
        <v>10</v>
      </c>
      <c r="C269" t="s">
        <v>9</v>
      </c>
      <c r="D269" t="s">
        <v>99</v>
      </c>
      <c r="E269">
        <v>6.83</v>
      </c>
      <c r="F269">
        <v>6.82</v>
      </c>
      <c r="G269">
        <v>6.84</v>
      </c>
      <c r="H269">
        <v>6.83</v>
      </c>
      <c r="I269">
        <v>8.5000000000000006E-3</v>
      </c>
    </row>
    <row r="270" spans="1:9" x14ac:dyDescent="0.25">
      <c r="A270">
        <v>47</v>
      </c>
      <c r="B270" t="s">
        <v>10</v>
      </c>
      <c r="C270" t="s">
        <v>9</v>
      </c>
      <c r="D270" t="s">
        <v>100</v>
      </c>
      <c r="E270">
        <v>6.83</v>
      </c>
      <c r="F270">
        <v>6.82</v>
      </c>
      <c r="G270">
        <v>6.83</v>
      </c>
      <c r="H270">
        <v>6.83</v>
      </c>
      <c r="I270">
        <v>6.2899999999999996E-3</v>
      </c>
    </row>
    <row r="271" spans="1:9" x14ac:dyDescent="0.25">
      <c r="A271">
        <v>48</v>
      </c>
      <c r="B271" t="s">
        <v>11</v>
      </c>
      <c r="C271" t="s">
        <v>8</v>
      </c>
      <c r="D271" t="s">
        <v>95</v>
      </c>
      <c r="E271">
        <v>7.12</v>
      </c>
      <c r="F271">
        <v>7.09</v>
      </c>
      <c r="G271">
        <v>7.29</v>
      </c>
      <c r="H271">
        <v>7.21</v>
      </c>
      <c r="I271">
        <v>0.161</v>
      </c>
    </row>
    <row r="272" spans="1:9" x14ac:dyDescent="0.25">
      <c r="A272">
        <v>49</v>
      </c>
      <c r="B272" t="s">
        <v>11</v>
      </c>
      <c r="C272" t="s">
        <v>8</v>
      </c>
      <c r="D272" t="s">
        <v>96</v>
      </c>
      <c r="E272">
        <v>7.05</v>
      </c>
      <c r="F272">
        <v>7.04</v>
      </c>
      <c r="G272">
        <v>7.08</v>
      </c>
      <c r="H272">
        <v>7.07</v>
      </c>
      <c r="I272">
        <v>4.2200000000000001E-2</v>
      </c>
    </row>
    <row r="273" spans="1:9" x14ac:dyDescent="0.25">
      <c r="A273">
        <v>50</v>
      </c>
      <c r="B273" t="s">
        <v>11</v>
      </c>
      <c r="C273" t="s">
        <v>8</v>
      </c>
      <c r="D273" t="s">
        <v>97</v>
      </c>
      <c r="E273">
        <v>6.97</v>
      </c>
      <c r="F273">
        <v>6.96</v>
      </c>
      <c r="G273">
        <v>6.99</v>
      </c>
      <c r="H273">
        <v>6.99</v>
      </c>
      <c r="I273">
        <v>9.8799999999999999E-2</v>
      </c>
    </row>
    <row r="274" spans="1:9" x14ac:dyDescent="0.25">
      <c r="A274">
        <v>51</v>
      </c>
      <c r="B274" t="s">
        <v>11</v>
      </c>
      <c r="C274" t="s">
        <v>8</v>
      </c>
      <c r="D274" t="s">
        <v>98</v>
      </c>
      <c r="E274">
        <v>6.96</v>
      </c>
      <c r="F274">
        <v>6.95</v>
      </c>
      <c r="G274">
        <v>6.96</v>
      </c>
      <c r="H274">
        <v>6.96</v>
      </c>
      <c r="I274">
        <v>6.8900000000000003E-3</v>
      </c>
    </row>
    <row r="275" spans="1:9" x14ac:dyDescent="0.25">
      <c r="A275">
        <v>52</v>
      </c>
      <c r="B275" t="s">
        <v>11</v>
      </c>
      <c r="C275" t="s">
        <v>8</v>
      </c>
      <c r="D275" t="s">
        <v>99</v>
      </c>
      <c r="E275">
        <v>6.74</v>
      </c>
      <c r="F275">
        <v>6.74</v>
      </c>
      <c r="G275">
        <v>6.76</v>
      </c>
      <c r="H275">
        <v>6.75</v>
      </c>
      <c r="I275">
        <v>1.38E-2</v>
      </c>
    </row>
    <row r="276" spans="1:9" x14ac:dyDescent="0.25">
      <c r="A276">
        <v>53</v>
      </c>
      <c r="B276" t="s">
        <v>11</v>
      </c>
      <c r="C276" t="s">
        <v>12</v>
      </c>
      <c r="D276" t="s">
        <v>94</v>
      </c>
      <c r="E276">
        <v>7.01</v>
      </c>
      <c r="F276">
        <v>7</v>
      </c>
      <c r="G276">
        <v>7.02</v>
      </c>
      <c r="H276">
        <v>7.01</v>
      </c>
      <c r="I276">
        <v>2.0899999999999998E-2</v>
      </c>
    </row>
    <row r="277" spans="1:9" x14ac:dyDescent="0.25">
      <c r="A277">
        <v>54</v>
      </c>
      <c r="B277" t="s">
        <v>11</v>
      </c>
      <c r="C277" t="s">
        <v>12</v>
      </c>
      <c r="D277" t="s">
        <v>95</v>
      </c>
      <c r="E277">
        <v>6.97</v>
      </c>
      <c r="F277">
        <v>6.97</v>
      </c>
      <c r="G277">
        <v>7</v>
      </c>
      <c r="H277">
        <v>6.98</v>
      </c>
      <c r="I277">
        <v>7.5399999999999995E-2</v>
      </c>
    </row>
    <row r="278" spans="1:9" x14ac:dyDescent="0.25">
      <c r="A278">
        <v>55</v>
      </c>
      <c r="B278" t="s">
        <v>11</v>
      </c>
      <c r="C278" t="s">
        <v>12</v>
      </c>
      <c r="D278" t="s">
        <v>96</v>
      </c>
      <c r="E278">
        <v>6.97</v>
      </c>
      <c r="F278">
        <v>6.92</v>
      </c>
      <c r="G278">
        <v>7</v>
      </c>
      <c r="H278">
        <v>6.97</v>
      </c>
      <c r="I278">
        <v>5.0900000000000001E-2</v>
      </c>
    </row>
    <row r="279" spans="1:9" x14ac:dyDescent="0.25">
      <c r="A279">
        <v>56</v>
      </c>
      <c r="B279" t="s">
        <v>11</v>
      </c>
      <c r="C279" t="s">
        <v>12</v>
      </c>
      <c r="D279" t="s">
        <v>97</v>
      </c>
      <c r="E279">
        <v>6.96</v>
      </c>
      <c r="F279">
        <v>6.9</v>
      </c>
      <c r="G279">
        <v>6.98</v>
      </c>
      <c r="H279">
        <v>6.93</v>
      </c>
      <c r="I279">
        <v>8.4500000000000006E-2</v>
      </c>
    </row>
    <row r="280" spans="1:9" x14ac:dyDescent="0.25">
      <c r="A280">
        <v>57</v>
      </c>
      <c r="B280" t="s">
        <v>11</v>
      </c>
      <c r="C280" t="s">
        <v>12</v>
      </c>
      <c r="D280" t="s">
        <v>98</v>
      </c>
      <c r="E280">
        <v>6.86</v>
      </c>
      <c r="F280">
        <v>6.83</v>
      </c>
      <c r="G280">
        <v>6.96</v>
      </c>
      <c r="H280">
        <v>6.88</v>
      </c>
      <c r="I280">
        <v>8.2600000000000007E-2</v>
      </c>
    </row>
    <row r="281" spans="1:9" x14ac:dyDescent="0.25">
      <c r="A281">
        <v>58</v>
      </c>
      <c r="B281" t="s">
        <v>11</v>
      </c>
      <c r="C281" t="s">
        <v>12</v>
      </c>
      <c r="D281" t="s">
        <v>99</v>
      </c>
      <c r="E281">
        <v>6.7</v>
      </c>
      <c r="F281">
        <v>6.67</v>
      </c>
      <c r="G281">
        <v>6.77</v>
      </c>
      <c r="H281">
        <v>6.71</v>
      </c>
      <c r="I281">
        <v>5.4800000000000001E-2</v>
      </c>
    </row>
    <row r="282" spans="1:9" x14ac:dyDescent="0.25">
      <c r="A282">
        <v>59</v>
      </c>
      <c r="B282" t="s">
        <v>11</v>
      </c>
      <c r="C282" t="s">
        <v>12</v>
      </c>
      <c r="D282" t="s">
        <v>100</v>
      </c>
      <c r="E282">
        <v>6.59</v>
      </c>
      <c r="F282">
        <v>6.57</v>
      </c>
      <c r="G282">
        <v>6.64</v>
      </c>
      <c r="H282">
        <v>6.6</v>
      </c>
      <c r="I282">
        <v>3.7699999999999997E-2</v>
      </c>
    </row>
    <row r="283" spans="1:9" x14ac:dyDescent="0.25">
      <c r="A283">
        <v>60</v>
      </c>
      <c r="B283" t="s">
        <v>11</v>
      </c>
      <c r="C283" t="s">
        <v>12</v>
      </c>
      <c r="D283" t="s">
        <v>101</v>
      </c>
      <c r="E283">
        <v>6.65</v>
      </c>
      <c r="F283">
        <v>6.62</v>
      </c>
      <c r="G283">
        <v>6.68</v>
      </c>
      <c r="H283">
        <v>6.65</v>
      </c>
      <c r="I283">
        <v>4.7100000000000003E-2</v>
      </c>
    </row>
    <row r="284" spans="1:9" x14ac:dyDescent="0.25">
      <c r="A284">
        <v>61</v>
      </c>
      <c r="B284" t="s">
        <v>11</v>
      </c>
      <c r="C284" t="s">
        <v>12</v>
      </c>
      <c r="D284" t="s">
        <v>102</v>
      </c>
      <c r="E284">
        <v>6.77</v>
      </c>
      <c r="F284">
        <v>6.77</v>
      </c>
      <c r="G284">
        <v>6.77</v>
      </c>
      <c r="H284">
        <v>6.77</v>
      </c>
      <c r="I284">
        <v>2.7899999999999999E-3</v>
      </c>
    </row>
    <row r="285" spans="1:9" x14ac:dyDescent="0.25">
      <c r="A285">
        <v>62</v>
      </c>
      <c r="B285" t="s">
        <v>11</v>
      </c>
      <c r="C285" t="s">
        <v>9</v>
      </c>
      <c r="D285" t="s">
        <v>95</v>
      </c>
      <c r="E285">
        <v>7.17</v>
      </c>
      <c r="F285">
        <v>7.17</v>
      </c>
      <c r="G285">
        <v>7.18</v>
      </c>
      <c r="H285">
        <v>7.17</v>
      </c>
      <c r="I285">
        <v>1.0999999999999999E-2</v>
      </c>
    </row>
    <row r="286" spans="1:9" x14ac:dyDescent="0.25">
      <c r="A286">
        <v>63</v>
      </c>
      <c r="B286" t="s">
        <v>11</v>
      </c>
      <c r="C286" t="s">
        <v>9</v>
      </c>
      <c r="D286" t="s">
        <v>96</v>
      </c>
      <c r="E286">
        <v>7.15</v>
      </c>
      <c r="F286">
        <v>7.14</v>
      </c>
      <c r="G286">
        <v>7.17</v>
      </c>
      <c r="H286">
        <v>7.18</v>
      </c>
      <c r="I286">
        <v>7.8600000000000003E-2</v>
      </c>
    </row>
    <row r="287" spans="1:9" x14ac:dyDescent="0.25">
      <c r="A287">
        <v>64</v>
      </c>
      <c r="B287" t="s">
        <v>11</v>
      </c>
      <c r="C287" t="s">
        <v>9</v>
      </c>
      <c r="D287" t="s">
        <v>97</v>
      </c>
      <c r="E287">
        <v>7.08</v>
      </c>
      <c r="F287">
        <v>7.06</v>
      </c>
      <c r="G287">
        <v>7.12</v>
      </c>
      <c r="H287">
        <v>7.1</v>
      </c>
      <c r="I287">
        <v>5.28E-2</v>
      </c>
    </row>
    <row r="288" spans="1:9" x14ac:dyDescent="0.25">
      <c r="A288">
        <v>65</v>
      </c>
      <c r="B288" t="s">
        <v>11</v>
      </c>
      <c r="C288" t="s">
        <v>9</v>
      </c>
      <c r="D288" t="s">
        <v>98</v>
      </c>
      <c r="E288">
        <v>7.03</v>
      </c>
      <c r="F288">
        <v>6.8</v>
      </c>
      <c r="G288">
        <v>7.04</v>
      </c>
      <c r="H288">
        <v>6.95</v>
      </c>
      <c r="I288">
        <v>0.129</v>
      </c>
    </row>
    <row r="289" spans="1:9" x14ac:dyDescent="0.25">
      <c r="A289">
        <v>66</v>
      </c>
      <c r="B289" t="s">
        <v>11</v>
      </c>
      <c r="C289" t="s">
        <v>9</v>
      </c>
      <c r="D289" t="s">
        <v>99</v>
      </c>
      <c r="E289">
        <v>6.7</v>
      </c>
      <c r="F289">
        <v>6.63</v>
      </c>
      <c r="G289">
        <v>6.75</v>
      </c>
      <c r="H289">
        <v>6.67</v>
      </c>
      <c r="I289">
        <v>0.11899999999999999</v>
      </c>
    </row>
    <row r="290" spans="1:9" x14ac:dyDescent="0.25">
      <c r="A290">
        <v>67</v>
      </c>
      <c r="B290" t="s">
        <v>11</v>
      </c>
      <c r="C290" t="s">
        <v>9</v>
      </c>
      <c r="D290" t="s">
        <v>100</v>
      </c>
      <c r="E290">
        <v>6.74</v>
      </c>
      <c r="F290">
        <v>6.66</v>
      </c>
      <c r="G290">
        <v>6.77</v>
      </c>
      <c r="H290">
        <v>6.71</v>
      </c>
      <c r="I290">
        <v>5.7700000000000001E-2</v>
      </c>
    </row>
    <row r="291" spans="1:9" x14ac:dyDescent="0.25">
      <c r="A291">
        <v>68</v>
      </c>
      <c r="B291" t="s">
        <v>11</v>
      </c>
      <c r="C291" t="s">
        <v>9</v>
      </c>
      <c r="D291" t="s">
        <v>101</v>
      </c>
      <c r="E291">
        <v>6.81</v>
      </c>
      <c r="F291">
        <v>6.8</v>
      </c>
      <c r="G291">
        <v>6.83</v>
      </c>
      <c r="H291">
        <v>6.81</v>
      </c>
      <c r="I291">
        <v>2.18E-2</v>
      </c>
    </row>
    <row r="292" spans="1:9" x14ac:dyDescent="0.25">
      <c r="A292">
        <v>69</v>
      </c>
      <c r="B292" t="s">
        <v>11</v>
      </c>
      <c r="C292" t="s">
        <v>9</v>
      </c>
      <c r="D292" t="s">
        <v>102</v>
      </c>
      <c r="E292">
        <v>6.84</v>
      </c>
      <c r="F292">
        <v>6.84</v>
      </c>
      <c r="G292">
        <v>6.84</v>
      </c>
      <c r="H292">
        <v>6.84</v>
      </c>
      <c r="I292">
        <v>3.2399999999999998E-3</v>
      </c>
    </row>
    <row r="294" spans="1:9" x14ac:dyDescent="0.25">
      <c r="A294" t="s">
        <v>88</v>
      </c>
      <c r="B294" t="s">
        <v>73</v>
      </c>
    </row>
    <row r="295" spans="1:9" x14ac:dyDescent="0.25">
      <c r="A295" t="s">
        <v>75</v>
      </c>
      <c r="B295" t="s">
        <v>76</v>
      </c>
      <c r="C295">
        <v>69</v>
      </c>
      <c r="D295" t="s">
        <v>77</v>
      </c>
      <c r="E295">
        <v>8</v>
      </c>
    </row>
    <row r="296" spans="1:9" x14ac:dyDescent="0.25">
      <c r="A296" t="s">
        <v>78</v>
      </c>
      <c r="B296" t="s">
        <v>91</v>
      </c>
      <c r="C296" t="s">
        <v>20</v>
      </c>
      <c r="D296" t="s">
        <v>92</v>
      </c>
    </row>
    <row r="297" spans="1:9" x14ac:dyDescent="0.25">
      <c r="A297" t="s">
        <v>19</v>
      </c>
      <c r="B297" t="s">
        <v>20</v>
      </c>
      <c r="C297" t="s">
        <v>93</v>
      </c>
      <c r="D297" t="s">
        <v>1</v>
      </c>
      <c r="E297" t="s">
        <v>80</v>
      </c>
      <c r="F297" t="s">
        <v>81</v>
      </c>
      <c r="G297" t="s">
        <v>0</v>
      </c>
      <c r="H297" t="s">
        <v>82</v>
      </c>
    </row>
    <row r="298" spans="1:9" x14ac:dyDescent="0.25">
      <c r="A298" t="s">
        <v>83</v>
      </c>
      <c r="B298" t="s">
        <v>83</v>
      </c>
      <c r="C298" t="s">
        <v>83</v>
      </c>
      <c r="D298" t="s">
        <v>84</v>
      </c>
      <c r="E298" t="s">
        <v>84</v>
      </c>
      <c r="F298" t="s">
        <v>84</v>
      </c>
      <c r="G298" t="s">
        <v>84</v>
      </c>
      <c r="H298" t="s">
        <v>84</v>
      </c>
    </row>
    <row r="299" spans="1:9" x14ac:dyDescent="0.25">
      <c r="A299">
        <v>1</v>
      </c>
      <c r="B299" t="s">
        <v>6</v>
      </c>
      <c r="C299" t="s">
        <v>7</v>
      </c>
      <c r="D299" t="s">
        <v>94</v>
      </c>
      <c r="E299">
        <v>5163</v>
      </c>
      <c r="F299">
        <v>5161</v>
      </c>
      <c r="G299">
        <v>5168</v>
      </c>
      <c r="H299">
        <v>5163</v>
      </c>
      <c r="I299">
        <v>4.8899999999999997</v>
      </c>
    </row>
    <row r="300" spans="1:9" x14ac:dyDescent="0.25">
      <c r="A300">
        <v>2</v>
      </c>
      <c r="B300" t="s">
        <v>6</v>
      </c>
      <c r="C300" t="s">
        <v>7</v>
      </c>
      <c r="D300" t="s">
        <v>95</v>
      </c>
      <c r="E300">
        <v>5158</v>
      </c>
      <c r="F300">
        <v>5154</v>
      </c>
      <c r="G300">
        <v>5160</v>
      </c>
      <c r="H300">
        <v>5158</v>
      </c>
      <c r="I300">
        <v>4.54</v>
      </c>
    </row>
    <row r="301" spans="1:9" x14ac:dyDescent="0.25">
      <c r="A301">
        <v>3</v>
      </c>
      <c r="B301" t="s">
        <v>6</v>
      </c>
      <c r="C301" t="s">
        <v>7</v>
      </c>
      <c r="D301" t="s">
        <v>96</v>
      </c>
      <c r="E301">
        <v>5158</v>
      </c>
      <c r="F301">
        <v>5149</v>
      </c>
      <c r="G301">
        <v>5167</v>
      </c>
      <c r="H301">
        <v>5157</v>
      </c>
      <c r="I301">
        <v>9.44</v>
      </c>
    </row>
    <row r="302" spans="1:9" x14ac:dyDescent="0.25">
      <c r="A302">
        <v>4</v>
      </c>
      <c r="B302" t="s">
        <v>6</v>
      </c>
      <c r="C302" t="s">
        <v>7</v>
      </c>
      <c r="D302" t="s">
        <v>97</v>
      </c>
      <c r="E302">
        <v>5119</v>
      </c>
      <c r="F302">
        <v>5090</v>
      </c>
      <c r="G302">
        <v>5149</v>
      </c>
      <c r="H302">
        <v>5117</v>
      </c>
      <c r="I302">
        <v>28.3</v>
      </c>
    </row>
    <row r="303" spans="1:9" x14ac:dyDescent="0.25">
      <c r="A303">
        <v>5</v>
      </c>
      <c r="B303" t="s">
        <v>6</v>
      </c>
      <c r="C303" t="s">
        <v>7</v>
      </c>
      <c r="D303" t="s">
        <v>98</v>
      </c>
      <c r="E303">
        <v>5020</v>
      </c>
      <c r="F303">
        <v>5006</v>
      </c>
      <c r="G303">
        <v>5055</v>
      </c>
      <c r="H303">
        <v>4987</v>
      </c>
      <c r="I303">
        <v>148</v>
      </c>
    </row>
    <row r="304" spans="1:9" x14ac:dyDescent="0.25">
      <c r="A304">
        <v>6</v>
      </c>
      <c r="B304" t="s">
        <v>6</v>
      </c>
      <c r="C304" t="s">
        <v>7</v>
      </c>
      <c r="D304" t="s">
        <v>99</v>
      </c>
      <c r="E304">
        <v>4406</v>
      </c>
      <c r="F304">
        <v>4379</v>
      </c>
      <c r="G304">
        <v>4433</v>
      </c>
      <c r="H304">
        <v>4403</v>
      </c>
      <c r="I304">
        <v>31.8</v>
      </c>
    </row>
    <row r="305" spans="1:9" x14ac:dyDescent="0.25">
      <c r="A305">
        <v>7</v>
      </c>
      <c r="B305" t="s">
        <v>6</v>
      </c>
      <c r="C305" t="s">
        <v>7</v>
      </c>
      <c r="D305" t="s">
        <v>100</v>
      </c>
      <c r="E305">
        <v>4300</v>
      </c>
      <c r="F305">
        <v>4288</v>
      </c>
      <c r="G305">
        <v>4322</v>
      </c>
      <c r="H305">
        <v>4304</v>
      </c>
      <c r="I305">
        <v>21.2</v>
      </c>
    </row>
    <row r="306" spans="1:9" x14ac:dyDescent="0.25">
      <c r="A306">
        <v>8</v>
      </c>
      <c r="B306" t="s">
        <v>6</v>
      </c>
      <c r="C306" t="s">
        <v>7</v>
      </c>
      <c r="D306" t="s">
        <v>101</v>
      </c>
      <c r="E306">
        <v>4253</v>
      </c>
      <c r="F306">
        <v>4235</v>
      </c>
      <c r="G306">
        <v>4265</v>
      </c>
      <c r="H306">
        <v>4252</v>
      </c>
      <c r="I306">
        <v>18.7</v>
      </c>
    </row>
    <row r="307" spans="1:9" x14ac:dyDescent="0.25">
      <c r="A307">
        <v>9</v>
      </c>
      <c r="B307" t="s">
        <v>6</v>
      </c>
      <c r="C307" t="s">
        <v>7</v>
      </c>
      <c r="D307" t="s">
        <v>102</v>
      </c>
      <c r="E307">
        <v>4268</v>
      </c>
      <c r="F307">
        <v>4267</v>
      </c>
      <c r="G307">
        <v>4275</v>
      </c>
      <c r="H307">
        <v>4273</v>
      </c>
      <c r="I307">
        <v>9.52</v>
      </c>
    </row>
    <row r="308" spans="1:9" x14ac:dyDescent="0.25">
      <c r="A308">
        <v>10</v>
      </c>
      <c r="B308" t="s">
        <v>6</v>
      </c>
      <c r="C308" t="s">
        <v>8</v>
      </c>
      <c r="D308" t="s">
        <v>94</v>
      </c>
      <c r="E308">
        <v>2059</v>
      </c>
      <c r="F308">
        <v>2038</v>
      </c>
      <c r="G308">
        <v>2093</v>
      </c>
      <c r="H308">
        <v>2063</v>
      </c>
      <c r="I308">
        <v>40.4</v>
      </c>
    </row>
    <row r="309" spans="1:9" x14ac:dyDescent="0.25">
      <c r="A309">
        <v>11</v>
      </c>
      <c r="B309" t="s">
        <v>6</v>
      </c>
      <c r="C309" t="s">
        <v>8</v>
      </c>
      <c r="D309" t="s">
        <v>95</v>
      </c>
      <c r="E309">
        <v>2322</v>
      </c>
      <c r="F309">
        <v>2246</v>
      </c>
      <c r="G309">
        <v>2368</v>
      </c>
      <c r="H309">
        <v>2301</v>
      </c>
      <c r="I309">
        <v>79.400000000000006</v>
      </c>
    </row>
    <row r="310" spans="1:9" x14ac:dyDescent="0.25">
      <c r="A310">
        <v>12</v>
      </c>
      <c r="B310" t="s">
        <v>6</v>
      </c>
      <c r="C310" t="s">
        <v>8</v>
      </c>
      <c r="D310" t="s">
        <v>96</v>
      </c>
      <c r="E310">
        <v>2506</v>
      </c>
      <c r="F310">
        <v>2461</v>
      </c>
      <c r="G310">
        <v>2548</v>
      </c>
      <c r="H310">
        <v>2503</v>
      </c>
      <c r="I310">
        <v>49.7</v>
      </c>
    </row>
    <row r="311" spans="1:9" x14ac:dyDescent="0.25">
      <c r="A311">
        <v>13</v>
      </c>
      <c r="B311" t="s">
        <v>6</v>
      </c>
      <c r="C311" t="s">
        <v>8</v>
      </c>
      <c r="D311" t="s">
        <v>97</v>
      </c>
      <c r="E311">
        <v>2627</v>
      </c>
      <c r="F311">
        <v>2596</v>
      </c>
      <c r="G311">
        <v>2641</v>
      </c>
      <c r="H311">
        <v>2623</v>
      </c>
      <c r="I311">
        <v>30.6</v>
      </c>
    </row>
    <row r="312" spans="1:9" x14ac:dyDescent="0.25">
      <c r="A312">
        <v>14</v>
      </c>
      <c r="B312" t="s">
        <v>6</v>
      </c>
      <c r="C312" t="s">
        <v>8</v>
      </c>
      <c r="D312" t="s">
        <v>98</v>
      </c>
      <c r="E312">
        <v>2712</v>
      </c>
      <c r="F312">
        <v>2634</v>
      </c>
      <c r="G312">
        <v>2722</v>
      </c>
      <c r="H312">
        <v>2677</v>
      </c>
      <c r="I312">
        <v>50.1</v>
      </c>
    </row>
    <row r="313" spans="1:9" x14ac:dyDescent="0.25">
      <c r="A313">
        <v>15</v>
      </c>
      <c r="B313" t="s">
        <v>6</v>
      </c>
      <c r="C313" t="s">
        <v>8</v>
      </c>
      <c r="D313" t="s">
        <v>99</v>
      </c>
      <c r="E313">
        <v>2673</v>
      </c>
      <c r="F313">
        <v>2649</v>
      </c>
      <c r="G313">
        <v>2702</v>
      </c>
      <c r="H313">
        <v>2673</v>
      </c>
      <c r="I313">
        <v>37.200000000000003</v>
      </c>
    </row>
    <row r="314" spans="1:9" x14ac:dyDescent="0.25">
      <c r="A314">
        <v>16</v>
      </c>
      <c r="B314" t="s">
        <v>6</v>
      </c>
      <c r="C314" t="s">
        <v>8</v>
      </c>
      <c r="D314" t="s">
        <v>100</v>
      </c>
      <c r="E314">
        <v>2612</v>
      </c>
      <c r="F314">
        <v>2605</v>
      </c>
      <c r="G314">
        <v>2619</v>
      </c>
      <c r="H314">
        <v>2611</v>
      </c>
      <c r="I314">
        <v>12.9</v>
      </c>
    </row>
    <row r="315" spans="1:9" x14ac:dyDescent="0.25">
      <c r="A315">
        <v>17</v>
      </c>
      <c r="B315" t="s">
        <v>6</v>
      </c>
      <c r="C315" t="s">
        <v>9</v>
      </c>
      <c r="D315" t="s">
        <v>94</v>
      </c>
      <c r="E315">
        <v>1530</v>
      </c>
      <c r="F315">
        <v>1498</v>
      </c>
      <c r="G315">
        <v>1559</v>
      </c>
      <c r="H315">
        <v>1528</v>
      </c>
      <c r="I315">
        <v>38.5</v>
      </c>
    </row>
    <row r="316" spans="1:9" x14ac:dyDescent="0.25">
      <c r="A316">
        <v>18</v>
      </c>
      <c r="B316" t="s">
        <v>6</v>
      </c>
      <c r="C316" t="s">
        <v>9</v>
      </c>
      <c r="D316" t="s">
        <v>95</v>
      </c>
      <c r="E316">
        <v>1518</v>
      </c>
      <c r="F316">
        <v>1480</v>
      </c>
      <c r="G316">
        <v>1547</v>
      </c>
      <c r="H316">
        <v>1512</v>
      </c>
      <c r="I316">
        <v>40.299999999999997</v>
      </c>
    </row>
    <row r="317" spans="1:9" x14ac:dyDescent="0.25">
      <c r="A317">
        <v>19</v>
      </c>
      <c r="B317" t="s">
        <v>6</v>
      </c>
      <c r="C317" t="s">
        <v>9</v>
      </c>
      <c r="D317" t="s">
        <v>96</v>
      </c>
      <c r="E317">
        <v>1645</v>
      </c>
      <c r="F317">
        <v>1613</v>
      </c>
      <c r="G317">
        <v>1664</v>
      </c>
      <c r="H317">
        <v>1636</v>
      </c>
      <c r="I317">
        <v>44.2</v>
      </c>
    </row>
    <row r="318" spans="1:9" x14ac:dyDescent="0.25">
      <c r="A318">
        <v>20</v>
      </c>
      <c r="B318" t="s">
        <v>6</v>
      </c>
      <c r="C318" t="s">
        <v>9</v>
      </c>
      <c r="D318" t="s">
        <v>97</v>
      </c>
      <c r="E318">
        <v>1713</v>
      </c>
      <c r="F318">
        <v>1698</v>
      </c>
      <c r="G318">
        <v>1724</v>
      </c>
      <c r="H318">
        <v>1704</v>
      </c>
      <c r="I318">
        <v>49</v>
      </c>
    </row>
    <row r="319" spans="1:9" x14ac:dyDescent="0.25">
      <c r="A319">
        <v>21</v>
      </c>
      <c r="B319" t="s">
        <v>6</v>
      </c>
      <c r="C319" t="s">
        <v>9</v>
      </c>
      <c r="D319" t="s">
        <v>98</v>
      </c>
      <c r="E319">
        <v>1732</v>
      </c>
      <c r="F319">
        <v>1730</v>
      </c>
      <c r="G319">
        <v>1734</v>
      </c>
      <c r="H319">
        <v>1730</v>
      </c>
      <c r="I319">
        <v>14.4</v>
      </c>
    </row>
    <row r="320" spans="1:9" x14ac:dyDescent="0.25">
      <c r="A320">
        <v>22</v>
      </c>
      <c r="B320" t="s">
        <v>6</v>
      </c>
      <c r="C320" t="s">
        <v>9</v>
      </c>
      <c r="D320" t="s">
        <v>99</v>
      </c>
      <c r="E320">
        <v>1813</v>
      </c>
      <c r="F320">
        <v>1593</v>
      </c>
      <c r="G320">
        <v>1914</v>
      </c>
      <c r="H320">
        <v>1758</v>
      </c>
      <c r="I320">
        <v>193</v>
      </c>
    </row>
    <row r="321" spans="1:9" x14ac:dyDescent="0.25">
      <c r="A321">
        <v>23</v>
      </c>
      <c r="B321" t="s">
        <v>6</v>
      </c>
      <c r="C321" t="s">
        <v>9</v>
      </c>
      <c r="D321" t="s">
        <v>100</v>
      </c>
      <c r="E321">
        <v>1716</v>
      </c>
      <c r="F321">
        <v>1708</v>
      </c>
      <c r="G321">
        <v>1721</v>
      </c>
      <c r="H321">
        <v>1713</v>
      </c>
      <c r="I321">
        <v>9.69</v>
      </c>
    </row>
    <row r="322" spans="1:9" x14ac:dyDescent="0.25">
      <c r="A322">
        <v>24</v>
      </c>
      <c r="B322" t="s">
        <v>6</v>
      </c>
      <c r="C322" t="s">
        <v>9</v>
      </c>
      <c r="D322" t="s">
        <v>101</v>
      </c>
      <c r="E322">
        <v>1760</v>
      </c>
      <c r="F322">
        <v>1714</v>
      </c>
      <c r="G322">
        <v>1828</v>
      </c>
      <c r="H322">
        <v>1712</v>
      </c>
      <c r="I322">
        <v>184</v>
      </c>
    </row>
    <row r="323" spans="1:9" x14ac:dyDescent="0.25">
      <c r="A323">
        <v>25</v>
      </c>
      <c r="B323" t="s">
        <v>10</v>
      </c>
      <c r="C323" t="s">
        <v>7</v>
      </c>
      <c r="D323" t="s">
        <v>94</v>
      </c>
      <c r="E323">
        <v>5534</v>
      </c>
      <c r="F323">
        <v>5511</v>
      </c>
      <c r="G323">
        <v>5548</v>
      </c>
      <c r="H323">
        <v>5530</v>
      </c>
      <c r="I323">
        <v>22.6</v>
      </c>
    </row>
    <row r="324" spans="1:9" x14ac:dyDescent="0.25">
      <c r="A324">
        <v>26</v>
      </c>
      <c r="B324" t="s">
        <v>10</v>
      </c>
      <c r="C324" t="s">
        <v>7</v>
      </c>
      <c r="D324" t="s">
        <v>96</v>
      </c>
      <c r="E324">
        <v>5177</v>
      </c>
      <c r="F324">
        <v>5165</v>
      </c>
      <c r="G324">
        <v>5193</v>
      </c>
      <c r="H324">
        <v>5184</v>
      </c>
      <c r="I324">
        <v>24.8</v>
      </c>
    </row>
    <row r="325" spans="1:9" x14ac:dyDescent="0.25">
      <c r="A325">
        <v>27</v>
      </c>
      <c r="B325" t="s">
        <v>10</v>
      </c>
      <c r="C325" t="s">
        <v>7</v>
      </c>
      <c r="D325" t="s">
        <v>97</v>
      </c>
      <c r="E325">
        <v>5454</v>
      </c>
      <c r="F325">
        <v>5380</v>
      </c>
      <c r="G325">
        <v>5503</v>
      </c>
      <c r="H325">
        <v>5436</v>
      </c>
      <c r="I325">
        <v>75.400000000000006</v>
      </c>
    </row>
    <row r="326" spans="1:9" x14ac:dyDescent="0.25">
      <c r="A326">
        <v>28</v>
      </c>
      <c r="B326" t="s">
        <v>10</v>
      </c>
      <c r="C326" t="s">
        <v>7</v>
      </c>
      <c r="D326" t="s">
        <v>98</v>
      </c>
      <c r="E326">
        <v>5520</v>
      </c>
      <c r="F326">
        <v>5506</v>
      </c>
      <c r="G326">
        <v>5527</v>
      </c>
      <c r="H326">
        <v>5516</v>
      </c>
      <c r="I326">
        <v>19.600000000000001</v>
      </c>
    </row>
    <row r="327" spans="1:9" x14ac:dyDescent="0.25">
      <c r="A327">
        <v>29</v>
      </c>
      <c r="B327" t="s">
        <v>10</v>
      </c>
      <c r="C327" t="s">
        <v>7</v>
      </c>
      <c r="D327" t="s">
        <v>99</v>
      </c>
      <c r="E327">
        <v>5782</v>
      </c>
      <c r="F327">
        <v>5552</v>
      </c>
      <c r="G327">
        <v>5925</v>
      </c>
      <c r="H327">
        <v>5731</v>
      </c>
      <c r="I327">
        <v>175</v>
      </c>
    </row>
    <row r="328" spans="1:9" x14ac:dyDescent="0.25">
      <c r="A328">
        <v>30</v>
      </c>
      <c r="B328" t="s">
        <v>10</v>
      </c>
      <c r="C328" t="s">
        <v>7</v>
      </c>
      <c r="D328" t="s">
        <v>100</v>
      </c>
      <c r="E328">
        <v>5498</v>
      </c>
      <c r="F328">
        <v>5435</v>
      </c>
      <c r="G328">
        <v>5573</v>
      </c>
      <c r="H328">
        <v>5505</v>
      </c>
      <c r="I328">
        <v>92.2</v>
      </c>
    </row>
    <row r="329" spans="1:9" x14ac:dyDescent="0.25">
      <c r="A329">
        <v>31</v>
      </c>
      <c r="B329" t="s">
        <v>10</v>
      </c>
      <c r="C329" t="s">
        <v>7</v>
      </c>
      <c r="D329" t="s">
        <v>101</v>
      </c>
      <c r="E329">
        <v>5341</v>
      </c>
      <c r="F329">
        <v>5259</v>
      </c>
      <c r="G329">
        <v>5433</v>
      </c>
      <c r="H329">
        <v>5354</v>
      </c>
      <c r="I329">
        <v>118</v>
      </c>
    </row>
    <row r="330" spans="1:9" x14ac:dyDescent="0.25">
      <c r="A330">
        <v>32</v>
      </c>
      <c r="B330" t="s">
        <v>10</v>
      </c>
      <c r="C330" t="s">
        <v>7</v>
      </c>
      <c r="D330" t="s">
        <v>102</v>
      </c>
      <c r="E330">
        <v>5604</v>
      </c>
      <c r="F330">
        <v>5600</v>
      </c>
      <c r="G330">
        <v>5612</v>
      </c>
      <c r="H330">
        <v>5604</v>
      </c>
      <c r="I330">
        <v>8.69</v>
      </c>
    </row>
    <row r="331" spans="1:9" x14ac:dyDescent="0.25">
      <c r="A331">
        <v>33</v>
      </c>
      <c r="B331" t="s">
        <v>10</v>
      </c>
      <c r="C331" t="s">
        <v>8</v>
      </c>
      <c r="D331" t="s">
        <v>94</v>
      </c>
      <c r="E331">
        <v>5809</v>
      </c>
      <c r="F331">
        <v>5630</v>
      </c>
      <c r="G331">
        <v>5891</v>
      </c>
      <c r="H331">
        <v>5755</v>
      </c>
      <c r="I331">
        <v>155</v>
      </c>
    </row>
    <row r="332" spans="1:9" x14ac:dyDescent="0.25">
      <c r="A332">
        <v>34</v>
      </c>
      <c r="B332" t="s">
        <v>10</v>
      </c>
      <c r="C332" t="s">
        <v>8</v>
      </c>
      <c r="D332" t="s">
        <v>96</v>
      </c>
      <c r="E332">
        <v>6345</v>
      </c>
      <c r="F332">
        <v>6309</v>
      </c>
      <c r="G332">
        <v>6363</v>
      </c>
      <c r="H332">
        <v>6333</v>
      </c>
      <c r="I332">
        <v>53.7</v>
      </c>
    </row>
    <row r="333" spans="1:9" x14ac:dyDescent="0.25">
      <c r="A333">
        <v>35</v>
      </c>
      <c r="B333" t="s">
        <v>10</v>
      </c>
      <c r="C333" t="s">
        <v>8</v>
      </c>
      <c r="D333" t="s">
        <v>97</v>
      </c>
      <c r="E333">
        <v>6343</v>
      </c>
      <c r="F333">
        <v>6183</v>
      </c>
      <c r="G333">
        <v>6377</v>
      </c>
      <c r="H333">
        <v>6263</v>
      </c>
      <c r="I333">
        <v>178</v>
      </c>
    </row>
    <row r="334" spans="1:9" x14ac:dyDescent="0.25">
      <c r="A334">
        <v>36</v>
      </c>
      <c r="B334" t="s">
        <v>10</v>
      </c>
      <c r="C334" t="s">
        <v>8</v>
      </c>
      <c r="D334" t="s">
        <v>98</v>
      </c>
      <c r="E334">
        <v>6258</v>
      </c>
      <c r="F334">
        <v>6203</v>
      </c>
      <c r="G334">
        <v>6932</v>
      </c>
      <c r="H334">
        <v>6447</v>
      </c>
      <c r="I334">
        <v>452</v>
      </c>
    </row>
    <row r="335" spans="1:9" x14ac:dyDescent="0.25">
      <c r="A335">
        <v>37</v>
      </c>
      <c r="B335" t="s">
        <v>10</v>
      </c>
      <c r="C335" t="s">
        <v>8</v>
      </c>
      <c r="D335" t="s">
        <v>99</v>
      </c>
      <c r="E335">
        <v>6975</v>
      </c>
      <c r="F335">
        <v>6830</v>
      </c>
      <c r="G335">
        <v>7035</v>
      </c>
      <c r="H335">
        <v>6932</v>
      </c>
      <c r="I335">
        <v>167</v>
      </c>
    </row>
    <row r="336" spans="1:9" x14ac:dyDescent="0.25">
      <c r="A336">
        <v>38</v>
      </c>
      <c r="B336" t="s">
        <v>10</v>
      </c>
      <c r="C336" t="s">
        <v>8</v>
      </c>
      <c r="D336" t="s">
        <v>100</v>
      </c>
      <c r="E336">
        <v>6505</v>
      </c>
      <c r="F336">
        <v>6272</v>
      </c>
      <c r="G336">
        <v>6656</v>
      </c>
      <c r="H336">
        <v>6444</v>
      </c>
      <c r="I336">
        <v>275</v>
      </c>
    </row>
    <row r="337" spans="1:9" x14ac:dyDescent="0.25">
      <c r="A337">
        <v>39</v>
      </c>
      <c r="B337" t="s">
        <v>10</v>
      </c>
      <c r="C337" t="s">
        <v>8</v>
      </c>
      <c r="D337" t="s">
        <v>101</v>
      </c>
      <c r="E337">
        <v>5831</v>
      </c>
      <c r="F337">
        <v>5281</v>
      </c>
      <c r="G337">
        <v>6088</v>
      </c>
      <c r="H337">
        <v>5689</v>
      </c>
      <c r="I337">
        <v>530</v>
      </c>
    </row>
    <row r="338" spans="1:9" x14ac:dyDescent="0.25">
      <c r="A338">
        <v>40</v>
      </c>
      <c r="B338" t="s">
        <v>10</v>
      </c>
      <c r="C338" t="s">
        <v>8</v>
      </c>
      <c r="D338" t="s">
        <v>102</v>
      </c>
      <c r="E338">
        <v>5376</v>
      </c>
      <c r="F338">
        <v>5210</v>
      </c>
      <c r="G338">
        <v>5389</v>
      </c>
      <c r="H338">
        <v>5301</v>
      </c>
      <c r="I338">
        <v>116</v>
      </c>
    </row>
    <row r="339" spans="1:9" x14ac:dyDescent="0.25">
      <c r="A339">
        <v>41</v>
      </c>
      <c r="B339" t="s">
        <v>10</v>
      </c>
      <c r="C339" t="s">
        <v>9</v>
      </c>
      <c r="D339" t="s">
        <v>94</v>
      </c>
      <c r="E339">
        <v>1497</v>
      </c>
      <c r="F339">
        <v>1478</v>
      </c>
      <c r="G339">
        <v>1518</v>
      </c>
      <c r="H339">
        <v>1493</v>
      </c>
      <c r="I339">
        <v>40.4</v>
      </c>
    </row>
    <row r="340" spans="1:9" x14ac:dyDescent="0.25">
      <c r="A340">
        <v>42</v>
      </c>
      <c r="B340" t="s">
        <v>10</v>
      </c>
      <c r="C340" t="s">
        <v>9</v>
      </c>
      <c r="D340" t="s">
        <v>95</v>
      </c>
      <c r="E340">
        <v>1617</v>
      </c>
      <c r="F340">
        <v>1584</v>
      </c>
      <c r="G340">
        <v>1654</v>
      </c>
      <c r="H340">
        <v>1619</v>
      </c>
      <c r="I340">
        <v>36.799999999999997</v>
      </c>
    </row>
    <row r="341" spans="1:9" x14ac:dyDescent="0.25">
      <c r="A341">
        <v>43</v>
      </c>
      <c r="B341" t="s">
        <v>10</v>
      </c>
      <c r="C341" t="s">
        <v>9</v>
      </c>
      <c r="D341" t="s">
        <v>96</v>
      </c>
      <c r="E341">
        <v>1729</v>
      </c>
      <c r="F341">
        <v>1709</v>
      </c>
      <c r="G341">
        <v>1745</v>
      </c>
      <c r="H341">
        <v>1725</v>
      </c>
      <c r="I341">
        <v>23.4</v>
      </c>
    </row>
    <row r="342" spans="1:9" x14ac:dyDescent="0.25">
      <c r="A342">
        <v>44</v>
      </c>
      <c r="B342" t="s">
        <v>10</v>
      </c>
      <c r="C342" t="s">
        <v>9</v>
      </c>
      <c r="D342" t="s">
        <v>97</v>
      </c>
      <c r="E342">
        <v>1802</v>
      </c>
      <c r="F342">
        <v>1782</v>
      </c>
      <c r="G342">
        <v>1822</v>
      </c>
      <c r="H342">
        <v>1801</v>
      </c>
      <c r="I342">
        <v>24.8</v>
      </c>
    </row>
    <row r="343" spans="1:9" x14ac:dyDescent="0.25">
      <c r="A343">
        <v>45</v>
      </c>
      <c r="B343" t="s">
        <v>10</v>
      </c>
      <c r="C343" t="s">
        <v>9</v>
      </c>
      <c r="D343" t="s">
        <v>98</v>
      </c>
      <c r="E343">
        <v>1842</v>
      </c>
      <c r="F343">
        <v>1806</v>
      </c>
      <c r="G343">
        <v>1856</v>
      </c>
      <c r="H343">
        <v>1830</v>
      </c>
      <c r="I343">
        <v>33.799999999999997</v>
      </c>
    </row>
    <row r="344" spans="1:9" x14ac:dyDescent="0.25">
      <c r="A344">
        <v>46</v>
      </c>
      <c r="B344" t="s">
        <v>10</v>
      </c>
      <c r="C344" t="s">
        <v>9</v>
      </c>
      <c r="D344" t="s">
        <v>99</v>
      </c>
      <c r="E344">
        <v>1821</v>
      </c>
      <c r="F344">
        <v>1793</v>
      </c>
      <c r="G344">
        <v>1845</v>
      </c>
      <c r="H344">
        <v>1815</v>
      </c>
      <c r="I344">
        <v>35</v>
      </c>
    </row>
    <row r="345" spans="1:9" x14ac:dyDescent="0.25">
      <c r="A345">
        <v>47</v>
      </c>
      <c r="B345" t="s">
        <v>10</v>
      </c>
      <c r="C345" t="s">
        <v>9</v>
      </c>
      <c r="D345" t="s">
        <v>100</v>
      </c>
      <c r="E345">
        <v>1778</v>
      </c>
      <c r="F345">
        <v>1763</v>
      </c>
      <c r="G345">
        <v>1791</v>
      </c>
      <c r="H345">
        <v>1777</v>
      </c>
      <c r="I345">
        <v>16.100000000000001</v>
      </c>
    </row>
    <row r="346" spans="1:9" x14ac:dyDescent="0.25">
      <c r="A346">
        <v>48</v>
      </c>
      <c r="B346" t="s">
        <v>11</v>
      </c>
      <c r="C346" t="s">
        <v>8</v>
      </c>
      <c r="D346" t="s">
        <v>95</v>
      </c>
      <c r="E346">
        <v>568</v>
      </c>
      <c r="F346">
        <v>557</v>
      </c>
      <c r="G346">
        <v>579</v>
      </c>
      <c r="H346">
        <v>566</v>
      </c>
      <c r="I346">
        <v>14.4</v>
      </c>
    </row>
    <row r="347" spans="1:9" x14ac:dyDescent="0.25">
      <c r="A347">
        <v>49</v>
      </c>
      <c r="B347" t="s">
        <v>11</v>
      </c>
      <c r="C347" t="s">
        <v>8</v>
      </c>
      <c r="D347" t="s">
        <v>96</v>
      </c>
      <c r="E347">
        <v>587</v>
      </c>
      <c r="F347">
        <v>576</v>
      </c>
      <c r="G347">
        <v>596</v>
      </c>
      <c r="H347">
        <v>586</v>
      </c>
      <c r="I347">
        <v>12.7</v>
      </c>
    </row>
    <row r="348" spans="1:9" x14ac:dyDescent="0.25">
      <c r="A348">
        <v>50</v>
      </c>
      <c r="B348" t="s">
        <v>11</v>
      </c>
      <c r="C348" t="s">
        <v>8</v>
      </c>
      <c r="D348" t="s">
        <v>97</v>
      </c>
      <c r="E348">
        <v>591</v>
      </c>
      <c r="F348">
        <v>576</v>
      </c>
      <c r="G348">
        <v>598</v>
      </c>
      <c r="H348">
        <v>587</v>
      </c>
      <c r="I348">
        <v>21</v>
      </c>
    </row>
    <row r="349" spans="1:9" x14ac:dyDescent="0.25">
      <c r="A349">
        <v>51</v>
      </c>
      <c r="B349" t="s">
        <v>11</v>
      </c>
      <c r="C349" t="s">
        <v>8</v>
      </c>
      <c r="D349" t="s">
        <v>98</v>
      </c>
      <c r="E349">
        <v>618</v>
      </c>
      <c r="F349">
        <v>618</v>
      </c>
      <c r="G349">
        <v>618</v>
      </c>
      <c r="H349">
        <v>618</v>
      </c>
      <c r="I349">
        <v>1.01</v>
      </c>
    </row>
    <row r="350" spans="1:9" x14ac:dyDescent="0.25">
      <c r="A350">
        <v>52</v>
      </c>
      <c r="B350" t="s">
        <v>11</v>
      </c>
      <c r="C350" t="s">
        <v>8</v>
      </c>
      <c r="D350" t="s">
        <v>99</v>
      </c>
      <c r="E350">
        <v>693</v>
      </c>
      <c r="F350">
        <v>692</v>
      </c>
      <c r="G350">
        <v>695</v>
      </c>
      <c r="H350">
        <v>694</v>
      </c>
      <c r="I350">
        <v>2.46</v>
      </c>
    </row>
    <row r="351" spans="1:9" x14ac:dyDescent="0.25">
      <c r="A351">
        <v>53</v>
      </c>
      <c r="B351" t="s">
        <v>11</v>
      </c>
      <c r="C351" t="s">
        <v>12</v>
      </c>
      <c r="D351" t="s">
        <v>94</v>
      </c>
      <c r="E351">
        <v>199</v>
      </c>
      <c r="F351">
        <v>183</v>
      </c>
      <c r="G351">
        <v>210</v>
      </c>
      <c r="H351">
        <v>199</v>
      </c>
      <c r="I351">
        <v>18.100000000000001</v>
      </c>
    </row>
    <row r="352" spans="1:9" x14ac:dyDescent="0.25">
      <c r="A352">
        <v>54</v>
      </c>
      <c r="B352" t="s">
        <v>11</v>
      </c>
      <c r="C352" t="s">
        <v>12</v>
      </c>
      <c r="D352" t="s">
        <v>95</v>
      </c>
      <c r="E352">
        <v>274</v>
      </c>
      <c r="F352">
        <v>246</v>
      </c>
      <c r="G352">
        <v>292</v>
      </c>
      <c r="H352">
        <v>270</v>
      </c>
      <c r="I352">
        <v>31.9</v>
      </c>
    </row>
    <row r="353" spans="1:9" x14ac:dyDescent="0.25">
      <c r="A353">
        <v>55</v>
      </c>
      <c r="B353" t="s">
        <v>11</v>
      </c>
      <c r="C353" t="s">
        <v>12</v>
      </c>
      <c r="D353" t="s">
        <v>96</v>
      </c>
      <c r="E353">
        <v>399</v>
      </c>
      <c r="F353">
        <v>371</v>
      </c>
      <c r="G353">
        <v>441</v>
      </c>
      <c r="H353">
        <v>406</v>
      </c>
      <c r="I353">
        <v>58</v>
      </c>
    </row>
    <row r="354" spans="1:9" x14ac:dyDescent="0.25">
      <c r="A354">
        <v>56</v>
      </c>
      <c r="B354" t="s">
        <v>11</v>
      </c>
      <c r="C354" t="s">
        <v>12</v>
      </c>
      <c r="D354" t="s">
        <v>97</v>
      </c>
      <c r="E354">
        <v>515</v>
      </c>
      <c r="F354">
        <v>392</v>
      </c>
      <c r="G354">
        <v>618</v>
      </c>
      <c r="H354">
        <v>495</v>
      </c>
      <c r="I354">
        <v>122</v>
      </c>
    </row>
    <row r="355" spans="1:9" x14ac:dyDescent="0.25">
      <c r="A355">
        <v>57</v>
      </c>
      <c r="B355" t="s">
        <v>11</v>
      </c>
      <c r="C355" t="s">
        <v>12</v>
      </c>
      <c r="D355" t="s">
        <v>98</v>
      </c>
      <c r="E355">
        <v>596</v>
      </c>
      <c r="F355">
        <v>435</v>
      </c>
      <c r="G355">
        <v>651</v>
      </c>
      <c r="H355">
        <v>532</v>
      </c>
      <c r="I355">
        <v>164</v>
      </c>
    </row>
    <row r="356" spans="1:9" x14ac:dyDescent="0.25">
      <c r="A356">
        <v>58</v>
      </c>
      <c r="B356" t="s">
        <v>11</v>
      </c>
      <c r="C356" t="s">
        <v>12</v>
      </c>
      <c r="D356" t="s">
        <v>99</v>
      </c>
      <c r="E356">
        <v>377</v>
      </c>
      <c r="F356">
        <v>288</v>
      </c>
      <c r="G356">
        <v>520</v>
      </c>
      <c r="H356">
        <v>405</v>
      </c>
      <c r="I356">
        <v>123</v>
      </c>
    </row>
    <row r="357" spans="1:9" x14ac:dyDescent="0.25">
      <c r="A357">
        <v>59</v>
      </c>
      <c r="B357" t="s">
        <v>11</v>
      </c>
      <c r="C357" t="s">
        <v>12</v>
      </c>
      <c r="D357" t="s">
        <v>100</v>
      </c>
      <c r="E357">
        <v>347</v>
      </c>
      <c r="F357">
        <v>329</v>
      </c>
      <c r="G357">
        <v>367</v>
      </c>
      <c r="H357">
        <v>346</v>
      </c>
      <c r="I357">
        <v>32.4</v>
      </c>
    </row>
    <row r="358" spans="1:9" x14ac:dyDescent="0.25">
      <c r="A358">
        <v>60</v>
      </c>
      <c r="B358" t="s">
        <v>11</v>
      </c>
      <c r="C358" t="s">
        <v>12</v>
      </c>
      <c r="D358" t="s">
        <v>101</v>
      </c>
      <c r="E358">
        <v>464</v>
      </c>
      <c r="F358">
        <v>406</v>
      </c>
      <c r="G358">
        <v>532</v>
      </c>
      <c r="H358">
        <v>470</v>
      </c>
      <c r="I358">
        <v>89</v>
      </c>
    </row>
    <row r="359" spans="1:9" x14ac:dyDescent="0.25">
      <c r="A359">
        <v>61</v>
      </c>
      <c r="B359" t="s">
        <v>11</v>
      </c>
      <c r="C359" t="s">
        <v>12</v>
      </c>
      <c r="D359" t="s">
        <v>102</v>
      </c>
      <c r="E359">
        <v>541</v>
      </c>
      <c r="F359">
        <v>540</v>
      </c>
      <c r="G359">
        <v>542</v>
      </c>
      <c r="H359">
        <v>541</v>
      </c>
      <c r="I359">
        <v>1.45</v>
      </c>
    </row>
    <row r="360" spans="1:9" x14ac:dyDescent="0.25">
      <c r="A360">
        <v>62</v>
      </c>
      <c r="B360" t="s">
        <v>11</v>
      </c>
      <c r="C360" t="s">
        <v>9</v>
      </c>
      <c r="D360" t="s">
        <v>95</v>
      </c>
      <c r="E360">
        <v>920</v>
      </c>
      <c r="F360">
        <v>873</v>
      </c>
      <c r="G360">
        <v>925</v>
      </c>
      <c r="H360">
        <v>881</v>
      </c>
      <c r="I360">
        <v>95.8</v>
      </c>
    </row>
    <row r="361" spans="1:9" x14ac:dyDescent="0.25">
      <c r="A361">
        <v>63</v>
      </c>
      <c r="B361" t="s">
        <v>11</v>
      </c>
      <c r="C361" t="s">
        <v>9</v>
      </c>
      <c r="D361" t="s">
        <v>96</v>
      </c>
      <c r="E361">
        <v>893</v>
      </c>
      <c r="F361">
        <v>859</v>
      </c>
      <c r="G361">
        <v>924</v>
      </c>
      <c r="H361">
        <v>860</v>
      </c>
      <c r="I361">
        <v>96.2</v>
      </c>
    </row>
    <row r="362" spans="1:9" x14ac:dyDescent="0.25">
      <c r="A362">
        <v>64</v>
      </c>
      <c r="B362" t="s">
        <v>11</v>
      </c>
      <c r="C362" t="s">
        <v>9</v>
      </c>
      <c r="D362" t="s">
        <v>97</v>
      </c>
      <c r="E362">
        <v>899</v>
      </c>
      <c r="F362">
        <v>807</v>
      </c>
      <c r="G362">
        <v>925</v>
      </c>
      <c r="H362">
        <v>864</v>
      </c>
      <c r="I362">
        <v>92.3</v>
      </c>
    </row>
    <row r="363" spans="1:9" x14ac:dyDescent="0.25">
      <c r="A363">
        <v>65</v>
      </c>
      <c r="B363" t="s">
        <v>11</v>
      </c>
      <c r="C363" t="s">
        <v>9</v>
      </c>
      <c r="D363" t="s">
        <v>98</v>
      </c>
      <c r="E363">
        <v>957</v>
      </c>
      <c r="F363">
        <v>886</v>
      </c>
      <c r="G363">
        <v>982</v>
      </c>
      <c r="H363">
        <v>951</v>
      </c>
      <c r="I363">
        <v>85.6</v>
      </c>
    </row>
    <row r="364" spans="1:9" x14ac:dyDescent="0.25">
      <c r="A364">
        <v>66</v>
      </c>
      <c r="B364" t="s">
        <v>11</v>
      </c>
      <c r="C364" t="s">
        <v>9</v>
      </c>
      <c r="D364" t="s">
        <v>99</v>
      </c>
      <c r="E364">
        <v>922</v>
      </c>
      <c r="F364">
        <v>782</v>
      </c>
      <c r="G364">
        <v>1015</v>
      </c>
      <c r="H364">
        <v>886</v>
      </c>
      <c r="I364">
        <v>172</v>
      </c>
    </row>
    <row r="365" spans="1:9" x14ac:dyDescent="0.25">
      <c r="A365">
        <v>67</v>
      </c>
      <c r="B365" t="s">
        <v>11</v>
      </c>
      <c r="C365" t="s">
        <v>9</v>
      </c>
      <c r="D365" t="s">
        <v>100</v>
      </c>
      <c r="E365">
        <v>954</v>
      </c>
      <c r="F365">
        <v>744</v>
      </c>
      <c r="G365">
        <v>1077</v>
      </c>
      <c r="H365">
        <v>907</v>
      </c>
      <c r="I365">
        <v>183</v>
      </c>
    </row>
    <row r="366" spans="1:9" x14ac:dyDescent="0.25">
      <c r="A366">
        <v>68</v>
      </c>
      <c r="B366" t="s">
        <v>11</v>
      </c>
      <c r="C366" t="s">
        <v>9</v>
      </c>
      <c r="D366" t="s">
        <v>101</v>
      </c>
      <c r="E366">
        <v>1125</v>
      </c>
      <c r="F366">
        <v>1106</v>
      </c>
      <c r="G366">
        <v>1145</v>
      </c>
      <c r="H366">
        <v>1108</v>
      </c>
      <c r="I366">
        <v>67.7</v>
      </c>
    </row>
    <row r="367" spans="1:9" x14ac:dyDescent="0.25">
      <c r="A367">
        <v>69</v>
      </c>
      <c r="B367" t="s">
        <v>11</v>
      </c>
      <c r="C367" t="s">
        <v>9</v>
      </c>
      <c r="D367" t="s">
        <v>102</v>
      </c>
      <c r="E367">
        <v>1159</v>
      </c>
      <c r="F367">
        <v>1159</v>
      </c>
      <c r="G367">
        <v>1159</v>
      </c>
      <c r="H367">
        <v>1159</v>
      </c>
      <c r="I367">
        <v>0.82199999999999995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E7DB-C126-4617-AD83-76978B687E42}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560fa5-ba3a-4479-86f2-473e002ca96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39833A38F6D6468A8F959CD490868D" ma:contentTypeVersion="14" ma:contentTypeDescription="Create a new document." ma:contentTypeScope="" ma:versionID="76737570439f7c0b5278dd2b1d11e1c4">
  <xsd:schema xmlns:xsd="http://www.w3.org/2001/XMLSchema" xmlns:xs="http://www.w3.org/2001/XMLSchema" xmlns:p="http://schemas.microsoft.com/office/2006/metadata/properties" xmlns:ns3="2f560fa5-ba3a-4479-86f2-473e002ca96a" xmlns:ns4="496df045-2596-4dd7-8d20-67114e785348" targetNamespace="http://schemas.microsoft.com/office/2006/metadata/properties" ma:root="true" ma:fieldsID="f31cc3a5802db78470ddcd7333cf144a" ns3:_="" ns4:_="">
    <xsd:import namespace="2f560fa5-ba3a-4479-86f2-473e002ca96a"/>
    <xsd:import namespace="496df045-2596-4dd7-8d20-67114e7853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60fa5-ba3a-4479-86f2-473e002ca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df045-2596-4dd7-8d20-67114e7853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D8D7B2-6434-4C4A-97A4-175B660B2521}">
  <ds:schemaRefs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96df045-2596-4dd7-8d20-67114e785348"/>
    <ds:schemaRef ds:uri="2f560fa5-ba3a-4479-86f2-473e002ca96a"/>
  </ds:schemaRefs>
</ds:datastoreItem>
</file>

<file path=customXml/itemProps2.xml><?xml version="1.0" encoding="utf-8"?>
<ds:datastoreItem xmlns:ds="http://schemas.openxmlformats.org/officeDocument/2006/customXml" ds:itemID="{68FC39B0-06E7-41B8-84AF-D697DCBF8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60fa5-ba3a-4479-86f2-473e002ca96a"/>
    <ds:schemaRef ds:uri="496df045-2596-4dd7-8d20-67114e7853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623159-D969-4CBE-BAD7-5FBE97E840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Sheet6</vt:lpstr>
      <vt:lpstr>2022</vt:lpstr>
      <vt:lpstr>months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 da silva, Fausto</dc:creator>
  <cp:lastModifiedBy>Machado da silva, Fausto</cp:lastModifiedBy>
  <dcterms:created xsi:type="dcterms:W3CDTF">2023-02-13T22:55:29Z</dcterms:created>
  <dcterms:modified xsi:type="dcterms:W3CDTF">2023-06-05T18:53:57Z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0x0101006A39833A38F6D6468A8F959CD490868D</vt:lpwstr>
  </property>
</Properties>
</file>