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pnnl-my.sharepoint.com/personal/connor_oloughlin_pnnl_gov/Documents/Documents/"/>
    </mc:Choice>
  </mc:AlternateContent>
  <xr:revisionPtr revIDLastSave="280" documentId="8_{34E3467D-1CE3-514C-A646-199E90790F7C}" xr6:coauthVersionLast="47" xr6:coauthVersionMax="47" xr10:uidLastSave="{CA445847-D286-4FB9-A5B1-0F872E320F88}"/>
  <bookViews>
    <workbookView xWindow="-110" yWindow="-110" windowWidth="19420" windowHeight="10420" xr2:uid="{88C78EEA-1365-A44C-9080-7B0F676A2065}"/>
  </bookViews>
  <sheets>
    <sheet name="dilutions_calculations_sheet" sheetId="1" r:id="rId1"/>
    <sheet name="print me lab dilution shee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 i="1" l="1"/>
  <c r="I2" i="1"/>
  <c r="B2" i="2"/>
  <c r="R2" i="1"/>
  <c r="T2" i="1" s="1"/>
  <c r="S2" i="1"/>
  <c r="U2" i="1" s="1"/>
  <c r="A2" i="2"/>
  <c r="F2" i="1" l="1"/>
  <c r="H2" i="1" s="1"/>
  <c r="Z7" i="1"/>
  <c r="Z4" i="1"/>
  <c r="V2" i="1" l="1"/>
  <c r="K2" i="1" l="1"/>
  <c r="C2" i="2"/>
  <c r="N2" i="1"/>
  <c r="O2" i="1" s="1"/>
  <c r="Q2" i="1" s="1"/>
  <c r="E2" i="2" l="1"/>
  <c r="D2" i="2"/>
  <c r="F2" i="2" s="1"/>
  <c r="P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tc={68620E2D-7D45-41C0-A72B-F4AB141BC9A7}</author>
    <author>tc={1281D533-A163-4CAC-AEE5-4FD4EEBD72CD}</author>
    <author>tc={0BF596BD-C0C0-DA49-98B0-DDE934CE8657}</author>
    <author>tc={8B9B0108-EC62-4E01-8D2B-C5FA90F5326A}</author>
    <author>tc={E3184340-0E67-40B5-9A20-5AB8214A96D1}</author>
    <author>tc={AC3C5B19-3283-4315-A2B5-53C48CF2F87A}</author>
    <author>tc={3CF89B77-95BD-4F04-A6F1-FFD8041E4CED}</author>
    <author>tc={4C6844E4-4825-214E-B209-9856CAD72807}</author>
    <author>tc={3FBFB923-81F5-B940-8CD6-91545C4CAFA4}</author>
    <author>tc={0624D81B-F7E0-1B45-84FF-124EBABA174A}</author>
    <author>tc={35044780-A6F1-BD4A-8B02-8149CA760502}</author>
    <author>tc={CE490791-0FD5-974E-B776-337D14EB7C7C}</author>
    <author>tc={54A5C67A-110D-A34B-99FB-D98647F8773C}</author>
    <author>tc={37DA5A24-29F1-E242-9556-9DD6F3843AA1}</author>
    <author>tc={9C8F4C2F-1FC4-334F-B176-2C57EE89F90D}</author>
    <author>tc={8A8F13C9-8DCE-A949-8425-68EC367E9F76}</author>
  </authors>
  <commentList>
    <comment ref="C1" authorId="0" shapeId="0" xr:uid="{68620E2D-7D45-41C0-A72B-F4AB141BC9A7}">
      <text>
        <t>[Threaded comment]
Your version of Excel allows you to read this threaded comment; however, any edits to it will get removed if the file is opened in a newer version of Excel. Learn more: https://go.microsoft.com/fwlink/?linkid=870924
Comment:
    Original DOC in sample that was loaded onto the SPE cartridge</t>
      </text>
    </comment>
    <comment ref="D1" authorId="1" shapeId="0" xr:uid="{1281D533-A163-4CAC-AEE5-4FD4EEBD72CD}">
      <text>
        <t>[Threaded comment]
Your version of Excel allows you to read this threaded comment; however, any edits to it will get removed if the file is opened in a newer version of Excel. Learn more: https://go.microsoft.com/fwlink/?linkid=870924
Comment:
    Determined by weight
Reply:
    Value from column F in SPE digitized metadata template</t>
      </text>
    </comment>
    <comment ref="E1" authorId="2" shapeId="0" xr:uid="{0BF596BD-C0C0-DA49-98B0-DDE934CE8657}">
      <text>
        <t>[Threaded comment]
Your version of Excel allows you to read this threaded comment; however, any edits to it will get removed if the file is opened in a newer version of Excel. Learn more: https://go.microsoft.com/fwlink/?linkid=870924
Comment:
    values from “Actual Final Eluate Vol (mL)”</t>
      </text>
    </comment>
    <comment ref="F1" authorId="3" shapeId="0" xr:uid="{8B9B0108-EC62-4E01-8D2B-C5FA90F5326A}">
      <text>
        <t>[Threaded comment]
Your version of Excel allows you to read this threaded comment; however, any edits to it will get removed if the file is opened in a newer version of Excel. Learn more: https://go.microsoft.com/fwlink/?linkid=870924
Comment:
    How much carbon that was loaded onto the SPE cartridge</t>
      </text>
    </comment>
    <comment ref="I1" authorId="4" shapeId="0" xr:uid="{E3184340-0E67-40B5-9A20-5AB8214A96D1}">
      <text>
        <t>[Threaded comment]
Your version of Excel allows you to read this threaded comment; however, any edits to it will get removed if the file is opened in a newer version of Excel. Learn more: https://go.microsoft.com/fwlink/?linkid=870924
Comment:
    If not measured directly (i.e. DOC in the SPE extract, modify these columns for what you think your extraction efficiency is). 60% is a reasonable assumption. 100% is less reasonable (i.e. it will never happen) but useful sometimes to know.</t>
      </text>
    </comment>
    <comment ref="L1" authorId="5" shapeId="0" xr:uid="{AC3C5B19-3283-4315-A2B5-53C48CF2F87A}">
      <text>
        <t>[Threaded comment]
Your version of Excel allows you to read this threaded comment; however, any edits to it will get removed if the file is opened in a newer version of Excel. Learn more: https://go.microsoft.com/fwlink/?linkid=870924
Comment:
    These will change depending on conversations with EMSL scientists or applications (e.g. if subsetting for LCMS not FTICRMS)</t>
      </text>
    </comment>
    <comment ref="M1" authorId="6" shapeId="0" xr:uid="{3CF89B77-95BD-4F04-A6F1-FFD8041E4CED}">
      <text>
        <t>[Threaded comment]
Your version of Excel allows you to read this threaded comment; however, any edits to it will get removed if the file is opened in a newer version of Excel. Learn more: https://go.microsoft.com/fwlink/?linkid=870924
Comment:
    These should all be methanol, so density is the same. However if you are measuring by weight, not volume, you should account for methanol density here. 
Reply:
    Total volume of methanol that will be in the FTICRMS sample. This volume is equal to the sum of columns K and L.</t>
      </text>
    </comment>
    <comment ref="N1" authorId="7" shapeId="0" xr:uid="{4C6844E4-4825-214E-B209-9856CAD72807}">
      <text>
        <t xml:space="preserve">[Threaded comment]
Your version of Excel allows you to read this threaded comment; however, any edits to it will get removed if the file is opened in a newer version of Excel. Learn more: https://go.microsoft.com/fwlink/?linkid=870924
Comment:
    Volume of MeOH from the equate (SPE extract) needed for the FTICRMS sample </t>
      </text>
    </comment>
    <comment ref="O1" authorId="8" shapeId="0" xr:uid="{3FBFB923-81F5-B940-8CD6-91545C4CAFA4}">
      <text>
        <t>[Threaded comment]
Your version of Excel allows you to read this threaded comment; however, any edits to it will get removed if the file is opened in a newer version of Excel. Learn more: https://go.microsoft.com/fwlink/?linkid=870924
Comment:
    Volume of ultra pure methanol needed to be added to the volume of equate to finish dilution of FTICRMS sample</t>
      </text>
    </comment>
    <comment ref="P1" authorId="9" shapeId="0" xr:uid="{0624D81B-F7E0-1B45-84FF-124EBABA174A}">
      <text>
        <t xml:space="preserve">[Threaded comment]
Your version of Excel allows you to read this threaded comment; however, any edits to it will get removed if the file is opened in a newer version of Excel. Learn more: https://go.microsoft.com/fwlink/?linkid=870924
Comment:
    Target mass of MeOH from SPE extract (eluate) volume in column K </t>
      </text>
    </comment>
    <comment ref="Q1" authorId="10" shapeId="0" xr:uid="{35044780-A6F1-BD4A-8B02-8149CA760502}">
      <text>
        <t>[Threaded comment]
Your version of Excel allows you to read this threaded comment; however, any edits to it will get removed if the file is opened in a newer version of Excel. Learn more: https://go.microsoft.com/fwlink/?linkid=870924
Comment:
    Target mass of MeOH to finish sample dilution from volume in column L</t>
      </text>
    </comment>
    <comment ref="R1" authorId="11" shapeId="0" xr:uid="{CE490791-0FD5-974E-B776-337D14EB7C7C}">
      <text>
        <t>[Threaded comment]
Your version of Excel allows you to read this threaded comment; however, any edits to it will get removed if the file is opened in a newer version of Excel. Learn more: https://go.microsoft.com/fwlink/?linkid=870924
Comment:
    Actual mass/weight of SPE eluate added to the sample. Calling from mass recorded in lab in the lab_dilution_template.</t>
      </text>
    </comment>
    <comment ref="S1" authorId="12" shapeId="0" xr:uid="{54A5C67A-110D-A34B-99FB-D98647F8773C}">
      <text>
        <t>[Threaded comment]
Your version of Excel allows you to read this threaded comment; however, any edits to it will get removed if the file is opened in a newer version of Excel. Learn more: https://go.microsoft.com/fwlink/?linkid=870924
Comment:
    Actual mass/weight of MeOH added to dilute the eluate. Calling from mass recorded in lab in the lab_dilution_template.</t>
      </text>
    </comment>
    <comment ref="T1" authorId="13" shapeId="0" xr:uid="{37DA5A24-29F1-E242-9556-9DD6F3843AA1}">
      <text>
        <t xml:space="preserve">[Threaded comment]
Your version of Excel allows you to read this threaded comment; however, any edits to it will get removed if the file is opened in a newer version of Excel. Learn more: https://go.microsoft.com/fwlink/?linkid=870924
Comment:
    Calculating the actual vol of SPE extract used in the FTICRMS dilution. </t>
      </text>
    </comment>
    <comment ref="U1" authorId="14" shapeId="0" xr:uid="{9C8F4C2F-1FC4-334F-B176-2C57EE89F90D}">
      <text>
        <t xml:space="preserve">[Threaded comment]
Your version of Excel allows you to read this threaded comment; however, any edits to it will get removed if the file is opened in a newer version of Excel. Learn more: https://go.microsoft.com/fwlink/?linkid=870924
Comment:
    Calculating the actual vol of MeOH used to dilute the SPE extract for the FTICRMS dilution. </t>
      </text>
    </comment>
    <comment ref="V1" authorId="15" shapeId="0" xr:uid="{8A8F13C9-8DCE-A949-8425-68EC367E9F76}">
      <text>
        <t>[Threaded comment]
Your version of Excel allows you to read this threaded comment; however, any edits to it will get removed if the file is opened in a newer version of Excel. Learn more: https://go.microsoft.com/fwlink/?linkid=870924
Comment:
    Actual concentration of diluted FTICRMS sample assuming 60% extraction efficiency.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tc={CB272B70-7983-014D-B745-0E7162575F8E}</author>
    <author>tc={EBD838D7-BC35-FB47-91F1-8E4B96DFA645}</author>
    <author>tc={67BD1930-4AC1-F548-A43B-D1EDF2B1C2CE}</author>
    <author>tc={EDE594E6-B47D-554C-A7D0-0510AACE025B}</author>
    <author>tc={02CFC60F-197A-7445-BBDD-621466ABD90C}</author>
    <author>tc={8F2D811F-105D-7248-8E84-FF7117B6DF5B}</author>
    <author>tc={84DC7FB7-5168-6E45-BACA-B580F478C646}</author>
    <author>tc={927AB6D6-EF3C-FF45-AB30-D16A3F929739}</author>
  </authors>
  <commentList>
    <comment ref="A1" authorId="0" shapeId="0" xr:uid="{CB272B70-7983-014D-B745-0E7162575F8E}">
      <text>
        <t xml:space="preserve">[Threaded comment]
Your version of Excel allows you to read this threaded comment; however, any edits to it will get removed if the file is opened in a newer version of Excel. Learn more: https://go.microsoft.com/fwlink/?linkid=870924
Comment:
    after calculating dilutions; values will fill in here. Then, print this sheet out to use while diluting samples in lab. Digitize the actual weights recorded in lab here. Lab values will then autopopulate to the "dilutions_calcualtions_sheet". </t>
      </text>
    </comment>
    <comment ref="B1" authorId="1" shapeId="0" xr:uid="{EBD838D7-BC35-FB47-91F1-8E4B96DFA645}">
      <text>
        <t>[Threaded comment]
Your version of Excel allows you to read this threaded comment; however, any edits to it will get removed if the file is opened in a newer version of Excel. Learn more: https://go.microsoft.com/fwlink/?linkid=870924
Comment:
    These should all be methanol, so density is the same. However if you are measuring by weight, not volume, you should account for methanol density here. 
Reply:
    Total volume of methanol that will be in the FTICRMS sample. This volume is equal to the sum of columns C and D.</t>
      </text>
    </comment>
    <comment ref="C1" authorId="2" shapeId="0" xr:uid="{67BD1930-4AC1-F548-A43B-D1EDF2B1C2CE}">
      <text>
        <t xml:space="preserve">[Threaded comment]
Your version of Excel allows you to read this threaded comment; however, any edits to it will get removed if the file is opened in a newer version of Excel. Learn more: https://go.microsoft.com/fwlink/?linkid=870924
Comment:
    Volume of MeOH from the SPE extract to be pipetted for the FTICRMS sample </t>
      </text>
    </comment>
    <comment ref="D1" authorId="3" shapeId="0" xr:uid="{EDE594E6-B47D-554C-A7D0-0510AACE025B}">
      <text>
        <t>[Threaded comment]
Your version of Excel allows you to read this threaded comment; however, any edits to it will get removed if the file is opened in a newer version of Excel. Learn more: https://go.microsoft.com/fwlink/?linkid=870924
Comment:
    Volume of ultra pure methanol needed to be pipetted to dilute the SPE extract for the FTICRMS sample</t>
      </text>
    </comment>
    <comment ref="E1" authorId="4" shapeId="0" xr:uid="{02CFC60F-197A-7445-BBDD-621466ABD90C}">
      <text>
        <t>[Threaded comment]
Your version of Excel allows you to read this threaded comment; however, any edits to it will get removed if the file is opened in a newer version of Excel. Learn more: https://go.microsoft.com/fwlink/?linkid=870924
Comment:
    What the volume of MeOH pipetted from the SPE extract should weigh.</t>
      </text>
    </comment>
    <comment ref="F1" authorId="5" shapeId="0" xr:uid="{8F2D811F-105D-7248-8E84-FF7117B6DF5B}">
      <text>
        <t>[Threaded comment]
Your version of Excel allows you to read this threaded comment; however, any edits to it will get removed if the file is opened in a newer version of Excel. Learn more: https://go.microsoft.com/fwlink/?linkid=870924
Comment:
    What the volume of MeOH pipetted to dilute the SPE extract should weigh</t>
      </text>
    </comment>
    <comment ref="G1" authorId="6" shapeId="0" xr:uid="{84DC7FB7-5168-6E45-BACA-B580F478C646}">
      <text>
        <t>[Threaded comment]
Your version of Excel allows you to read this threaded comment; however, any edits to it will get removed if the file is opened in a newer version of Excel. Learn more: https://go.microsoft.com/fwlink/?linkid=870924
Comment:
    Actual mass of the SPE extract pipetted. This value is recorded in lab.</t>
      </text>
    </comment>
    <comment ref="H1" authorId="7" shapeId="0" xr:uid="{927AB6D6-EF3C-FF45-AB30-D16A3F929739}">
      <text>
        <t>[Threaded comment]
Your version of Excel allows you to read this threaded comment; however, any edits to it will get removed if the file is opened in a newer version of Excel. Learn more: https://go.microsoft.com/fwlink/?linkid=870924
Comment:
    Actual mass of the MeOH pipetted to dilute sample. This value is recorded in lab.</t>
      </text>
    </comment>
  </commentList>
</comments>
</file>

<file path=xl/sharedStrings.xml><?xml version="1.0" encoding="utf-8"?>
<sst xmlns="http://schemas.openxmlformats.org/spreadsheetml/2006/main" count="242" uniqueCount="232">
  <si>
    <t>Sample_ID</t>
  </si>
  <si>
    <t>DOC (mg/L)</t>
  </si>
  <si>
    <t>Actual Vol SPE'd (mL)</t>
  </si>
  <si>
    <t>Actual Vol MeOH (mL)</t>
  </si>
  <si>
    <t>Loaded Carbon (mg)</t>
  </si>
  <si>
    <t>PPL sorbent mass (mg)</t>
  </si>
  <si>
    <t>Ratio C to PPL</t>
  </si>
  <si>
    <t>Eluate Concentration (mg C /L ).  *** Assuming 60% Efficency****</t>
  </si>
  <si>
    <t>Eluate Concentration (mg C /L ).  *** Assuming 100% Recovery****</t>
  </si>
  <si>
    <t>Assumed C Mass Available in SPE Extract (mg)</t>
  </si>
  <si>
    <t>Target FTICRMS Concentration (mg/L)</t>
  </si>
  <si>
    <t>Target Vol for FTICRMS (mL)</t>
  </si>
  <si>
    <t>Vol SPE Extract needed (uL) to make FTICRMS sample</t>
  </si>
  <si>
    <t>Vol Methanol needed to finish FTICRMS dilution (uL)</t>
  </si>
  <si>
    <t>Target Eluate Mass for FTICRMS (g)</t>
  </si>
  <si>
    <t>Target MeOH Mass to finish FTICRMS dilution (g)</t>
  </si>
  <si>
    <t>Actual FTICRMS Eluate mass (g)</t>
  </si>
  <si>
    <t>Actual FTICRMS MeOH mass (g)</t>
  </si>
  <si>
    <t>ACTUAL FTICRMS Eluate vol (uL)</t>
  </si>
  <si>
    <t>ACTUAL FTICRMS MeOH vol (uL)</t>
  </si>
  <si>
    <t>ACTUAL FTICRMS Concentration (mg/L C)</t>
  </si>
  <si>
    <t>Notes</t>
  </si>
  <si>
    <t>Example_01</t>
  </si>
  <si>
    <t>Density Methanol @ 25˚C</t>
  </si>
  <si>
    <t>kg/m3</t>
  </si>
  <si>
    <t>g/cm3 (g/mL)</t>
  </si>
  <si>
    <t>Density Water @ 25˚C</t>
  </si>
  <si>
    <t>TMP_5.B.1_EXP</t>
  </si>
  <si>
    <t>TMP_5.C.1_EXP</t>
  </si>
  <si>
    <t>TMP_1.C.1_EXP</t>
  </si>
  <si>
    <t>TMP_1.B.1_EXP</t>
  </si>
  <si>
    <t>TMP_0.A.6_EXP</t>
  </si>
  <si>
    <t>TMP_0.B.6_EXP</t>
  </si>
  <si>
    <t>TMP_0.C.5_EXP</t>
  </si>
  <si>
    <t>TMP_01.B.6_EXP</t>
  </si>
  <si>
    <t>TMP_01.A.6_EXP</t>
  </si>
  <si>
    <t>TMP_1.B.6_EXP</t>
  </si>
  <si>
    <t>TMP_0.C.4_EXP</t>
  </si>
  <si>
    <t>Short ID</t>
  </si>
  <si>
    <t>5.B.1</t>
  </si>
  <si>
    <t>5.C.1</t>
  </si>
  <si>
    <t>1.C.1</t>
  </si>
  <si>
    <t>1.B.1</t>
  </si>
  <si>
    <t>0.A.6</t>
  </si>
  <si>
    <t>0.B.6</t>
  </si>
  <si>
    <t>0.C.5</t>
  </si>
  <si>
    <t>01.B.6</t>
  </si>
  <si>
    <t>01.A.6</t>
  </si>
  <si>
    <t>1.B.6</t>
  </si>
  <si>
    <t>0.C.4</t>
  </si>
  <si>
    <t>TMP_100.C.3_EXP</t>
  </si>
  <si>
    <t>100.C.3</t>
  </si>
  <si>
    <t>TMP_25.B.4_EXP</t>
  </si>
  <si>
    <t>25.B.4</t>
  </si>
  <si>
    <t>TMP_100.B.4_EXP</t>
  </si>
  <si>
    <t>100.B.4</t>
  </si>
  <si>
    <t>TMP_100.C.4_EXP</t>
  </si>
  <si>
    <t>100.C.4</t>
  </si>
  <si>
    <t>TMP_25.B.6_EXP</t>
  </si>
  <si>
    <t>25.B.6</t>
  </si>
  <si>
    <t>TMP_25.A.6_EXP</t>
  </si>
  <si>
    <t>25.A.6</t>
  </si>
  <si>
    <t>TMP_25.C.6_EXP</t>
  </si>
  <si>
    <t>15.C.6</t>
  </si>
  <si>
    <t>TMP_5.C.5_EXP</t>
  </si>
  <si>
    <t>5.C.5</t>
  </si>
  <si>
    <t>TMP_5.A.5_EXP</t>
  </si>
  <si>
    <t>5.A.5</t>
  </si>
  <si>
    <t>TMP_5.B.5_EXP</t>
  </si>
  <si>
    <t>5.B.5</t>
  </si>
  <si>
    <t>TMP_01.C.2_EXP</t>
  </si>
  <si>
    <t>01.C.2</t>
  </si>
  <si>
    <t>TMP_Blk3_EXP</t>
  </si>
  <si>
    <t>Blk3</t>
  </si>
  <si>
    <t>TMP_25.C.1_EXP</t>
  </si>
  <si>
    <t>25.C.1</t>
  </si>
  <si>
    <t>TMP_5.A.1_EXP</t>
  </si>
  <si>
    <t>5.A.1</t>
  </si>
  <si>
    <t>TMP_100.B.1_EXP</t>
  </si>
  <si>
    <t>100.B.1</t>
  </si>
  <si>
    <t>TMP_100.A.1_EXP</t>
  </si>
  <si>
    <t>100.A.1</t>
  </si>
  <si>
    <t>TMP_100.C.1_EXP</t>
  </si>
  <si>
    <t>100.C.1</t>
  </si>
  <si>
    <t>TMP_25.A.1_EXP</t>
  </si>
  <si>
    <t>25.A.1</t>
  </si>
  <si>
    <t>TMP_01.B.1_EXP</t>
  </si>
  <si>
    <t>01.B.1</t>
  </si>
  <si>
    <t>TMP_01.A.1_EXP</t>
  </si>
  <si>
    <t>01.A.1</t>
  </si>
  <si>
    <t>TMP_01.C.1_EXP</t>
  </si>
  <si>
    <t>01.C.1</t>
  </si>
  <si>
    <t>TMP_0.B.5_EXP</t>
  </si>
  <si>
    <t>0.B.5</t>
  </si>
  <si>
    <t>TMP_0.A..5_EXP</t>
  </si>
  <si>
    <t>0.A.5</t>
  </si>
  <si>
    <t>TMP_0.A.4_EXP</t>
  </si>
  <si>
    <t>0.A.4</t>
  </si>
  <si>
    <t>TMP_01.A.5_EXP</t>
  </si>
  <si>
    <t>01.A.5</t>
  </si>
  <si>
    <t>TMP_0.B.4_EXP</t>
  </si>
  <si>
    <t>0.B.4</t>
  </si>
  <si>
    <t>TMP_01.B.5_EXP</t>
  </si>
  <si>
    <t>01.B.5</t>
  </si>
  <si>
    <t>TMP_01.C.5_EXP</t>
  </si>
  <si>
    <t>01.C.5</t>
  </si>
  <si>
    <t>TMP_01.B.4_EXP</t>
  </si>
  <si>
    <t>01.B.4</t>
  </si>
  <si>
    <t>TMP_01.A.4_EXP</t>
  </si>
  <si>
    <t>01.A.4</t>
  </si>
  <si>
    <t>TMP_01.C.4_EXP</t>
  </si>
  <si>
    <t>01.C.4</t>
  </si>
  <si>
    <t>TMP_1.B.5_EXP</t>
  </si>
  <si>
    <t>1.B.5</t>
  </si>
  <si>
    <t>TMP_1.A.6_EXP</t>
  </si>
  <si>
    <t>1.A.6</t>
  </si>
  <si>
    <t>TMP_1.A.5_EXP</t>
  </si>
  <si>
    <t>1.A.5</t>
  </si>
  <si>
    <t>TMP_1.C.5_EXP</t>
  </si>
  <si>
    <t>1.C.5</t>
  </si>
  <si>
    <t>TMP_5.A.6_EXP</t>
  </si>
  <si>
    <t>5.A.6</t>
  </si>
  <si>
    <t>TMP_5.B.6_EXP</t>
  </si>
  <si>
    <t>5.B.6</t>
  </si>
  <si>
    <t>TMP_5.C.6_EXP</t>
  </si>
  <si>
    <t>5.C.6</t>
  </si>
  <si>
    <t>TMP_100.A.2_EXP</t>
  </si>
  <si>
    <t>100.A.2</t>
  </si>
  <si>
    <t>TMP_100.B.2_EXP</t>
  </si>
  <si>
    <t>100.B.2</t>
  </si>
  <si>
    <t>TMP_100.C.2_EXP</t>
  </si>
  <si>
    <t>100.C.2</t>
  </si>
  <si>
    <t>TMP_25.A.2_EXP</t>
  </si>
  <si>
    <t>25.A.2</t>
  </si>
  <si>
    <t>TMP_25.B.2_EXP</t>
  </si>
  <si>
    <t>25.B.2</t>
  </si>
  <si>
    <t>TMP25.C.2_EXP</t>
  </si>
  <si>
    <t>25.C.2</t>
  </si>
  <si>
    <t>TMP_5.B.2_EXP</t>
  </si>
  <si>
    <t>5.B.2</t>
  </si>
  <si>
    <t>TMP_5.C.2_EXP</t>
  </si>
  <si>
    <t>5.C.2</t>
  </si>
  <si>
    <t>TMP_5.A.2_EXP</t>
  </si>
  <si>
    <t>5.A.2</t>
  </si>
  <si>
    <t>TMP_1.A.2_EXP</t>
  </si>
  <si>
    <t>1.A.2</t>
  </si>
  <si>
    <t>TMP_1.B.2_EXP</t>
  </si>
  <si>
    <t>1.B.2</t>
  </si>
  <si>
    <t>TMP_1.C.2_EXP</t>
  </si>
  <si>
    <t>1.C.2</t>
  </si>
  <si>
    <t>TMP_0.C.1_EXP</t>
  </si>
  <si>
    <t>0.C.1</t>
  </si>
  <si>
    <t>TMP_0.A.2_EXP</t>
  </si>
  <si>
    <t>0.A.2</t>
  </si>
  <si>
    <t>TMP_01.B.3_EXP</t>
  </si>
  <si>
    <t>01.B.3</t>
  </si>
  <si>
    <t>TMP_01.A.3_EXP</t>
  </si>
  <si>
    <t>01.A.3</t>
  </si>
  <si>
    <t>TMP_01.C.3_EXP</t>
  </si>
  <si>
    <t>01.C.3</t>
  </si>
  <si>
    <t>TMP_0.C.3_EXP</t>
  </si>
  <si>
    <t>0.C.3</t>
  </si>
  <si>
    <t>TMP_0.A.3_EXP</t>
  </si>
  <si>
    <t>0.A.3</t>
  </si>
  <si>
    <t>TMP_0.B.3_EXP</t>
  </si>
  <si>
    <t>0.B.3</t>
  </si>
  <si>
    <t>TMP_1.C.4_EXP</t>
  </si>
  <si>
    <t>1.C.4</t>
  </si>
  <si>
    <t>TMP_1.A.4_EXP</t>
  </si>
  <si>
    <t>1.A.4</t>
  </si>
  <si>
    <t>TMP_1.B.4_EXP</t>
  </si>
  <si>
    <t>1.B.4</t>
  </si>
  <si>
    <t>TMP_5.C.4_EXP</t>
  </si>
  <si>
    <t>5.C.4</t>
  </si>
  <si>
    <t>TMP_25.C.5_EXP</t>
  </si>
  <si>
    <t>25.C.5</t>
  </si>
  <si>
    <t>TMP_100.B.6_EXP</t>
  </si>
  <si>
    <t>100.B.6</t>
  </si>
  <si>
    <t>TMP_100.A.6_EXP</t>
  </si>
  <si>
    <t>100.A.6</t>
  </si>
  <si>
    <t>TMP_100.A.5_EXP</t>
  </si>
  <si>
    <t>100.A.5</t>
  </si>
  <si>
    <t>TMP_25.A.4_EXP</t>
  </si>
  <si>
    <t>25.A.4</t>
  </si>
  <si>
    <t>TMP_Blk1_EXP</t>
  </si>
  <si>
    <t>Blk1</t>
  </si>
  <si>
    <t>TMP_0.A.1_EXP</t>
  </si>
  <si>
    <t>0.A.1</t>
  </si>
  <si>
    <t>TMP_0.B.1_EXP</t>
  </si>
  <si>
    <t>0.B.1</t>
  </si>
  <si>
    <t>TMP_01.A.2_EXP</t>
  </si>
  <si>
    <t>01.A.2</t>
  </si>
  <si>
    <t>TMP_01.B.2_EXP</t>
  </si>
  <si>
    <t>01.B.2</t>
  </si>
  <si>
    <t>TMP_100.A.4_EXP</t>
  </si>
  <si>
    <t>100.A.4</t>
  </si>
  <si>
    <t>TMP_5.C.3_EXP</t>
  </si>
  <si>
    <t>5.C.3</t>
  </si>
  <si>
    <t>TMP_25.B.3_EXP</t>
  </si>
  <si>
    <t>25.B.3</t>
  </si>
  <si>
    <t>TMP_25.A.3_EXP</t>
  </si>
  <si>
    <t>25.A.3</t>
  </si>
  <si>
    <t>TMP_25.C.3_EXP</t>
  </si>
  <si>
    <t>25.C.3</t>
  </si>
  <si>
    <t>TMP_100.B.3_EXP</t>
  </si>
  <si>
    <t>100.B.3</t>
  </si>
  <si>
    <t>TMP_5.A.4_EXP</t>
  </si>
  <si>
    <t>5.A.4</t>
  </si>
  <si>
    <t>TMP_25.B.5_EXP</t>
  </si>
  <si>
    <t>25.B.5</t>
  </si>
  <si>
    <t>TMP_5.B.4_EXP</t>
  </si>
  <si>
    <t>5.B.4</t>
  </si>
  <si>
    <t>TMP_25.A.5_EXP</t>
  </si>
  <si>
    <t>25.A.5</t>
  </si>
  <si>
    <t>TMP_100.B.5_EXP</t>
  </si>
  <si>
    <t>100.B.5</t>
  </si>
  <si>
    <t>TMP_100.C.5_EXP</t>
  </si>
  <si>
    <t>100.C.5</t>
  </si>
  <si>
    <t>TMP_1.A.3_EXP</t>
  </si>
  <si>
    <t>1.A.3</t>
  </si>
  <si>
    <t>TMP_1.C.3_EXP</t>
  </si>
  <si>
    <t>1.C.3</t>
  </si>
  <si>
    <t>TMP_1.B.3_EXP</t>
  </si>
  <si>
    <t>1.B.3</t>
  </si>
  <si>
    <t>TMP_5.B.3_EXP</t>
  </si>
  <si>
    <t>5.B.3</t>
  </si>
  <si>
    <t>TMP_5.A.3_EXP</t>
  </si>
  <si>
    <t>5.A.3</t>
  </si>
  <si>
    <t>TMP_100.A.3_EXP</t>
  </si>
  <si>
    <t>100.A.3</t>
  </si>
  <si>
    <t>TMP_Blk2_EXP</t>
  </si>
  <si>
    <t>Blk2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</si>
</sst>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0000"/>
  </numFmts>
  <fonts count="10" x14ac:knownFonts="1">
    <font>
      <sz val="12"/>
      <color theme="1"/>
      <name val="Calibri"/>
      <family val="2"/>
      <scheme val="minor"/>
    </font>
    <font>
      <b/>
      <sz val="12"/>
      <color theme="1"/>
      <name val="Calibri"/>
      <family val="2"/>
      <scheme val="minor"/>
    </font>
    <font>
      <sz val="10"/>
      <color rgb="FF000000"/>
      <name val="Arial"/>
      <family val="2"/>
    </font>
    <font>
      <b/>
      <sz val="11"/>
      <color theme="1"/>
      <name val="Calibri"/>
      <family val="2"/>
      <scheme val="minor"/>
    </font>
    <font>
      <sz val="11"/>
      <color rgb="FF000000"/>
      <name val="Calibri"/>
      <family val="2"/>
    </font>
    <font>
      <b/>
      <sz val="10"/>
      <color theme="1"/>
      <name val="Arial"/>
      <family val="2"/>
    </font>
    <font>
      <sz val="10"/>
      <color theme="1"/>
      <name val="Arial"/>
      <family val="2"/>
    </font>
    <font>
      <i/>
      <sz val="12"/>
      <color rgb="FFC00000"/>
      <name val="Calibri"/>
      <family val="2"/>
      <scheme val="minor"/>
    </font>
    <font>
      <b/>
      <sz val="10"/>
      <color theme="1"/>
      <name val="Calibri"/>
      <family val="2"/>
      <scheme val="minor"/>
    </font>
    <font>
      <sz val="10"/>
      <color theme="1"/>
      <name val="Calibri"/>
      <family val="2"/>
      <scheme val="minor"/>
    </font>
  </fonts>
  <fills count="2">
    <fill>
      <patternFill patternType="none"/>
    </fill>
    <fill>
      <patternFill patternType="gray125"/>
    </fill>
  </fills>
  <borders count="13">
    <border>
      <left/>
      <right/>
      <top/>
      <bottom/>
      <diagonal/>
    </border>
    <border>
      <left/>
      <right/>
      <top/>
      <bottom style="thin">
        <color indexed="64"/>
      </bottom>
      <diagonal/>
    </border>
    <border>
      <left/>
      <right/>
      <top/>
      <bottom style="thin">
        <color rgb="FF000000"/>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style="thin">
        <color theme="1" tint="0.499984740745262"/>
      </right>
      <top style="thin">
        <color theme="1" tint="0.499984740745262"/>
      </top>
      <bottom style="medium">
        <color theme="1" tint="0.499984740745262"/>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style="thin">
        <color rgb="FFCCCCCC"/>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CCCCCC"/>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164" fontId="4" fillId="0" borderId="0" xfId="0" applyNumberFormat="1" applyFont="1" applyAlignment="1">
      <alignment wrapText="1"/>
    </xf>
    <xf numFmtId="0" fontId="4" fillId="0" borderId="0" xfId="0" applyFont="1" applyAlignment="1">
      <alignment wrapText="1"/>
    </xf>
    <xf numFmtId="2" fontId="0" fillId="0" borderId="0" xfId="0" applyNumberFormat="1" applyAlignment="1">
      <alignment horizontal="center"/>
    </xf>
    <xf numFmtId="1" fontId="0" fillId="0" borderId="0" xfId="0" applyNumberFormat="1" applyAlignment="1">
      <alignment horizontal="center"/>
    </xf>
    <xf numFmtId="0" fontId="0" fillId="0" borderId="0" xfId="0" applyAlignment="1">
      <alignment horizontal="center" vertical="center"/>
    </xf>
    <xf numFmtId="0" fontId="0" fillId="0" borderId="0" xfId="0" applyAlignment="1">
      <alignment horizont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xf numFmtId="0" fontId="6" fillId="0" borderId="0" xfId="0" applyFont="1"/>
    <xf numFmtId="0" fontId="3" fillId="0" borderId="1" xfId="0" applyFont="1" applyBorder="1" applyAlignment="1">
      <alignment vertical="center" wrapText="1"/>
    </xf>
    <xf numFmtId="164" fontId="3" fillId="0" borderId="1" xfId="0" applyNumberFormat="1" applyFont="1" applyBorder="1" applyAlignment="1">
      <alignment horizontal="center" vertical="center" wrapText="1"/>
    </xf>
    <xf numFmtId="164" fontId="0" fillId="0" borderId="0" xfId="0" applyNumberFormat="1" applyAlignment="1">
      <alignment horizontal="center"/>
    </xf>
    <xf numFmtId="2" fontId="3" fillId="0" borderId="1" xfId="0" applyNumberFormat="1" applyFont="1" applyBorder="1" applyAlignment="1">
      <alignment horizontal="center" vertical="center" wrapText="1"/>
    </xf>
    <xf numFmtId="0" fontId="3" fillId="0" borderId="2" xfId="0" applyFont="1" applyBorder="1" applyAlignment="1">
      <alignment horizontal="center" vertical="center" wrapText="1"/>
    </xf>
    <xf numFmtId="165" fontId="0" fillId="0" borderId="0" xfId="0" applyNumberFormat="1"/>
    <xf numFmtId="0" fontId="0" fillId="0" borderId="3" xfId="0" applyBorder="1" applyAlignment="1">
      <alignment horizontal="center"/>
    </xf>
    <xf numFmtId="1" fontId="0" fillId="0" borderId="3" xfId="0" applyNumberFormat="1" applyBorder="1" applyAlignment="1">
      <alignment horizontal="center"/>
    </xf>
    <xf numFmtId="0" fontId="0" fillId="0" borderId="3" xfId="0" applyBorder="1"/>
    <xf numFmtId="0" fontId="2" fillId="0" borderId="4" xfId="0" applyFont="1" applyBorder="1"/>
    <xf numFmtId="0" fontId="0" fillId="0" borderId="4" xfId="0" applyBorder="1" applyAlignment="1">
      <alignment horizontal="center"/>
    </xf>
    <xf numFmtId="1" fontId="0" fillId="0" borderId="4" xfId="0" applyNumberFormat="1" applyBorder="1" applyAlignment="1">
      <alignment horizontal="center"/>
    </xf>
    <xf numFmtId="166" fontId="0" fillId="0" borderId="4" xfId="0" applyNumberFormat="1" applyBorder="1" applyAlignment="1">
      <alignment horizontal="center"/>
    </xf>
    <xf numFmtId="164" fontId="0" fillId="0" borderId="4" xfId="0" applyNumberFormat="1" applyBorder="1" applyAlignment="1">
      <alignment horizontal="center"/>
    </xf>
    <xf numFmtId="0" fontId="7" fillId="0" borderId="4" xfId="0" applyFont="1" applyBorder="1"/>
    <xf numFmtId="0" fontId="0" fillId="0" borderId="4" xfId="0" applyBorder="1"/>
    <xf numFmtId="0" fontId="8" fillId="0" borderId="5" xfId="0" applyFont="1" applyBorder="1" applyAlignment="1">
      <alignment horizontal="center" vertical="center" wrapText="1"/>
    </xf>
    <xf numFmtId="2" fontId="8" fillId="0" borderId="5" xfId="0" applyNumberFormat="1" applyFont="1" applyBorder="1" applyAlignment="1">
      <alignment horizontal="center" vertical="center" wrapText="1"/>
    </xf>
    <xf numFmtId="0" fontId="9" fillId="0" borderId="0" xfId="0" applyFont="1"/>
    <xf numFmtId="0" fontId="8" fillId="0" borderId="5" xfId="0" applyFont="1" applyBorder="1" applyAlignment="1">
      <alignment horizontal="center" vertical="center"/>
    </xf>
    <xf numFmtId="0" fontId="2" fillId="0" borderId="6" xfId="0" applyFont="1" applyBorder="1" applyAlignment="1">
      <alignment readingOrder="1"/>
    </xf>
    <xf numFmtId="0" fontId="2" fillId="0" borderId="7" xfId="0" applyFont="1" applyBorder="1" applyAlignment="1">
      <alignment readingOrder="1"/>
    </xf>
    <xf numFmtId="0" fontId="2" fillId="0" borderId="8" xfId="0" applyFont="1" applyBorder="1" applyAlignment="1">
      <alignment readingOrder="1"/>
    </xf>
    <xf numFmtId="0" fontId="2" fillId="0" borderId="9" xfId="0" applyFont="1" applyBorder="1" applyAlignment="1">
      <alignment readingOrder="1"/>
    </xf>
    <xf numFmtId="0" fontId="2" fillId="0" borderId="10" xfId="0" applyFont="1" applyBorder="1" applyAlignment="1">
      <alignment readingOrder="1"/>
    </xf>
    <xf numFmtId="0" fontId="2" fillId="0" borderId="11" xfId="0" applyFont="1" applyBorder="1" applyAlignment="1">
      <alignment readingOrder="1"/>
    </xf>
    <xf numFmtId="0" fontId="0" fillId="0" borderId="1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Grieger, Samantha R" id="{42B7E531-F973-4941-A3F1-2E0A918A88E7}" userId="S::samantha.grieger@pnnl.gov::23a5fef3-0638-4e79-9dc6-f7147151bb5e" providerId="AD"/>
  <person displayName="Myers-Pigg, Allison N" id="{C9156CD5-0306-403E-86D7-3E19D63E8616}" userId="S::allison.myers-pigg@pnnl.gov::9edc4ce8-2589-476c-8ad3-0c1710c4899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2-10-14T18:39:32.67" personId="{C9156CD5-0306-403E-86D7-3E19D63E8616}" id="{68620E2D-7D45-41C0-A72B-F4AB141BC9A7}">
    <text>Original DOC in sample that was loaded onto the SPE cartridge</text>
  </threadedComment>
  <threadedComment ref="D1" dT="2022-10-14T18:39:13.74" personId="{C9156CD5-0306-403E-86D7-3E19D63E8616}" id="{1281D533-A163-4CAC-AEE5-4FD4EEBD72CD}">
    <text>Determined by weight</text>
  </threadedComment>
  <threadedComment ref="D1" dT="2022-10-14T19:18:36.78" personId="{42B7E531-F973-4941-A3F1-2E0A918A88E7}" id="{51BB6575-52E2-2542-A692-0B304AD5D4C3}" parentId="{1281D533-A163-4CAC-AEE5-4FD4EEBD72CD}">
    <text>Value from column F in SPE digitized metadata template</text>
  </threadedComment>
  <threadedComment ref="E1" dT="2022-02-03T17:44:06.05" personId="{42B7E531-F973-4941-A3F1-2E0A918A88E7}" id="{0BF596BD-C0C0-DA49-98B0-DDE934CE8657}">
    <text>values from “Actual Final Eluate Vol (mL)”</text>
  </threadedComment>
  <threadedComment ref="F1" dT="2022-10-14T18:40:05.32" personId="{C9156CD5-0306-403E-86D7-3E19D63E8616}" id="{8B9B0108-EC62-4E01-8D2B-C5FA90F5326A}">
    <text>How much carbon that was loaded onto the SPE cartridge</text>
  </threadedComment>
  <threadedComment ref="I1" dT="2022-10-14T18:43:02.53" personId="{C9156CD5-0306-403E-86D7-3E19D63E8616}" id="{E3184340-0E67-40B5-9A20-5AB8214A96D1}">
    <text>If not measured directly (i.e. DOC in the SPE extract, modify these columns for what you think your extraction efficiency is). 60% is a reasonable assumption. 100% is less reasonable (i.e. it will never happen) but useful sometimes to know.</text>
  </threadedComment>
  <threadedComment ref="L1" dT="2022-10-14T18:45:38.19" personId="{C9156CD5-0306-403E-86D7-3E19D63E8616}" id="{AC3C5B19-3283-4315-A2B5-53C48CF2F87A}">
    <text>These will change depending on conversations with EMSL scientists or applications (e.g. if subsetting for LCMS not FTICRMS)</text>
  </threadedComment>
  <threadedComment ref="M1" dT="2022-10-14T18:47:16.64" personId="{C9156CD5-0306-403E-86D7-3E19D63E8616}" id="{3CF89B77-95BD-4F04-A6F1-FFD8041E4CED}">
    <text xml:space="preserve">These should all be methanol, so density is the same. However if you are measuring by weight, not volume, you should account for methanol density here. </text>
  </threadedComment>
  <threadedComment ref="M1" dT="2022-10-14T20:02:43.57" personId="{42B7E531-F973-4941-A3F1-2E0A918A88E7}" id="{EC972149-A639-1944-8ED3-FA9BE7A797D9}" parentId="{3CF89B77-95BD-4F04-A6F1-FFD8041E4CED}">
    <text>Total volume of methanol that will be in the FTICRMS sample. This volume is equal to the sum of columns K and L.</text>
  </threadedComment>
  <threadedComment ref="N1" dT="2022-10-14T20:03:18.82" personId="{42B7E531-F973-4941-A3F1-2E0A918A88E7}" id="{4C6844E4-4825-214E-B209-9856CAD72807}">
    <text xml:space="preserve">Volume of MeOH from the equate (SPE extract) needed for the FTICRMS sample </text>
  </threadedComment>
  <threadedComment ref="O1" dT="2022-10-14T20:03:51.53" personId="{42B7E531-F973-4941-A3F1-2E0A918A88E7}" id="{3FBFB923-81F5-B940-8CD6-91545C4CAFA4}">
    <text>Volume of ultra pure methanol needed to be added to the volume of equate to finish dilution of FTICRMS sample</text>
  </threadedComment>
  <threadedComment ref="P1" dT="2022-10-14T20:05:18.64" personId="{42B7E531-F973-4941-A3F1-2E0A918A88E7}" id="{0624D81B-F7E0-1B45-84FF-124EBABA174A}">
    <text xml:space="preserve">Target mass of MeOH from SPE extract (eluate) volume in column K </text>
  </threadedComment>
  <threadedComment ref="Q1" dT="2022-10-14T20:05:43.78" personId="{42B7E531-F973-4941-A3F1-2E0A918A88E7}" id="{35044780-A6F1-BD4A-8B02-8149CA760502}">
    <text>Target mass of MeOH to finish sample dilution from volume in column L</text>
  </threadedComment>
  <threadedComment ref="R1" dT="2022-10-14T20:06:31.52" personId="{42B7E531-F973-4941-A3F1-2E0A918A88E7}" id="{CE490791-0FD5-974E-B776-337D14EB7C7C}">
    <text>Actual mass/weight of SPE eluate added to the sample. Calling from mass recorded in lab in the lab_dilution_template.</text>
  </threadedComment>
  <threadedComment ref="S1" dT="2022-10-14T20:06:54.15" personId="{42B7E531-F973-4941-A3F1-2E0A918A88E7}" id="{54A5C67A-110D-A34B-99FB-D98647F8773C}">
    <text>Actual mass/weight of MeOH added to dilute the eluate. Calling from mass recorded in lab in the lab_dilution_template.</text>
  </threadedComment>
  <threadedComment ref="T1" dT="2022-10-14T20:07:44.10" personId="{42B7E531-F973-4941-A3F1-2E0A918A88E7}" id="{37DA5A24-29F1-E242-9556-9DD6F3843AA1}">
    <text xml:space="preserve">Calculating the actual vol of SPE extract used in the FTICRMS dilution. </text>
  </threadedComment>
  <threadedComment ref="U1" dT="2022-10-14T20:08:09.53" personId="{42B7E531-F973-4941-A3F1-2E0A918A88E7}" id="{9C8F4C2F-1FC4-334F-B176-2C57EE89F90D}">
    <text xml:space="preserve">Calculating the actual vol of MeOH used to dilute the SPE extract for the FTICRMS dilution. </text>
  </threadedComment>
  <threadedComment ref="V1" dT="2022-10-14T20:08:47.20" personId="{42B7E531-F973-4941-A3F1-2E0A918A88E7}" id="{8A8F13C9-8DCE-A949-8425-68EC367E9F76}">
    <text>Actual concentration of diluted FTICRMS sample assuming 60% extraction efficiency.</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2-10-14T20:16:05.59" personId="{42B7E531-F973-4941-A3F1-2E0A918A88E7}" id="{CB272B70-7983-014D-B745-0E7162575F8E}">
    <text xml:space="preserve">after calculating dilutions; values will fill in here. Then, print this sheet out to use while diluting samples in lab. Digitize the actual weights recorded in lab here. Lab values will then autopopulate to the "dilutions_calcualtions_sheet". </text>
  </threadedComment>
  <threadedComment ref="B1" dT="2022-10-14T18:47:16.64" personId="{C9156CD5-0306-403E-86D7-3E19D63E8616}" id="{EBD838D7-BC35-FB47-91F1-8E4B96DFA645}">
    <text xml:space="preserve">These should all be methanol, so density is the same. However if you are measuring by weight, not volume, you should account for methanol density here. </text>
  </threadedComment>
  <threadedComment ref="B1" dT="2022-10-14T20:02:43.57" personId="{42B7E531-F973-4941-A3F1-2E0A918A88E7}" id="{1291D793-6496-104D-80BF-1B6627E132D4}" parentId="{EBD838D7-BC35-FB47-91F1-8E4B96DFA645}">
    <text>Total volume of methanol that will be in the FTICRMS sample. This volume is equal to the sum of columns C and D.</text>
  </threadedComment>
  <threadedComment ref="C1" dT="2022-10-14T20:03:18.82" personId="{42B7E531-F973-4941-A3F1-2E0A918A88E7}" id="{67BD1930-4AC1-F548-A43B-D1EDF2B1C2CE}">
    <text xml:space="preserve">Volume of MeOH from the SPE extract to be pipetted for the FTICRMS sample </text>
  </threadedComment>
  <threadedComment ref="D1" dT="2022-10-14T20:03:51.53" personId="{42B7E531-F973-4941-A3F1-2E0A918A88E7}" id="{EDE594E6-B47D-554C-A7D0-0510AACE025B}">
    <text>Volume of ultra pure methanol needed to be pipetted to dilute the SPE extract for the FTICRMS sample</text>
  </threadedComment>
  <threadedComment ref="E1" dT="2022-10-14T20:05:18.64" personId="{42B7E531-F973-4941-A3F1-2E0A918A88E7}" id="{02CFC60F-197A-7445-BBDD-621466ABD90C}">
    <text>What the volume of MeOH pipetted from the SPE extract should weigh.</text>
  </threadedComment>
  <threadedComment ref="F1" dT="2022-10-14T20:05:43.78" personId="{42B7E531-F973-4941-A3F1-2E0A918A88E7}" id="{8F2D811F-105D-7248-8E84-FF7117B6DF5B}">
    <text>What the volume of MeOH pipetted to dilute the SPE extract should weigh</text>
  </threadedComment>
  <threadedComment ref="G1" dT="2022-10-14T20:13:05.95" personId="{42B7E531-F973-4941-A3F1-2E0A918A88E7}" id="{84DC7FB7-5168-6E45-BACA-B580F478C646}">
    <text>Actual mass of the SPE extract pipetted. This value is recorded in lab.</text>
  </threadedComment>
  <threadedComment ref="H1" dT="2022-10-14T20:13:35.07" personId="{42B7E531-F973-4941-A3F1-2E0A918A88E7}" id="{927AB6D6-EF3C-FF45-AB30-D16A3F929739}">
    <text>Actual mass of the MeOH pipetted to dilute sample. This value is recorded in lab.</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07A3E-9050-4F42-8C8E-5CEE8C3DD998}">
  <dimension ref="A1:Z206"/>
  <sheetViews>
    <sheetView tabSelected="1" topLeftCell="A4" zoomScale="60" zoomScaleNormal="60" workbookViewId="0">
      <selection activeCell="A27" sqref="A27:XFD27"/>
    </sheetView>
  </sheetViews>
  <sheetFormatPr defaultColWidth="10.58203125" defaultRowHeight="15.75" customHeight="1" x14ac:dyDescent="0.35"/>
  <cols>
    <col min="1" max="1" width="15.58203125" style="12" bestFit="1" customWidth="1"/>
    <col min="2" max="2" width="15.58203125" style="12" customWidth="1"/>
    <col min="3" max="3" width="16" bestFit="1" customWidth="1"/>
    <col min="4" max="4" width="15" customWidth="1"/>
    <col min="5" max="5" width="14.33203125" customWidth="1"/>
    <col min="6" max="6" width="17.83203125" bestFit="1" customWidth="1"/>
    <col min="7" max="10" width="17.83203125" customWidth="1"/>
    <col min="11" max="11" width="18" customWidth="1"/>
    <col min="12" max="12" width="18.83203125" style="5" customWidth="1"/>
    <col min="13" max="13" width="10.83203125" style="6"/>
    <col min="14" max="14" width="13.58203125" customWidth="1"/>
    <col min="15" max="15" width="14.58203125" customWidth="1"/>
    <col min="16" max="17" width="17.83203125" customWidth="1"/>
    <col min="18" max="18" width="10.83203125"/>
    <col min="19" max="19" width="11.83203125" customWidth="1"/>
    <col min="20" max="21" width="10.83203125"/>
    <col min="22" max="22" width="14.33203125" bestFit="1" customWidth="1"/>
    <col min="23" max="23" width="59.33203125" bestFit="1" customWidth="1"/>
  </cols>
  <sheetData>
    <row r="1" spans="1:26" ht="62" x14ac:dyDescent="0.35">
      <c r="A1" s="7" t="s">
        <v>0</v>
      </c>
      <c r="B1" s="7" t="s">
        <v>38</v>
      </c>
      <c r="C1" s="8" t="s">
        <v>1</v>
      </c>
      <c r="D1" s="13" t="s">
        <v>2</v>
      </c>
      <c r="E1" s="10" t="s">
        <v>3</v>
      </c>
      <c r="F1" s="9" t="s">
        <v>4</v>
      </c>
      <c r="G1" s="10" t="s">
        <v>5</v>
      </c>
      <c r="H1" s="10" t="s">
        <v>6</v>
      </c>
      <c r="I1" s="14" t="s">
        <v>7</v>
      </c>
      <c r="J1" s="14" t="s">
        <v>8</v>
      </c>
      <c r="K1" s="10" t="s">
        <v>9</v>
      </c>
      <c r="L1" s="10" t="s">
        <v>10</v>
      </c>
      <c r="M1" s="10" t="s">
        <v>11</v>
      </c>
      <c r="N1" s="10" t="s">
        <v>12</v>
      </c>
      <c r="O1" s="10" t="s">
        <v>13</v>
      </c>
      <c r="P1" s="10" t="s">
        <v>14</v>
      </c>
      <c r="Q1" s="10" t="s">
        <v>15</v>
      </c>
      <c r="R1" s="16" t="s">
        <v>16</v>
      </c>
      <c r="S1" s="16" t="s">
        <v>17</v>
      </c>
      <c r="T1" s="16" t="s">
        <v>18</v>
      </c>
      <c r="U1" s="16" t="s">
        <v>19</v>
      </c>
      <c r="V1" s="17" t="s">
        <v>20</v>
      </c>
      <c r="W1" s="10" t="s">
        <v>21</v>
      </c>
    </row>
    <row r="2" spans="1:26" ht="15.5" x14ac:dyDescent="0.35">
      <c r="A2" s="11" t="s">
        <v>22</v>
      </c>
      <c r="B2" s="11"/>
      <c r="C2">
        <v>10</v>
      </c>
      <c r="D2">
        <v>50</v>
      </c>
      <c r="E2">
        <v>5</v>
      </c>
      <c r="F2" s="3">
        <f>C2*D2/1000</f>
        <v>0.5</v>
      </c>
      <c r="G2" s="3">
        <v>100</v>
      </c>
      <c r="H2" s="3">
        <f>1/(F2/G2)</f>
        <v>200</v>
      </c>
      <c r="I2" s="3">
        <f>(C2*D2/E2)*0.6</f>
        <v>60</v>
      </c>
      <c r="J2" s="3">
        <f>(C2*D2/E2)</f>
        <v>100</v>
      </c>
      <c r="K2">
        <f>I2*E2/1000</f>
        <v>0.3</v>
      </c>
      <c r="L2" s="5">
        <v>50</v>
      </c>
      <c r="M2" s="6">
        <v>1</v>
      </c>
      <c r="N2" s="4">
        <f>(L2*M2)*1000/I2</f>
        <v>833.33333333333337</v>
      </c>
      <c r="O2" s="4">
        <f>M2*1000-N2</f>
        <v>166.66666666666663</v>
      </c>
      <c r="P2" s="15">
        <f>N2*Z4/1000</f>
        <v>0.66000000000000014</v>
      </c>
      <c r="Q2" s="15">
        <f>O2*Z4/1000</f>
        <v>0.13199999999999998</v>
      </c>
      <c r="R2">
        <f>'print me lab dilution sheet'!G2</f>
        <v>0</v>
      </c>
      <c r="S2">
        <f>'print me lab dilution sheet'!H2</f>
        <v>0</v>
      </c>
      <c r="T2">
        <f>(R2/0.792)*1000</f>
        <v>0</v>
      </c>
      <c r="U2">
        <f>(S2/0.792)*1000</f>
        <v>0</v>
      </c>
      <c r="V2" s="18" t="e">
        <f>((T2*I2)/(T2+U2))</f>
        <v>#DIV/0!</v>
      </c>
      <c r="Y2" t="s">
        <v>23</v>
      </c>
    </row>
    <row r="3" spans="1:26" ht="15.5" x14ac:dyDescent="0.35">
      <c r="A3" s="33" t="s">
        <v>27</v>
      </c>
      <c r="B3" s="35" t="s">
        <v>39</v>
      </c>
      <c r="C3" s="1"/>
      <c r="F3" s="3"/>
      <c r="G3" s="3"/>
      <c r="H3" s="3"/>
      <c r="I3" s="3"/>
      <c r="J3" s="3"/>
      <c r="N3" s="4"/>
      <c r="O3" s="4"/>
      <c r="P3" s="4"/>
      <c r="Q3" s="4"/>
      <c r="Y3" t="s">
        <v>24</v>
      </c>
      <c r="Z3">
        <v>792</v>
      </c>
    </row>
    <row r="4" spans="1:26" ht="15.5" x14ac:dyDescent="0.35">
      <c r="A4" s="34" t="s">
        <v>28</v>
      </c>
      <c r="B4" s="36" t="s">
        <v>40</v>
      </c>
      <c r="F4" s="3"/>
      <c r="G4" s="3"/>
      <c r="H4" s="3"/>
      <c r="I4" s="3"/>
      <c r="J4" s="3"/>
      <c r="N4" s="4"/>
      <c r="O4" s="4"/>
      <c r="P4" s="4"/>
      <c r="Q4" s="4"/>
      <c r="Y4" t="s">
        <v>25</v>
      </c>
      <c r="Z4">
        <f>Z3*(1000/1000000)</f>
        <v>0.79200000000000004</v>
      </c>
    </row>
    <row r="5" spans="1:26" ht="15.5" x14ac:dyDescent="0.35">
      <c r="A5" s="34" t="s">
        <v>29</v>
      </c>
      <c r="B5" s="36" t="s">
        <v>41</v>
      </c>
      <c r="F5" s="3"/>
      <c r="G5" s="3"/>
      <c r="H5" s="3"/>
      <c r="I5" s="3"/>
      <c r="J5" s="3"/>
      <c r="N5" s="4"/>
      <c r="O5" s="4"/>
      <c r="P5" s="4"/>
      <c r="Q5" s="4"/>
    </row>
    <row r="6" spans="1:26" ht="15.5" x14ac:dyDescent="0.35">
      <c r="A6" s="34" t="s">
        <v>30</v>
      </c>
      <c r="B6" s="36" t="s">
        <v>42</v>
      </c>
      <c r="C6" s="2"/>
      <c r="F6" s="3"/>
      <c r="G6" s="3"/>
      <c r="H6" s="3"/>
      <c r="I6" s="3"/>
      <c r="J6" s="3"/>
      <c r="N6" s="4"/>
      <c r="O6" s="4"/>
      <c r="P6" s="4"/>
      <c r="Q6" s="4"/>
      <c r="Y6" t="s">
        <v>26</v>
      </c>
    </row>
    <row r="7" spans="1:26" ht="15.5" x14ac:dyDescent="0.35">
      <c r="A7" s="34" t="s">
        <v>31</v>
      </c>
      <c r="B7" s="36" t="s">
        <v>43</v>
      </c>
      <c r="C7">
        <v>7.3819999999999997</v>
      </c>
      <c r="F7" s="3"/>
      <c r="G7" s="3"/>
      <c r="H7" s="3"/>
      <c r="I7" s="3"/>
      <c r="J7" s="3"/>
      <c r="N7" s="4"/>
      <c r="O7" s="4"/>
      <c r="P7" s="4"/>
      <c r="Q7" s="4"/>
      <c r="Y7" t="s">
        <v>25</v>
      </c>
      <c r="Z7" t="e">
        <f>#REF!*(1000/1000000)</f>
        <v>#REF!</v>
      </c>
    </row>
    <row r="8" spans="1:26" ht="15.5" x14ac:dyDescent="0.35">
      <c r="A8" s="34" t="s">
        <v>32</v>
      </c>
      <c r="B8" s="36" t="s">
        <v>44</v>
      </c>
      <c r="C8" s="2"/>
      <c r="F8" s="3"/>
      <c r="G8" s="3"/>
      <c r="H8" s="3"/>
      <c r="I8" s="3"/>
      <c r="J8" s="3"/>
      <c r="N8" s="4"/>
      <c r="O8" s="4"/>
      <c r="P8" s="4"/>
      <c r="Q8" s="4"/>
    </row>
    <row r="9" spans="1:26" ht="15.5" x14ac:dyDescent="0.35">
      <c r="A9" s="34" t="s">
        <v>33</v>
      </c>
      <c r="B9" s="36" t="s">
        <v>45</v>
      </c>
      <c r="F9" s="3"/>
      <c r="G9" s="3"/>
      <c r="H9" s="3"/>
      <c r="I9" s="3"/>
      <c r="J9" s="3"/>
      <c r="N9" s="4"/>
      <c r="O9" s="4"/>
      <c r="P9" s="4"/>
      <c r="Q9" s="4"/>
    </row>
    <row r="10" spans="1:26" ht="15.5" x14ac:dyDescent="0.35">
      <c r="A10" s="34" t="s">
        <v>34</v>
      </c>
      <c r="B10" s="36" t="s">
        <v>46</v>
      </c>
      <c r="F10" s="3"/>
      <c r="G10" s="3"/>
      <c r="H10" s="3"/>
      <c r="I10" s="3"/>
      <c r="J10" s="3"/>
      <c r="N10" s="4"/>
      <c r="O10" s="4"/>
      <c r="P10" s="4"/>
      <c r="Q10" s="4"/>
    </row>
    <row r="11" spans="1:26" ht="15.5" x14ac:dyDescent="0.35">
      <c r="A11" s="34" t="s">
        <v>35</v>
      </c>
      <c r="B11" s="36" t="s">
        <v>47</v>
      </c>
      <c r="C11" s="2"/>
      <c r="F11" s="3"/>
      <c r="G11" s="3"/>
      <c r="H11" s="3"/>
      <c r="I11" s="3"/>
      <c r="J11" s="3"/>
      <c r="N11" s="4"/>
      <c r="O11" s="4"/>
      <c r="P11" s="4"/>
      <c r="Q11" s="4"/>
    </row>
    <row r="12" spans="1:26" ht="15.5" x14ac:dyDescent="0.35">
      <c r="A12" s="34" t="s">
        <v>36</v>
      </c>
      <c r="B12" s="36" t="s">
        <v>48</v>
      </c>
      <c r="F12" s="3"/>
      <c r="G12" s="3"/>
      <c r="H12" s="3"/>
      <c r="I12" s="3"/>
      <c r="J12" s="3"/>
      <c r="N12" s="4"/>
      <c r="O12" s="4"/>
      <c r="P12" s="4"/>
      <c r="Q12" s="4"/>
    </row>
    <row r="13" spans="1:26" ht="15.5" x14ac:dyDescent="0.35">
      <c r="A13" s="34" t="s">
        <v>37</v>
      </c>
      <c r="B13" s="36" t="s">
        <v>49</v>
      </c>
      <c r="C13" s="1"/>
      <c r="F13" s="3"/>
      <c r="G13" s="3"/>
      <c r="H13" s="3"/>
      <c r="I13" s="3"/>
      <c r="J13" s="3"/>
      <c r="N13" s="4"/>
      <c r="O13" s="4"/>
      <c r="P13" s="4"/>
      <c r="Q13" s="4"/>
    </row>
    <row r="14" spans="1:26" ht="15.5" x14ac:dyDescent="0.35">
      <c r="A14" s="33" t="s">
        <v>50</v>
      </c>
      <c r="B14" s="35" t="s">
        <v>51</v>
      </c>
      <c r="C14" s="2"/>
      <c r="F14" s="3"/>
      <c r="G14" s="3"/>
      <c r="H14" s="3"/>
      <c r="I14" s="3"/>
      <c r="J14" s="3"/>
      <c r="N14" s="4"/>
      <c r="O14" s="4"/>
      <c r="P14" s="4"/>
      <c r="Q14" s="4"/>
    </row>
    <row r="15" spans="1:26" ht="15.5" x14ac:dyDescent="0.35">
      <c r="A15" s="34" t="s">
        <v>52</v>
      </c>
      <c r="B15" s="36" t="s">
        <v>53</v>
      </c>
      <c r="F15" s="3"/>
      <c r="G15" s="3"/>
      <c r="H15" s="3"/>
      <c r="I15" s="3"/>
      <c r="J15" s="3"/>
      <c r="N15" s="4"/>
      <c r="O15" s="4"/>
      <c r="P15" s="4"/>
      <c r="Q15" s="4"/>
    </row>
    <row r="16" spans="1:26" ht="15.5" x14ac:dyDescent="0.35">
      <c r="A16" s="34" t="s">
        <v>54</v>
      </c>
      <c r="B16" s="36" t="s">
        <v>55</v>
      </c>
      <c r="C16" s="1"/>
      <c r="F16" s="3"/>
      <c r="G16" s="3"/>
      <c r="H16" s="3"/>
      <c r="I16" s="3"/>
      <c r="J16" s="3"/>
      <c r="N16" s="4"/>
      <c r="O16" s="4"/>
      <c r="P16" s="4"/>
      <c r="Q16" s="4"/>
    </row>
    <row r="17" spans="1:17" ht="15.5" x14ac:dyDescent="0.35">
      <c r="A17" s="34" t="s">
        <v>56</v>
      </c>
      <c r="B17" s="36" t="s">
        <v>57</v>
      </c>
      <c r="C17" s="2"/>
      <c r="F17" s="3"/>
      <c r="G17" s="3"/>
      <c r="H17" s="3"/>
      <c r="I17" s="3"/>
      <c r="J17" s="3"/>
      <c r="N17" s="4"/>
      <c r="O17" s="4"/>
      <c r="P17" s="4"/>
      <c r="Q17" s="4"/>
    </row>
    <row r="18" spans="1:17" ht="15.5" x14ac:dyDescent="0.35">
      <c r="A18" s="34" t="s">
        <v>58</v>
      </c>
      <c r="B18" s="36" t="s">
        <v>59</v>
      </c>
      <c r="F18" s="3"/>
      <c r="G18" s="3"/>
      <c r="H18" s="3"/>
      <c r="I18" s="3"/>
      <c r="J18" s="3"/>
      <c r="N18" s="4"/>
      <c r="O18" s="4"/>
      <c r="P18" s="4"/>
      <c r="Q18" s="4"/>
    </row>
    <row r="19" spans="1:17" ht="15.5" x14ac:dyDescent="0.35">
      <c r="A19" s="34" t="s">
        <v>60</v>
      </c>
      <c r="B19" s="36" t="s">
        <v>61</v>
      </c>
      <c r="C19" s="1"/>
      <c r="F19" s="3"/>
      <c r="G19" s="3"/>
      <c r="H19" s="3"/>
      <c r="I19" s="3"/>
      <c r="J19" s="3"/>
      <c r="N19" s="4"/>
      <c r="O19" s="4"/>
      <c r="P19" s="4"/>
      <c r="Q19" s="4"/>
    </row>
    <row r="20" spans="1:17" ht="15.5" x14ac:dyDescent="0.35">
      <c r="A20" s="34" t="s">
        <v>62</v>
      </c>
      <c r="B20" s="36" t="s">
        <v>63</v>
      </c>
      <c r="F20" s="3"/>
      <c r="G20" s="3"/>
      <c r="H20" s="3"/>
      <c r="I20" s="3"/>
      <c r="J20" s="3"/>
      <c r="N20" s="4"/>
      <c r="O20" s="4"/>
      <c r="P20" s="4"/>
      <c r="Q20" s="4"/>
    </row>
    <row r="21" spans="1:17" ht="15.5" x14ac:dyDescent="0.35">
      <c r="A21" s="34" t="s">
        <v>64</v>
      </c>
      <c r="B21" s="36" t="s">
        <v>65</v>
      </c>
      <c r="F21" s="3"/>
      <c r="G21" s="3"/>
      <c r="H21" s="3"/>
      <c r="I21" s="3"/>
      <c r="J21" s="3"/>
      <c r="N21" s="4"/>
      <c r="O21" s="4"/>
      <c r="P21" s="4"/>
      <c r="Q21" s="4"/>
    </row>
    <row r="22" spans="1:17" ht="15.5" x14ac:dyDescent="0.35">
      <c r="A22" s="34" t="s">
        <v>66</v>
      </c>
      <c r="B22" s="36" t="s">
        <v>67</v>
      </c>
      <c r="C22" s="1"/>
      <c r="F22" s="3"/>
      <c r="G22" s="3"/>
      <c r="H22" s="3"/>
      <c r="I22" s="3"/>
      <c r="J22" s="3"/>
      <c r="N22" s="4"/>
      <c r="O22" s="4"/>
      <c r="P22" s="4"/>
      <c r="Q22" s="4"/>
    </row>
    <row r="23" spans="1:17" ht="15.5" x14ac:dyDescent="0.35">
      <c r="A23" s="34" t="s">
        <v>68</v>
      </c>
      <c r="B23" s="36" t="s">
        <v>69</v>
      </c>
      <c r="F23" s="3"/>
      <c r="G23" s="3"/>
      <c r="H23" s="3"/>
      <c r="I23" s="3"/>
      <c r="J23" s="3"/>
      <c r="N23" s="4"/>
      <c r="O23" s="4"/>
      <c r="P23" s="4"/>
      <c r="Q23" s="4"/>
    </row>
    <row r="24" spans="1:17" ht="15.5" x14ac:dyDescent="0.35">
      <c r="A24" s="34" t="s">
        <v>70</v>
      </c>
      <c r="B24" s="36" t="s">
        <v>71</v>
      </c>
      <c r="F24" s="3"/>
      <c r="G24" s="3"/>
      <c r="H24" s="3"/>
      <c r="I24" s="3"/>
      <c r="J24" s="3"/>
      <c r="N24" s="4"/>
      <c r="O24" s="4"/>
      <c r="P24" s="4"/>
      <c r="Q24" s="4"/>
    </row>
    <row r="25" spans="1:17" ht="15.5" x14ac:dyDescent="0.35">
      <c r="A25" s="37" t="s">
        <v>72</v>
      </c>
      <c r="B25" s="38" t="s">
        <v>73</v>
      </c>
      <c r="F25" s="3"/>
      <c r="G25" s="3"/>
      <c r="H25" s="3"/>
      <c r="I25" s="3"/>
      <c r="J25" s="3"/>
      <c r="N25" s="4"/>
      <c r="O25" s="4"/>
      <c r="P25" s="4"/>
      <c r="Q25" s="4"/>
    </row>
    <row r="26" spans="1:17" ht="15.5" x14ac:dyDescent="0.35">
      <c r="A26" s="33" t="s">
        <v>74</v>
      </c>
      <c r="B26" s="35" t="s">
        <v>75</v>
      </c>
      <c r="F26" s="3"/>
      <c r="G26" s="3"/>
      <c r="H26" s="3"/>
      <c r="I26" s="3"/>
      <c r="J26" s="3"/>
      <c r="N26" s="4"/>
      <c r="O26" s="4"/>
      <c r="P26" s="4"/>
      <c r="Q26" s="4"/>
    </row>
    <row r="27" spans="1:17" ht="15.5" x14ac:dyDescent="0.35">
      <c r="A27" s="34" t="s">
        <v>76</v>
      </c>
      <c r="B27" s="36" t="s">
        <v>77</v>
      </c>
      <c r="F27" s="3"/>
      <c r="G27" s="3"/>
      <c r="H27" s="3"/>
      <c r="I27" s="3"/>
      <c r="J27" s="3"/>
      <c r="N27" s="4"/>
      <c r="O27" s="4"/>
      <c r="P27" s="4"/>
      <c r="Q27" s="4"/>
    </row>
    <row r="28" spans="1:17" ht="15.5" x14ac:dyDescent="0.35">
      <c r="A28" s="34" t="s">
        <v>78</v>
      </c>
      <c r="B28" s="36" t="s">
        <v>79</v>
      </c>
      <c r="F28" s="3"/>
      <c r="G28" s="3"/>
      <c r="H28" s="3"/>
      <c r="I28" s="3"/>
      <c r="J28" s="3"/>
      <c r="N28" s="4"/>
      <c r="O28" s="4"/>
      <c r="P28" s="4"/>
      <c r="Q28" s="4"/>
    </row>
    <row r="29" spans="1:17" ht="15.5" x14ac:dyDescent="0.35">
      <c r="A29" s="34" t="s">
        <v>80</v>
      </c>
      <c r="B29" s="36" t="s">
        <v>81</v>
      </c>
      <c r="F29" s="3"/>
      <c r="G29" s="3"/>
      <c r="H29" s="3"/>
      <c r="I29" s="3"/>
      <c r="J29" s="3"/>
      <c r="N29" s="4"/>
      <c r="O29" s="4"/>
      <c r="P29" s="4"/>
      <c r="Q29" s="4"/>
    </row>
    <row r="30" spans="1:17" ht="15.5" x14ac:dyDescent="0.35">
      <c r="A30" s="34" t="s">
        <v>82</v>
      </c>
      <c r="B30" s="36" t="s">
        <v>83</v>
      </c>
      <c r="F30" s="3"/>
      <c r="G30" s="3"/>
      <c r="H30" s="3"/>
      <c r="I30" s="3"/>
      <c r="J30" s="3"/>
      <c r="N30" s="4"/>
      <c r="O30" s="4"/>
      <c r="P30" s="4"/>
      <c r="Q30" s="4"/>
    </row>
    <row r="31" spans="1:17" ht="15.5" x14ac:dyDescent="0.35">
      <c r="A31" s="34" t="s">
        <v>84</v>
      </c>
      <c r="B31" s="36" t="s">
        <v>85</v>
      </c>
      <c r="F31" s="3"/>
      <c r="G31" s="3"/>
      <c r="H31" s="3"/>
      <c r="I31" s="3"/>
      <c r="J31" s="3"/>
      <c r="N31" s="4"/>
      <c r="O31" s="4"/>
      <c r="P31" s="4"/>
      <c r="Q31" s="4"/>
    </row>
    <row r="32" spans="1:17" ht="15.5" x14ac:dyDescent="0.35">
      <c r="A32" s="34" t="s">
        <v>86</v>
      </c>
      <c r="B32" s="36" t="s">
        <v>87</v>
      </c>
      <c r="F32" s="3"/>
      <c r="G32" s="3"/>
      <c r="H32" s="3"/>
      <c r="I32" s="3"/>
      <c r="J32" s="3"/>
      <c r="N32" s="4"/>
      <c r="O32" s="4"/>
      <c r="P32" s="4"/>
      <c r="Q32" s="4"/>
    </row>
    <row r="33" spans="1:17" ht="15.5" x14ac:dyDescent="0.35">
      <c r="A33" s="34" t="s">
        <v>88</v>
      </c>
      <c r="B33" s="36" t="s">
        <v>89</v>
      </c>
      <c r="F33" s="3"/>
      <c r="G33" s="3"/>
      <c r="H33" s="3"/>
      <c r="I33" s="3"/>
      <c r="J33" s="3"/>
      <c r="N33" s="4"/>
      <c r="O33" s="4"/>
      <c r="P33" s="4"/>
      <c r="Q33" s="4"/>
    </row>
    <row r="34" spans="1:17" ht="15.5" x14ac:dyDescent="0.35">
      <c r="A34" s="34" t="s">
        <v>90</v>
      </c>
      <c r="B34" s="36" t="s">
        <v>91</v>
      </c>
      <c r="F34" s="3"/>
      <c r="G34" s="3"/>
      <c r="H34" s="3"/>
      <c r="I34" s="3"/>
      <c r="J34" s="3"/>
      <c r="N34" s="4"/>
      <c r="O34" s="4"/>
      <c r="P34" s="4"/>
      <c r="Q34" s="4"/>
    </row>
    <row r="35" spans="1:17" ht="15.5" x14ac:dyDescent="0.35">
      <c r="A35" s="34" t="s">
        <v>92</v>
      </c>
      <c r="B35" s="36" t="s">
        <v>93</v>
      </c>
      <c r="F35" s="3"/>
      <c r="G35" s="3"/>
      <c r="H35" s="3"/>
      <c r="I35" s="3"/>
      <c r="J35" s="3"/>
      <c r="N35" s="4"/>
      <c r="O35" s="4"/>
      <c r="P35" s="4"/>
      <c r="Q35" s="4"/>
    </row>
    <row r="36" spans="1:17" ht="15.5" x14ac:dyDescent="0.35">
      <c r="A36" s="37" t="s">
        <v>94</v>
      </c>
      <c r="B36" s="38" t="s">
        <v>95</v>
      </c>
      <c r="F36" s="3"/>
      <c r="G36" s="3"/>
      <c r="H36" s="3"/>
      <c r="I36" s="3"/>
      <c r="J36" s="3"/>
      <c r="N36" s="4"/>
      <c r="O36" s="4"/>
      <c r="P36" s="4"/>
      <c r="Q36" s="4"/>
    </row>
    <row r="37" spans="1:17" ht="15.5" x14ac:dyDescent="0.35">
      <c r="A37" s="33" t="s">
        <v>96</v>
      </c>
      <c r="B37" s="35" t="s">
        <v>97</v>
      </c>
      <c r="F37" s="3"/>
      <c r="G37" s="3"/>
      <c r="H37" s="3"/>
      <c r="I37" s="3"/>
      <c r="J37" s="3"/>
      <c r="N37" s="4"/>
      <c r="O37" s="4"/>
      <c r="P37" s="4"/>
      <c r="Q37" s="4"/>
    </row>
    <row r="38" spans="1:17" ht="15.5" x14ac:dyDescent="0.35">
      <c r="A38" s="34" t="s">
        <v>98</v>
      </c>
      <c r="B38" s="36" t="s">
        <v>99</v>
      </c>
      <c r="F38" s="3"/>
      <c r="G38" s="3"/>
      <c r="H38" s="3"/>
      <c r="I38" s="3"/>
      <c r="J38" s="3"/>
      <c r="N38" s="4"/>
      <c r="O38" s="4"/>
      <c r="P38" s="4"/>
      <c r="Q38" s="4"/>
    </row>
    <row r="39" spans="1:17" ht="15.5" x14ac:dyDescent="0.35">
      <c r="A39" s="34" t="s">
        <v>100</v>
      </c>
      <c r="B39" s="36" t="s">
        <v>101</v>
      </c>
      <c r="F39" s="3"/>
      <c r="G39" s="3"/>
      <c r="H39" s="3"/>
      <c r="I39" s="3"/>
      <c r="J39" s="3"/>
      <c r="N39" s="4"/>
      <c r="O39" s="4"/>
      <c r="P39" s="4"/>
      <c r="Q39" s="4"/>
    </row>
    <row r="40" spans="1:17" ht="15.5" x14ac:dyDescent="0.35">
      <c r="A40" s="34" t="s">
        <v>102</v>
      </c>
      <c r="B40" s="36" t="s">
        <v>103</v>
      </c>
      <c r="F40" s="3"/>
      <c r="G40" s="3"/>
      <c r="H40" s="3"/>
      <c r="I40" s="3"/>
      <c r="J40" s="3"/>
      <c r="N40" s="4"/>
      <c r="O40" s="4"/>
      <c r="P40" s="4"/>
      <c r="Q40" s="4"/>
    </row>
    <row r="41" spans="1:17" ht="15.5" x14ac:dyDescent="0.35">
      <c r="A41" s="34" t="s">
        <v>104</v>
      </c>
      <c r="B41" s="36" t="s">
        <v>105</v>
      </c>
      <c r="F41" s="3"/>
      <c r="G41" s="3"/>
      <c r="H41" s="3"/>
      <c r="I41" s="3"/>
      <c r="J41" s="3"/>
      <c r="N41" s="4"/>
      <c r="O41" s="4"/>
      <c r="P41" s="4"/>
      <c r="Q41" s="4"/>
    </row>
    <row r="42" spans="1:17" ht="15.5" x14ac:dyDescent="0.35">
      <c r="A42" s="34" t="s">
        <v>106</v>
      </c>
      <c r="B42" s="36" t="s">
        <v>107</v>
      </c>
      <c r="F42" s="3"/>
      <c r="G42" s="3"/>
      <c r="H42" s="3"/>
      <c r="I42" s="3"/>
      <c r="J42" s="3"/>
      <c r="N42" s="4"/>
      <c r="O42" s="4"/>
      <c r="P42" s="4"/>
      <c r="Q42" s="4"/>
    </row>
    <row r="43" spans="1:17" ht="15.5" x14ac:dyDescent="0.35">
      <c r="A43" s="34" t="s">
        <v>108</v>
      </c>
      <c r="B43" s="36" t="s">
        <v>109</v>
      </c>
      <c r="F43" s="3"/>
      <c r="G43" s="3"/>
      <c r="H43" s="3"/>
      <c r="I43" s="3"/>
      <c r="J43" s="3"/>
      <c r="N43" s="4"/>
      <c r="O43" s="4"/>
      <c r="P43" s="4"/>
      <c r="Q43" s="4"/>
    </row>
    <row r="44" spans="1:17" ht="15.5" x14ac:dyDescent="0.35">
      <c r="A44" s="34" t="s">
        <v>110</v>
      </c>
      <c r="B44" s="36" t="s">
        <v>111</v>
      </c>
      <c r="F44" s="3"/>
      <c r="G44" s="3"/>
      <c r="H44" s="3"/>
      <c r="I44" s="3"/>
      <c r="J44" s="3"/>
      <c r="N44" s="4"/>
      <c r="O44" s="4"/>
      <c r="P44" s="4"/>
      <c r="Q44" s="4"/>
    </row>
    <row r="45" spans="1:17" ht="15.5" x14ac:dyDescent="0.35">
      <c r="A45" s="34" t="s">
        <v>112</v>
      </c>
      <c r="B45" s="36" t="s">
        <v>113</v>
      </c>
      <c r="F45" s="3"/>
      <c r="G45" s="3"/>
      <c r="H45" s="3"/>
      <c r="I45" s="3"/>
      <c r="J45" s="3"/>
      <c r="N45" s="4"/>
      <c r="O45" s="4"/>
      <c r="P45" s="4"/>
      <c r="Q45" s="4"/>
    </row>
    <row r="46" spans="1:17" ht="15.5" x14ac:dyDescent="0.35">
      <c r="A46" s="34" t="s">
        <v>114</v>
      </c>
      <c r="B46" s="36" t="s">
        <v>115</v>
      </c>
      <c r="F46" s="3"/>
      <c r="G46" s="3"/>
      <c r="H46" s="3"/>
      <c r="I46" s="3"/>
      <c r="J46" s="3"/>
      <c r="N46" s="4"/>
      <c r="O46" s="4"/>
      <c r="P46" s="4"/>
      <c r="Q46" s="4"/>
    </row>
    <row r="47" spans="1:17" ht="15.5" x14ac:dyDescent="0.35">
      <c r="A47" s="34" t="s">
        <v>116</v>
      </c>
      <c r="B47" s="36" t="s">
        <v>117</v>
      </c>
      <c r="F47" s="3"/>
      <c r="G47" s="3"/>
      <c r="H47" s="3"/>
      <c r="I47" s="3"/>
      <c r="J47" s="3"/>
      <c r="N47" s="4"/>
      <c r="O47" s="4"/>
      <c r="P47" s="4"/>
      <c r="Q47" s="4"/>
    </row>
    <row r="48" spans="1:17" ht="15.5" x14ac:dyDescent="0.35">
      <c r="A48" s="37" t="s">
        <v>118</v>
      </c>
      <c r="B48" s="38" t="s">
        <v>119</v>
      </c>
      <c r="F48" s="3"/>
      <c r="G48" s="3"/>
      <c r="H48" s="3"/>
      <c r="I48" s="3"/>
      <c r="J48" s="3"/>
      <c r="N48" s="4"/>
      <c r="O48" s="4"/>
      <c r="P48" s="4"/>
      <c r="Q48" s="4"/>
    </row>
    <row r="49" spans="1:17" ht="15.5" x14ac:dyDescent="0.35">
      <c r="A49" s="39" t="s">
        <v>120</v>
      </c>
      <c r="B49" s="39" t="s">
        <v>121</v>
      </c>
      <c r="F49" s="3"/>
      <c r="G49" s="3"/>
      <c r="H49" s="3"/>
      <c r="I49" s="3"/>
      <c r="J49" s="3"/>
      <c r="N49" s="4"/>
      <c r="O49" s="4"/>
      <c r="P49" s="4"/>
      <c r="Q49" s="4"/>
    </row>
    <row r="50" spans="1:17" ht="15.5" x14ac:dyDescent="0.35">
      <c r="A50" s="33" t="s">
        <v>122</v>
      </c>
      <c r="B50" s="35" t="s">
        <v>123</v>
      </c>
      <c r="F50" s="3"/>
      <c r="G50" s="3"/>
      <c r="H50" s="3"/>
      <c r="I50" s="3"/>
      <c r="J50" s="3"/>
      <c r="N50" s="4"/>
      <c r="O50" s="4"/>
      <c r="P50" s="4"/>
      <c r="Q50" s="4"/>
    </row>
    <row r="51" spans="1:17" ht="15.5" x14ac:dyDescent="0.35">
      <c r="A51" s="34" t="s">
        <v>124</v>
      </c>
      <c r="B51" s="36" t="s">
        <v>125</v>
      </c>
      <c r="F51" s="3"/>
      <c r="G51" s="3"/>
      <c r="H51" s="3"/>
      <c r="I51" s="3"/>
      <c r="J51" s="3"/>
      <c r="N51" s="4"/>
      <c r="O51" s="4"/>
      <c r="P51" s="4"/>
      <c r="Q51" s="4"/>
    </row>
    <row r="52" spans="1:17" ht="15.5" x14ac:dyDescent="0.35">
      <c r="A52" s="33" t="s">
        <v>126</v>
      </c>
      <c r="B52" s="35" t="s">
        <v>127</v>
      </c>
      <c r="F52" s="3"/>
      <c r="G52" s="3"/>
      <c r="H52" s="3"/>
      <c r="I52" s="3"/>
      <c r="J52" s="3"/>
      <c r="N52" s="4"/>
      <c r="O52" s="4"/>
      <c r="P52" s="4"/>
      <c r="Q52" s="4"/>
    </row>
    <row r="53" spans="1:17" ht="15.5" x14ac:dyDescent="0.35">
      <c r="A53" s="34" t="s">
        <v>128</v>
      </c>
      <c r="B53" s="36" t="s">
        <v>129</v>
      </c>
      <c r="F53" s="3"/>
      <c r="G53" s="3"/>
      <c r="H53" s="3"/>
      <c r="I53" s="3"/>
      <c r="J53" s="3"/>
      <c r="N53" s="4"/>
      <c r="O53" s="4"/>
      <c r="P53" s="4"/>
      <c r="Q53" s="4"/>
    </row>
    <row r="54" spans="1:17" ht="15.5" x14ac:dyDescent="0.35">
      <c r="A54" s="34" t="s">
        <v>130</v>
      </c>
      <c r="B54" s="36" t="s">
        <v>131</v>
      </c>
      <c r="F54" s="3"/>
      <c r="G54" s="3"/>
      <c r="H54" s="3"/>
      <c r="I54" s="3"/>
      <c r="J54" s="3"/>
      <c r="N54" s="4"/>
      <c r="O54" s="4"/>
      <c r="P54" s="4"/>
      <c r="Q54" s="4"/>
    </row>
    <row r="55" spans="1:17" ht="15.5" x14ac:dyDescent="0.35">
      <c r="A55" s="34" t="s">
        <v>132</v>
      </c>
      <c r="B55" s="36" t="s">
        <v>133</v>
      </c>
      <c r="F55" s="3"/>
      <c r="G55" s="3"/>
      <c r="H55" s="3"/>
      <c r="I55" s="3"/>
      <c r="J55" s="3"/>
      <c r="N55" s="4"/>
      <c r="O55" s="4"/>
      <c r="P55" s="4"/>
      <c r="Q55" s="4"/>
    </row>
    <row r="56" spans="1:17" ht="15.5" x14ac:dyDescent="0.35">
      <c r="A56" s="34" t="s">
        <v>134</v>
      </c>
      <c r="B56" s="36" t="s">
        <v>135</v>
      </c>
      <c r="F56" s="3"/>
      <c r="G56" s="3"/>
      <c r="H56" s="3"/>
      <c r="I56" s="3"/>
      <c r="J56" s="3"/>
      <c r="N56" s="4"/>
      <c r="O56" s="4"/>
      <c r="P56" s="4"/>
      <c r="Q56" s="4"/>
    </row>
    <row r="57" spans="1:17" ht="15.5" x14ac:dyDescent="0.35">
      <c r="A57" s="34" t="s">
        <v>136</v>
      </c>
      <c r="B57" s="36" t="s">
        <v>137</v>
      </c>
      <c r="F57" s="3"/>
      <c r="G57" s="3"/>
      <c r="H57" s="3"/>
      <c r="I57" s="3"/>
      <c r="J57" s="3"/>
      <c r="N57" s="4"/>
      <c r="O57" s="4"/>
      <c r="P57" s="4"/>
      <c r="Q57" s="4"/>
    </row>
    <row r="58" spans="1:17" ht="15.5" x14ac:dyDescent="0.35">
      <c r="A58" s="33" t="s">
        <v>138</v>
      </c>
      <c r="B58" s="35" t="s">
        <v>139</v>
      </c>
      <c r="F58" s="3"/>
      <c r="G58" s="3"/>
      <c r="H58" s="3"/>
      <c r="I58" s="3"/>
      <c r="J58" s="3"/>
      <c r="N58" s="4"/>
      <c r="O58" s="4"/>
      <c r="P58" s="4"/>
      <c r="Q58" s="4"/>
    </row>
    <row r="59" spans="1:17" ht="15.5" x14ac:dyDescent="0.35">
      <c r="A59" s="34" t="s">
        <v>140</v>
      </c>
      <c r="B59" s="36" t="s">
        <v>141</v>
      </c>
      <c r="F59" s="3"/>
      <c r="G59" s="3"/>
      <c r="H59" s="3"/>
      <c r="I59" s="3"/>
      <c r="J59" s="3"/>
      <c r="N59" s="4"/>
      <c r="O59" s="4"/>
      <c r="P59" s="4"/>
      <c r="Q59" s="4"/>
    </row>
    <row r="60" spans="1:17" ht="15.5" x14ac:dyDescent="0.35">
      <c r="A60" s="34" t="s">
        <v>142</v>
      </c>
      <c r="B60" s="36" t="s">
        <v>143</v>
      </c>
      <c r="F60" s="3"/>
      <c r="G60" s="3"/>
      <c r="H60" s="3"/>
      <c r="I60" s="3"/>
      <c r="J60" s="3"/>
      <c r="N60" s="4"/>
      <c r="O60" s="4"/>
      <c r="P60" s="4"/>
      <c r="Q60" s="4"/>
    </row>
    <row r="61" spans="1:17" ht="15.5" x14ac:dyDescent="0.35">
      <c r="A61" s="34" t="s">
        <v>144</v>
      </c>
      <c r="B61" s="36" t="s">
        <v>145</v>
      </c>
      <c r="F61" s="3"/>
      <c r="G61" s="3"/>
      <c r="H61" s="3"/>
      <c r="I61" s="3"/>
      <c r="J61" s="3"/>
      <c r="N61" s="4"/>
      <c r="O61" s="4"/>
      <c r="P61" s="4"/>
      <c r="Q61" s="4"/>
    </row>
    <row r="62" spans="1:17" ht="15.5" x14ac:dyDescent="0.35">
      <c r="A62" s="34" t="s">
        <v>146</v>
      </c>
      <c r="B62" s="36" t="s">
        <v>147</v>
      </c>
      <c r="F62" s="3"/>
      <c r="G62" s="3"/>
      <c r="H62" s="3"/>
      <c r="I62" s="3"/>
      <c r="J62" s="3"/>
      <c r="N62" s="4"/>
      <c r="O62" s="4"/>
      <c r="P62" s="4"/>
      <c r="Q62" s="4"/>
    </row>
    <row r="63" spans="1:17" ht="15.5" x14ac:dyDescent="0.35">
      <c r="A63" s="34" t="s">
        <v>148</v>
      </c>
      <c r="B63" s="36" t="s">
        <v>149</v>
      </c>
      <c r="F63" s="3"/>
      <c r="G63" s="3"/>
      <c r="H63" s="3"/>
      <c r="I63" s="3"/>
      <c r="J63" s="3"/>
      <c r="N63" s="4"/>
      <c r="O63" s="4"/>
      <c r="P63" s="4"/>
      <c r="Q63" s="4"/>
    </row>
    <row r="64" spans="1:17" ht="15.5" x14ac:dyDescent="0.35">
      <c r="A64" s="34" t="s">
        <v>150</v>
      </c>
      <c r="B64" s="36" t="s">
        <v>151</v>
      </c>
      <c r="F64" s="3"/>
      <c r="G64" s="3"/>
      <c r="H64" s="3"/>
      <c r="I64" s="3"/>
      <c r="J64" s="3"/>
      <c r="N64" s="4"/>
      <c r="O64" s="4"/>
      <c r="P64" s="4"/>
      <c r="Q64" s="4"/>
    </row>
    <row r="65" spans="1:17" ht="15.5" x14ac:dyDescent="0.35">
      <c r="A65" s="34" t="s">
        <v>152</v>
      </c>
      <c r="B65" s="36" t="s">
        <v>153</v>
      </c>
      <c r="F65" s="3"/>
      <c r="G65" s="3"/>
      <c r="H65" s="3"/>
      <c r="I65" s="3"/>
      <c r="J65" s="3"/>
      <c r="N65" s="4"/>
      <c r="O65" s="4"/>
      <c r="P65" s="4"/>
      <c r="Q65" s="4"/>
    </row>
    <row r="66" spans="1:17" ht="15.5" x14ac:dyDescent="0.35">
      <c r="A66" s="34" t="s">
        <v>154</v>
      </c>
      <c r="B66" s="36" t="s">
        <v>155</v>
      </c>
      <c r="F66" s="3"/>
      <c r="G66" s="3"/>
      <c r="H66" s="3"/>
      <c r="I66" s="3"/>
      <c r="J66" s="3"/>
      <c r="N66" s="4"/>
      <c r="O66" s="4"/>
      <c r="P66" s="4"/>
      <c r="Q66" s="4"/>
    </row>
    <row r="67" spans="1:17" ht="15.5" x14ac:dyDescent="0.35">
      <c r="A67" s="34" t="s">
        <v>156</v>
      </c>
      <c r="B67" s="36" t="s">
        <v>157</v>
      </c>
      <c r="F67" s="3"/>
      <c r="G67" s="3"/>
      <c r="H67" s="3"/>
      <c r="I67" s="3"/>
      <c r="J67" s="3"/>
      <c r="N67" s="4"/>
      <c r="O67" s="4"/>
      <c r="P67" s="4"/>
      <c r="Q67" s="4"/>
    </row>
    <row r="68" spans="1:17" ht="15.5" x14ac:dyDescent="0.35">
      <c r="A68" s="34" t="s">
        <v>158</v>
      </c>
      <c r="B68" s="36" t="s">
        <v>159</v>
      </c>
      <c r="F68" s="3"/>
      <c r="G68" s="3"/>
      <c r="H68" s="3"/>
      <c r="I68" s="3"/>
      <c r="J68" s="3"/>
      <c r="N68" s="4"/>
      <c r="O68" s="4"/>
      <c r="P68" s="4"/>
      <c r="Q68" s="4"/>
    </row>
    <row r="69" spans="1:17" ht="15.5" x14ac:dyDescent="0.35">
      <c r="A69" s="37" t="s">
        <v>160</v>
      </c>
      <c r="B69" s="38" t="s">
        <v>161</v>
      </c>
      <c r="F69" s="3"/>
      <c r="G69" s="3"/>
      <c r="H69" s="3"/>
      <c r="I69" s="3"/>
      <c r="J69" s="3"/>
      <c r="N69" s="4"/>
      <c r="O69" s="4"/>
      <c r="P69" s="4"/>
      <c r="Q69" s="4"/>
    </row>
    <row r="70" spans="1:17" ht="15.5" x14ac:dyDescent="0.35">
      <c r="A70" s="39" t="s">
        <v>162</v>
      </c>
      <c r="B70" s="39" t="s">
        <v>163</v>
      </c>
      <c r="F70" s="3"/>
      <c r="G70" s="3"/>
      <c r="H70" s="3"/>
      <c r="I70" s="3"/>
      <c r="J70" s="3"/>
      <c r="N70" s="4"/>
      <c r="O70" s="4"/>
      <c r="P70" s="4"/>
      <c r="Q70" s="4"/>
    </row>
    <row r="71" spans="1:17" ht="15.5" x14ac:dyDescent="0.35">
      <c r="A71" s="33" t="s">
        <v>164</v>
      </c>
      <c r="B71" s="35" t="s">
        <v>165</v>
      </c>
      <c r="F71" s="3"/>
      <c r="G71" s="3"/>
      <c r="H71" s="3"/>
      <c r="I71" s="3"/>
      <c r="J71" s="3"/>
      <c r="N71" s="4"/>
      <c r="O71" s="4"/>
      <c r="P71" s="4"/>
      <c r="Q71" s="4"/>
    </row>
    <row r="72" spans="1:17" ht="15.5" x14ac:dyDescent="0.35">
      <c r="A72" s="34" t="s">
        <v>166</v>
      </c>
      <c r="B72" s="36" t="s">
        <v>167</v>
      </c>
      <c r="F72" s="3"/>
      <c r="G72" s="3"/>
      <c r="H72" s="3"/>
      <c r="I72" s="3"/>
      <c r="J72" s="3"/>
      <c r="N72" s="4"/>
      <c r="O72" s="4"/>
      <c r="P72" s="4"/>
      <c r="Q72" s="4"/>
    </row>
    <row r="73" spans="1:17" ht="15.5" x14ac:dyDescent="0.35">
      <c r="A73" s="37" t="s">
        <v>168</v>
      </c>
      <c r="B73" s="38" t="s">
        <v>169</v>
      </c>
      <c r="F73" s="3"/>
      <c r="G73" s="3"/>
      <c r="H73" s="3"/>
      <c r="I73" s="3"/>
      <c r="J73" s="3"/>
      <c r="N73" s="4"/>
      <c r="O73" s="4"/>
      <c r="P73" s="4"/>
      <c r="Q73" s="4"/>
    </row>
    <row r="74" spans="1:17" ht="15.5" x14ac:dyDescent="0.35">
      <c r="A74" s="34" t="s">
        <v>170</v>
      </c>
      <c r="B74" s="34" t="s">
        <v>171</v>
      </c>
      <c r="F74" s="3"/>
      <c r="G74" s="3"/>
      <c r="H74" s="3"/>
      <c r="I74" s="3"/>
      <c r="J74" s="3"/>
      <c r="N74" s="4"/>
      <c r="O74" s="4"/>
      <c r="P74" s="4"/>
      <c r="Q74" s="4"/>
    </row>
    <row r="75" spans="1:17" ht="15.5" x14ac:dyDescent="0.35">
      <c r="A75" s="34" t="s">
        <v>172</v>
      </c>
      <c r="B75" s="36" t="s">
        <v>173</v>
      </c>
      <c r="F75" s="3"/>
      <c r="G75" s="3"/>
      <c r="H75" s="3"/>
      <c r="I75" s="3"/>
      <c r="J75" s="3"/>
      <c r="N75" s="4"/>
      <c r="O75" s="4"/>
      <c r="P75" s="4"/>
      <c r="Q75" s="4"/>
    </row>
    <row r="76" spans="1:17" ht="15.5" x14ac:dyDescent="0.35">
      <c r="A76" s="37" t="s">
        <v>174</v>
      </c>
      <c r="B76" s="38" t="s">
        <v>175</v>
      </c>
      <c r="F76" s="3"/>
      <c r="G76" s="3"/>
      <c r="H76" s="3"/>
      <c r="I76" s="3"/>
      <c r="J76" s="3"/>
      <c r="N76" s="4"/>
      <c r="O76" s="4"/>
      <c r="P76" s="4"/>
      <c r="Q76" s="4"/>
    </row>
    <row r="77" spans="1:17" ht="15.5" x14ac:dyDescent="0.35">
      <c r="A77" s="34" t="s">
        <v>176</v>
      </c>
      <c r="B77" s="34" t="s">
        <v>177</v>
      </c>
      <c r="F77" s="3"/>
      <c r="G77" s="3"/>
      <c r="H77" s="3"/>
      <c r="I77" s="3"/>
      <c r="J77" s="3"/>
      <c r="N77" s="4"/>
      <c r="O77" s="4"/>
      <c r="P77" s="4"/>
      <c r="Q77" s="4"/>
    </row>
    <row r="78" spans="1:17" ht="15.5" x14ac:dyDescent="0.35">
      <c r="A78" s="34" t="s">
        <v>178</v>
      </c>
      <c r="B78" s="36" t="s">
        <v>179</v>
      </c>
      <c r="F78" s="3"/>
      <c r="G78" s="3"/>
      <c r="H78" s="3"/>
      <c r="I78" s="3"/>
      <c r="J78" s="3"/>
      <c r="N78" s="4"/>
      <c r="O78" s="4"/>
      <c r="P78" s="4"/>
      <c r="Q78" s="4"/>
    </row>
    <row r="79" spans="1:17" ht="15.5" x14ac:dyDescent="0.35">
      <c r="A79" s="37" t="s">
        <v>180</v>
      </c>
      <c r="B79" s="38" t="s">
        <v>181</v>
      </c>
      <c r="F79" s="3"/>
      <c r="G79" s="3"/>
      <c r="H79" s="3"/>
      <c r="I79" s="3"/>
      <c r="J79" s="3"/>
      <c r="N79" s="4"/>
      <c r="O79" s="4"/>
      <c r="P79" s="4"/>
      <c r="Q79" s="4"/>
    </row>
    <row r="80" spans="1:17" ht="15.5" x14ac:dyDescent="0.35">
      <c r="A80" s="34" t="s">
        <v>182</v>
      </c>
      <c r="B80" s="34" t="s">
        <v>183</v>
      </c>
      <c r="F80" s="3"/>
      <c r="G80" s="3"/>
      <c r="H80" s="3"/>
      <c r="I80" s="3"/>
      <c r="J80" s="3"/>
      <c r="N80" s="4"/>
      <c r="O80" s="4"/>
      <c r="P80" s="4"/>
      <c r="Q80" s="4"/>
    </row>
    <row r="81" spans="1:17" ht="15.5" x14ac:dyDescent="0.35">
      <c r="A81" s="37" t="s">
        <v>184</v>
      </c>
      <c r="B81" s="38" t="s">
        <v>185</v>
      </c>
      <c r="F81" s="3"/>
      <c r="G81" s="3"/>
      <c r="H81" s="3"/>
      <c r="I81" s="3"/>
      <c r="J81" s="3"/>
      <c r="N81" s="4"/>
      <c r="O81" s="4"/>
      <c r="P81" s="4"/>
      <c r="Q81" s="4"/>
    </row>
    <row r="82" spans="1:17" ht="15.5" x14ac:dyDescent="0.35">
      <c r="A82" s="33" t="s">
        <v>186</v>
      </c>
      <c r="B82" s="35" t="s">
        <v>187</v>
      </c>
      <c r="F82" s="3"/>
      <c r="G82" s="3"/>
      <c r="H82" s="3"/>
      <c r="I82" s="3"/>
      <c r="J82" s="3"/>
      <c r="N82" s="4"/>
      <c r="O82" s="4"/>
      <c r="P82" s="4"/>
      <c r="Q82" s="4"/>
    </row>
    <row r="83" spans="1:17" ht="15.5" x14ac:dyDescent="0.35">
      <c r="A83" s="34" t="s">
        <v>188</v>
      </c>
      <c r="B83" s="36" t="s">
        <v>189</v>
      </c>
      <c r="F83" s="3"/>
      <c r="G83" s="3"/>
      <c r="H83" s="3"/>
      <c r="I83" s="3"/>
      <c r="J83" s="3"/>
      <c r="N83" s="4"/>
      <c r="O83" s="4"/>
      <c r="P83" s="4"/>
      <c r="Q83" s="4"/>
    </row>
    <row r="84" spans="1:17" ht="15.5" x14ac:dyDescent="0.35">
      <c r="A84" s="34" t="s">
        <v>190</v>
      </c>
      <c r="B84" s="36" t="s">
        <v>191</v>
      </c>
      <c r="F84" s="3"/>
      <c r="G84" s="3"/>
      <c r="H84" s="3"/>
      <c r="I84" s="3"/>
      <c r="J84" s="3"/>
      <c r="N84" s="4"/>
      <c r="O84" s="4"/>
      <c r="P84" s="4"/>
      <c r="Q84" s="4"/>
    </row>
    <row r="85" spans="1:17" ht="15.5" x14ac:dyDescent="0.35">
      <c r="A85" s="34" t="s">
        <v>192</v>
      </c>
      <c r="B85" s="36" t="s">
        <v>193</v>
      </c>
      <c r="F85" s="3"/>
      <c r="G85" s="3"/>
      <c r="H85" s="3"/>
      <c r="I85" s="3"/>
      <c r="J85" s="3"/>
      <c r="N85" s="4"/>
      <c r="O85" s="4"/>
      <c r="P85" s="4"/>
      <c r="Q85" s="4"/>
    </row>
    <row r="86" spans="1:17" ht="15.5" x14ac:dyDescent="0.35">
      <c r="A86" s="34" t="s">
        <v>194</v>
      </c>
      <c r="B86" s="36" t="s">
        <v>195</v>
      </c>
      <c r="F86" s="3"/>
      <c r="G86" s="3"/>
      <c r="H86" s="3"/>
      <c r="I86" s="3"/>
      <c r="J86" s="3"/>
      <c r="N86" s="4"/>
      <c r="O86" s="4"/>
      <c r="P86" s="4"/>
      <c r="Q86" s="4"/>
    </row>
    <row r="87" spans="1:17" ht="15.5" x14ac:dyDescent="0.35">
      <c r="A87" s="34" t="s">
        <v>196</v>
      </c>
      <c r="B87" s="36" t="s">
        <v>197</v>
      </c>
      <c r="F87" s="3"/>
      <c r="G87" s="3"/>
      <c r="H87" s="3"/>
      <c r="I87" s="3"/>
      <c r="J87" s="3"/>
      <c r="N87" s="4"/>
      <c r="O87" s="4"/>
      <c r="P87" s="4"/>
      <c r="Q87" s="4"/>
    </row>
    <row r="88" spans="1:17" ht="15.5" x14ac:dyDescent="0.35">
      <c r="A88" s="34" t="s">
        <v>198</v>
      </c>
      <c r="B88" s="36" t="s">
        <v>199</v>
      </c>
      <c r="F88" s="3"/>
      <c r="G88" s="3"/>
      <c r="H88" s="3"/>
      <c r="I88" s="3"/>
      <c r="J88" s="3"/>
      <c r="N88" s="4"/>
      <c r="O88" s="4"/>
      <c r="P88" s="4"/>
      <c r="Q88" s="4"/>
    </row>
    <row r="89" spans="1:17" ht="15.5" x14ac:dyDescent="0.35">
      <c r="A89" s="34" t="s">
        <v>200</v>
      </c>
      <c r="B89" s="36" t="s">
        <v>201</v>
      </c>
      <c r="F89" s="3"/>
      <c r="G89" s="3"/>
      <c r="H89" s="3"/>
      <c r="I89" s="3"/>
      <c r="J89" s="3"/>
      <c r="N89" s="4"/>
      <c r="O89" s="4"/>
      <c r="P89" s="4"/>
      <c r="Q89" s="4"/>
    </row>
    <row r="90" spans="1:17" ht="15.5" x14ac:dyDescent="0.35">
      <c r="A90" s="34" t="s">
        <v>202</v>
      </c>
      <c r="B90" s="36" t="s">
        <v>203</v>
      </c>
      <c r="F90" s="3"/>
      <c r="G90" s="3"/>
      <c r="H90" s="3"/>
      <c r="I90" s="3"/>
      <c r="J90" s="3"/>
      <c r="N90" s="4"/>
      <c r="O90" s="4"/>
      <c r="P90" s="4"/>
      <c r="Q90" s="4"/>
    </row>
    <row r="91" spans="1:17" ht="15.5" x14ac:dyDescent="0.35">
      <c r="A91" s="34" t="s">
        <v>204</v>
      </c>
      <c r="B91" s="36" t="s">
        <v>205</v>
      </c>
      <c r="F91" s="3"/>
      <c r="G91" s="3"/>
      <c r="H91" s="3"/>
      <c r="I91" s="3"/>
      <c r="J91" s="3"/>
      <c r="N91" s="4"/>
      <c r="O91" s="4"/>
      <c r="P91" s="4"/>
      <c r="Q91" s="4"/>
    </row>
    <row r="92" spans="1:17" ht="15.5" x14ac:dyDescent="0.35">
      <c r="A92" s="34" t="s">
        <v>206</v>
      </c>
      <c r="B92" s="36" t="s">
        <v>207</v>
      </c>
      <c r="F92" s="3"/>
      <c r="G92" s="3"/>
      <c r="H92" s="3"/>
      <c r="I92" s="3"/>
      <c r="J92" s="3"/>
      <c r="N92" s="4"/>
      <c r="O92" s="4"/>
      <c r="P92" s="4"/>
      <c r="Q92" s="4"/>
    </row>
    <row r="93" spans="1:17" ht="15.5" x14ac:dyDescent="0.35">
      <c r="A93" s="37" t="s">
        <v>208</v>
      </c>
      <c r="B93" s="38" t="s">
        <v>209</v>
      </c>
      <c r="F93" s="3"/>
      <c r="G93" s="3"/>
      <c r="H93" s="3"/>
      <c r="I93" s="3"/>
      <c r="J93" s="3"/>
      <c r="N93" s="4"/>
      <c r="O93" s="4"/>
      <c r="P93" s="4"/>
      <c r="Q93" s="4"/>
    </row>
    <row r="94" spans="1:17" ht="15.5" x14ac:dyDescent="0.35">
      <c r="A94" s="39" t="s">
        <v>210</v>
      </c>
      <c r="B94" s="39" t="s">
        <v>211</v>
      </c>
      <c r="F94" s="3"/>
      <c r="G94" s="3"/>
      <c r="H94" s="3"/>
      <c r="I94" s="3"/>
      <c r="J94" s="3"/>
      <c r="N94" s="4"/>
      <c r="O94" s="4"/>
      <c r="P94" s="4"/>
      <c r="Q94" s="4"/>
    </row>
    <row r="95" spans="1:17" ht="15.5" x14ac:dyDescent="0.35">
      <c r="A95" s="33" t="s">
        <v>212</v>
      </c>
      <c r="B95" s="35" t="s">
        <v>213</v>
      </c>
      <c r="F95" s="3"/>
      <c r="G95" s="3"/>
      <c r="H95" s="3"/>
      <c r="I95" s="3"/>
      <c r="J95" s="3"/>
      <c r="N95" s="4"/>
      <c r="O95" s="4"/>
      <c r="P95" s="4"/>
      <c r="Q95" s="4"/>
    </row>
    <row r="96" spans="1:17" ht="15.5" x14ac:dyDescent="0.35">
      <c r="A96" s="34" t="s">
        <v>214</v>
      </c>
      <c r="B96" s="36" t="s">
        <v>215</v>
      </c>
      <c r="F96" s="3"/>
      <c r="G96" s="3"/>
      <c r="H96" s="3"/>
      <c r="I96" s="3"/>
      <c r="J96" s="3"/>
      <c r="N96" s="4"/>
      <c r="O96" s="4"/>
      <c r="P96" s="4"/>
      <c r="Q96" s="4"/>
    </row>
    <row r="97" spans="1:17" ht="15.5" x14ac:dyDescent="0.35">
      <c r="A97" s="37" t="s">
        <v>216</v>
      </c>
      <c r="B97" s="38" t="s">
        <v>217</v>
      </c>
      <c r="F97" s="3"/>
      <c r="G97" s="3"/>
      <c r="H97" s="3"/>
      <c r="I97" s="3"/>
      <c r="J97" s="3"/>
      <c r="N97" s="4"/>
      <c r="O97" s="4"/>
      <c r="P97" s="4"/>
      <c r="Q97" s="4"/>
    </row>
    <row r="98" spans="1:17" ht="15.5" x14ac:dyDescent="0.35">
      <c r="A98" s="34" t="s">
        <v>218</v>
      </c>
      <c r="B98" s="34" t="s">
        <v>219</v>
      </c>
      <c r="F98" s="3"/>
      <c r="G98" s="3"/>
      <c r="H98" s="3"/>
      <c r="I98" s="3"/>
      <c r="J98" s="3"/>
      <c r="N98" s="4"/>
      <c r="O98" s="4"/>
      <c r="P98" s="4"/>
      <c r="Q98" s="4"/>
    </row>
    <row r="99" spans="1:17" ht="15.5" x14ac:dyDescent="0.35">
      <c r="A99" s="34" t="s">
        <v>220</v>
      </c>
      <c r="B99" s="36" t="s">
        <v>221</v>
      </c>
      <c r="F99" s="3"/>
      <c r="G99" s="3"/>
      <c r="H99" s="3"/>
      <c r="I99" s="3"/>
      <c r="J99" s="3"/>
      <c r="N99" s="4"/>
      <c r="O99" s="4"/>
      <c r="P99" s="4"/>
      <c r="Q99" s="4"/>
    </row>
    <row r="100" spans="1:17" ht="15.5" x14ac:dyDescent="0.35">
      <c r="A100" s="37" t="s">
        <v>222</v>
      </c>
      <c r="B100" s="38" t="s">
        <v>223</v>
      </c>
      <c r="F100" s="3"/>
      <c r="G100" s="3"/>
      <c r="H100" s="3"/>
      <c r="I100" s="3"/>
      <c r="J100" s="3"/>
      <c r="N100" s="4"/>
      <c r="O100" s="4"/>
      <c r="P100" s="4"/>
      <c r="Q100" s="4"/>
    </row>
    <row r="101" spans="1:17" ht="15.5" x14ac:dyDescent="0.35">
      <c r="A101" s="34" t="s">
        <v>224</v>
      </c>
      <c r="B101" s="34" t="s">
        <v>225</v>
      </c>
      <c r="F101" s="3"/>
      <c r="G101" s="3"/>
      <c r="H101" s="3"/>
      <c r="I101" s="3"/>
      <c r="J101" s="3"/>
      <c r="N101" s="4"/>
      <c r="O101" s="4"/>
      <c r="P101" s="4"/>
      <c r="Q101" s="4"/>
    </row>
    <row r="102" spans="1:17" ht="15.5" x14ac:dyDescent="0.35">
      <c r="A102" s="34" t="s">
        <v>226</v>
      </c>
      <c r="B102" s="36" t="s">
        <v>227</v>
      </c>
      <c r="F102" s="3"/>
      <c r="G102" s="3"/>
      <c r="H102" s="3"/>
      <c r="I102" s="3"/>
      <c r="J102" s="3"/>
      <c r="N102" s="4"/>
      <c r="O102" s="4"/>
      <c r="P102" s="4"/>
      <c r="Q102" s="4"/>
    </row>
    <row r="103" spans="1:17" ht="15.5" x14ac:dyDescent="0.35">
      <c r="A103" s="37" t="s">
        <v>228</v>
      </c>
      <c r="B103" s="38" t="s">
        <v>229</v>
      </c>
      <c r="F103" s="3"/>
      <c r="G103" s="3"/>
      <c r="H103" s="3"/>
      <c r="I103" s="3"/>
      <c r="J103" s="3"/>
      <c r="N103" s="4"/>
      <c r="O103" s="4"/>
      <c r="P103" s="4"/>
      <c r="Q103" s="4"/>
    </row>
    <row r="104" spans="1:17" ht="15.5" x14ac:dyDescent="0.35">
      <c r="A104" s="34" t="s">
        <v>230</v>
      </c>
      <c r="B104" s="34" t="s">
        <v>231</v>
      </c>
      <c r="F104" s="3"/>
      <c r="G104" s="3"/>
      <c r="H104" s="3"/>
      <c r="I104" s="3"/>
      <c r="J104" s="3"/>
      <c r="N104" s="4"/>
      <c r="O104" s="4"/>
      <c r="P104" s="4"/>
      <c r="Q104" s="4"/>
    </row>
    <row r="105" spans="1:17" ht="15.5" x14ac:dyDescent="0.35">
      <c r="A105" s="11"/>
      <c r="B105" s="11"/>
      <c r="F105" s="3"/>
      <c r="G105" s="3"/>
      <c r="H105" s="3"/>
      <c r="I105" s="3"/>
      <c r="J105" s="3"/>
      <c r="N105" s="4"/>
      <c r="O105" s="4"/>
      <c r="P105" s="4"/>
      <c r="Q105" s="4"/>
    </row>
    <row r="106" spans="1:17" ht="15.5" x14ac:dyDescent="0.35">
      <c r="A106" s="11"/>
      <c r="B106" s="11"/>
      <c r="F106" s="3"/>
      <c r="G106" s="3"/>
      <c r="H106" s="3"/>
      <c r="I106" s="3"/>
      <c r="J106" s="3"/>
      <c r="N106" s="4"/>
      <c r="O106" s="4"/>
      <c r="P106" s="4"/>
      <c r="Q106" s="4"/>
    </row>
    <row r="107" spans="1:17" ht="15.5" x14ac:dyDescent="0.35">
      <c r="A107" s="11"/>
      <c r="B107" s="11"/>
      <c r="F107" s="3"/>
      <c r="G107" s="3"/>
      <c r="H107" s="3"/>
      <c r="I107" s="3"/>
      <c r="J107" s="3"/>
      <c r="N107" s="4"/>
      <c r="O107" s="4"/>
      <c r="P107" s="4"/>
      <c r="Q107" s="4"/>
    </row>
    <row r="108" spans="1:17" ht="15.5" x14ac:dyDescent="0.35">
      <c r="A108" s="11"/>
      <c r="B108" s="11"/>
      <c r="F108" s="3"/>
      <c r="G108" s="3"/>
      <c r="H108" s="3"/>
      <c r="I108" s="3"/>
      <c r="J108" s="3"/>
      <c r="N108" s="4"/>
      <c r="O108" s="4"/>
      <c r="P108" s="4"/>
      <c r="Q108" s="4"/>
    </row>
    <row r="109" spans="1:17" ht="15.5" x14ac:dyDescent="0.35">
      <c r="A109" s="11"/>
      <c r="B109" s="11"/>
      <c r="F109" s="3"/>
      <c r="G109" s="3"/>
      <c r="H109" s="3"/>
      <c r="I109" s="3"/>
      <c r="J109" s="3"/>
      <c r="N109" s="4"/>
      <c r="O109" s="4"/>
      <c r="P109" s="4"/>
      <c r="Q109" s="4"/>
    </row>
    <row r="110" spans="1:17" ht="15.5" x14ac:dyDescent="0.35">
      <c r="A110" s="11"/>
      <c r="B110" s="11"/>
      <c r="F110" s="3"/>
      <c r="G110" s="3"/>
      <c r="H110" s="3"/>
      <c r="I110" s="3"/>
      <c r="J110" s="3"/>
      <c r="N110" s="4"/>
      <c r="O110" s="4"/>
      <c r="P110" s="4"/>
      <c r="Q110" s="4"/>
    </row>
    <row r="111" spans="1:17" ht="15.5" x14ac:dyDescent="0.35">
      <c r="A111" s="11"/>
      <c r="B111" s="11"/>
      <c r="F111" s="3"/>
      <c r="G111" s="3"/>
      <c r="H111" s="3"/>
      <c r="I111" s="3"/>
      <c r="J111" s="3"/>
      <c r="N111" s="4"/>
      <c r="O111" s="4"/>
      <c r="P111" s="4"/>
      <c r="Q111" s="4"/>
    </row>
    <row r="112" spans="1:17" ht="15.5" x14ac:dyDescent="0.35">
      <c r="A112" s="11"/>
      <c r="B112" s="11"/>
      <c r="F112" s="3"/>
      <c r="G112" s="3"/>
      <c r="H112" s="3"/>
      <c r="I112" s="3"/>
      <c r="J112" s="3"/>
      <c r="N112" s="4"/>
      <c r="O112" s="4"/>
      <c r="P112" s="4"/>
      <c r="Q112" s="4"/>
    </row>
    <row r="113" spans="1:17" ht="15.5" x14ac:dyDescent="0.35">
      <c r="A113" s="11"/>
      <c r="B113" s="11"/>
      <c r="F113" s="3"/>
      <c r="G113" s="3"/>
      <c r="H113" s="3"/>
      <c r="I113" s="3"/>
      <c r="J113" s="3"/>
      <c r="N113" s="4"/>
      <c r="O113" s="4"/>
      <c r="P113" s="4"/>
      <c r="Q113" s="4"/>
    </row>
    <row r="114" spans="1:17" ht="15.5" x14ac:dyDescent="0.35">
      <c r="A114" s="11"/>
      <c r="B114" s="11"/>
      <c r="F114" s="3"/>
      <c r="G114" s="3"/>
      <c r="H114" s="3"/>
      <c r="I114" s="3"/>
      <c r="J114" s="3"/>
      <c r="N114" s="4"/>
      <c r="O114" s="4"/>
      <c r="P114" s="4"/>
      <c r="Q114" s="4"/>
    </row>
    <row r="115" spans="1:17" ht="15.5" x14ac:dyDescent="0.35">
      <c r="A115" s="11"/>
      <c r="B115" s="11"/>
      <c r="F115" s="3"/>
      <c r="G115" s="3"/>
      <c r="H115" s="3"/>
      <c r="I115" s="3"/>
      <c r="J115" s="3"/>
      <c r="N115" s="4"/>
      <c r="O115" s="4"/>
      <c r="P115" s="4"/>
      <c r="Q115" s="4"/>
    </row>
    <row r="116" spans="1:17" ht="15.5" x14ac:dyDescent="0.35">
      <c r="A116" s="11"/>
      <c r="B116" s="11"/>
      <c r="F116" s="3"/>
      <c r="G116" s="3"/>
      <c r="H116" s="3"/>
      <c r="I116" s="3"/>
      <c r="J116" s="3"/>
      <c r="N116" s="4"/>
      <c r="O116" s="4"/>
      <c r="P116" s="4"/>
      <c r="Q116" s="4"/>
    </row>
    <row r="117" spans="1:17" ht="15.5" x14ac:dyDescent="0.35">
      <c r="A117" s="11"/>
      <c r="B117" s="11"/>
      <c r="F117" s="3"/>
      <c r="G117" s="3"/>
      <c r="H117" s="3"/>
      <c r="I117" s="3"/>
      <c r="J117" s="3"/>
      <c r="N117" s="4"/>
      <c r="O117" s="4"/>
      <c r="P117" s="4"/>
      <c r="Q117" s="4"/>
    </row>
    <row r="118" spans="1:17" ht="15.5" x14ac:dyDescent="0.35">
      <c r="A118" s="11"/>
      <c r="B118" s="11"/>
      <c r="F118" s="3"/>
      <c r="G118" s="3"/>
      <c r="H118" s="3"/>
      <c r="I118" s="3"/>
      <c r="J118" s="3"/>
      <c r="N118" s="4"/>
      <c r="O118" s="4"/>
      <c r="P118" s="4"/>
      <c r="Q118" s="4"/>
    </row>
    <row r="119" spans="1:17" ht="15.5" x14ac:dyDescent="0.35">
      <c r="A119" s="11"/>
      <c r="B119" s="11"/>
      <c r="F119" s="3"/>
      <c r="G119" s="3"/>
      <c r="H119" s="3"/>
      <c r="I119" s="3"/>
      <c r="J119" s="3"/>
      <c r="N119" s="4"/>
      <c r="O119" s="4"/>
      <c r="P119" s="4"/>
      <c r="Q119" s="4"/>
    </row>
    <row r="120" spans="1:17" ht="15.5" x14ac:dyDescent="0.35">
      <c r="A120" s="11"/>
      <c r="B120" s="11"/>
      <c r="F120" s="3"/>
      <c r="G120" s="3"/>
      <c r="H120" s="3"/>
      <c r="I120" s="3"/>
      <c r="J120" s="3"/>
      <c r="N120" s="4"/>
      <c r="O120" s="4"/>
      <c r="P120" s="4"/>
      <c r="Q120" s="4"/>
    </row>
    <row r="121" spans="1:17" ht="15.5" x14ac:dyDescent="0.35">
      <c r="A121" s="11"/>
      <c r="B121" s="11"/>
      <c r="F121" s="3"/>
      <c r="G121" s="3"/>
      <c r="H121" s="3"/>
      <c r="I121" s="3"/>
      <c r="J121" s="3"/>
      <c r="N121" s="4"/>
      <c r="O121" s="4"/>
      <c r="P121" s="4"/>
      <c r="Q121" s="4"/>
    </row>
    <row r="122" spans="1:17" ht="15.5" x14ac:dyDescent="0.35">
      <c r="A122" s="11"/>
      <c r="B122" s="11"/>
      <c r="F122" s="3"/>
      <c r="G122" s="3"/>
      <c r="H122" s="3"/>
      <c r="I122" s="3"/>
      <c r="J122" s="3"/>
      <c r="N122" s="4"/>
      <c r="O122" s="4"/>
      <c r="P122" s="4"/>
      <c r="Q122" s="4"/>
    </row>
    <row r="123" spans="1:17" ht="15.5" x14ac:dyDescent="0.35">
      <c r="A123" s="11"/>
      <c r="B123" s="11"/>
      <c r="F123" s="3"/>
      <c r="G123" s="3"/>
      <c r="H123" s="3"/>
      <c r="I123" s="3"/>
      <c r="J123" s="3"/>
      <c r="N123" s="4"/>
      <c r="O123" s="4"/>
      <c r="P123" s="4"/>
      <c r="Q123" s="4"/>
    </row>
    <row r="124" spans="1:17" ht="15.5" x14ac:dyDescent="0.35">
      <c r="A124" s="11"/>
      <c r="B124" s="11"/>
      <c r="F124" s="3"/>
      <c r="G124" s="3"/>
      <c r="H124" s="3"/>
      <c r="I124" s="3"/>
      <c r="J124" s="3"/>
      <c r="N124" s="4"/>
      <c r="O124" s="4"/>
      <c r="P124" s="4"/>
      <c r="Q124" s="4"/>
    </row>
    <row r="125" spans="1:17" ht="15.5" x14ac:dyDescent="0.35">
      <c r="A125" s="11"/>
      <c r="B125" s="11"/>
      <c r="F125" s="3"/>
      <c r="G125" s="3"/>
      <c r="H125" s="3"/>
      <c r="I125" s="3"/>
      <c r="J125" s="3"/>
      <c r="N125" s="4"/>
      <c r="O125" s="4"/>
      <c r="P125" s="4"/>
      <c r="Q125" s="4"/>
    </row>
    <row r="126" spans="1:17" ht="15.5" x14ac:dyDescent="0.35">
      <c r="A126" s="11"/>
      <c r="B126" s="11"/>
      <c r="F126" s="3"/>
      <c r="G126" s="3"/>
      <c r="H126" s="3"/>
      <c r="I126" s="3"/>
      <c r="J126" s="3"/>
      <c r="N126" s="4"/>
      <c r="O126" s="4"/>
      <c r="P126" s="4"/>
      <c r="Q126" s="4"/>
    </row>
    <row r="127" spans="1:17" ht="15.5" x14ac:dyDescent="0.35">
      <c r="A127" s="11"/>
      <c r="B127" s="11"/>
      <c r="F127" s="3"/>
      <c r="G127" s="3"/>
      <c r="H127" s="3"/>
      <c r="I127" s="3"/>
      <c r="J127" s="3"/>
      <c r="N127" s="4"/>
      <c r="O127" s="4"/>
      <c r="P127" s="4"/>
      <c r="Q127" s="4"/>
    </row>
    <row r="128" spans="1:17" ht="15.5" x14ac:dyDescent="0.35">
      <c r="A128" s="11"/>
      <c r="B128" s="11"/>
      <c r="F128" s="3"/>
      <c r="G128" s="3"/>
      <c r="H128" s="3"/>
      <c r="I128" s="3"/>
      <c r="J128" s="3"/>
      <c r="N128" s="4"/>
      <c r="O128" s="4"/>
      <c r="P128" s="4"/>
      <c r="Q128" s="4"/>
    </row>
    <row r="129" spans="1:17" ht="15.5" x14ac:dyDescent="0.35">
      <c r="A129" s="11"/>
      <c r="B129" s="11"/>
      <c r="F129" s="3"/>
      <c r="G129" s="3"/>
      <c r="H129" s="3"/>
      <c r="I129" s="3"/>
      <c r="J129" s="3"/>
      <c r="N129" s="4"/>
      <c r="O129" s="4"/>
      <c r="P129" s="4"/>
      <c r="Q129" s="4"/>
    </row>
    <row r="130" spans="1:17" ht="15.5" x14ac:dyDescent="0.35">
      <c r="A130" s="11"/>
      <c r="B130" s="11"/>
      <c r="F130" s="3"/>
      <c r="G130" s="3"/>
      <c r="H130" s="3"/>
      <c r="I130" s="3"/>
      <c r="J130" s="3"/>
      <c r="N130" s="4"/>
      <c r="O130" s="4"/>
      <c r="P130" s="4"/>
      <c r="Q130" s="4"/>
    </row>
    <row r="131" spans="1:17" ht="15.5" x14ac:dyDescent="0.35">
      <c r="A131" s="11"/>
      <c r="B131" s="11"/>
      <c r="F131" s="3"/>
      <c r="G131" s="3"/>
      <c r="H131" s="3"/>
      <c r="I131" s="3"/>
      <c r="J131" s="3"/>
      <c r="N131" s="4"/>
      <c r="O131" s="4"/>
      <c r="P131" s="4"/>
      <c r="Q131" s="4"/>
    </row>
    <row r="132" spans="1:17" ht="15.5" x14ac:dyDescent="0.35">
      <c r="A132" s="11"/>
      <c r="B132" s="11"/>
      <c r="F132" s="3"/>
      <c r="G132" s="3"/>
      <c r="H132" s="3"/>
      <c r="I132" s="3"/>
      <c r="J132" s="3"/>
      <c r="N132" s="4"/>
      <c r="O132" s="4"/>
      <c r="P132" s="4"/>
      <c r="Q132" s="4"/>
    </row>
    <row r="133" spans="1:17" ht="15.5" x14ac:dyDescent="0.35">
      <c r="A133" s="11"/>
      <c r="B133" s="11"/>
      <c r="F133" s="3"/>
      <c r="G133" s="3"/>
      <c r="H133" s="3"/>
      <c r="I133" s="3"/>
      <c r="J133" s="3"/>
      <c r="N133" s="4"/>
      <c r="O133" s="4"/>
      <c r="P133" s="4"/>
      <c r="Q133" s="4"/>
    </row>
    <row r="134" spans="1:17" ht="15.5" x14ac:dyDescent="0.35">
      <c r="A134" s="11"/>
      <c r="B134" s="11"/>
      <c r="F134" s="3"/>
      <c r="G134" s="3"/>
      <c r="H134" s="3"/>
      <c r="I134" s="3"/>
      <c r="J134" s="3"/>
      <c r="N134" s="4"/>
      <c r="O134" s="4"/>
      <c r="P134" s="4"/>
      <c r="Q134" s="4"/>
    </row>
    <row r="135" spans="1:17" ht="15.5" x14ac:dyDescent="0.35">
      <c r="A135" s="11"/>
      <c r="B135" s="11"/>
      <c r="F135" s="3"/>
      <c r="G135" s="3"/>
      <c r="H135" s="3"/>
      <c r="I135" s="3"/>
      <c r="J135" s="3"/>
      <c r="N135" s="4"/>
      <c r="O135" s="4"/>
      <c r="P135" s="4"/>
      <c r="Q135" s="4"/>
    </row>
    <row r="136" spans="1:17" ht="15.5" x14ac:dyDescent="0.35">
      <c r="A136" s="11"/>
      <c r="B136" s="11"/>
      <c r="F136" s="3"/>
      <c r="G136" s="3"/>
      <c r="H136" s="3"/>
      <c r="I136" s="3"/>
      <c r="J136" s="3"/>
      <c r="N136" s="4"/>
      <c r="O136" s="4"/>
      <c r="P136" s="4"/>
      <c r="Q136" s="4"/>
    </row>
    <row r="137" spans="1:17" ht="15.5" x14ac:dyDescent="0.35">
      <c r="A137" s="11"/>
      <c r="B137" s="11"/>
      <c r="F137" s="3"/>
      <c r="G137" s="3"/>
      <c r="H137" s="3"/>
      <c r="I137" s="3"/>
      <c r="J137" s="3"/>
      <c r="N137" s="4"/>
      <c r="O137" s="4"/>
      <c r="P137" s="4"/>
      <c r="Q137" s="4"/>
    </row>
    <row r="138" spans="1:17" ht="15.5" x14ac:dyDescent="0.35">
      <c r="A138" s="11"/>
      <c r="B138" s="11"/>
      <c r="F138" s="3"/>
      <c r="G138" s="3"/>
      <c r="H138" s="3"/>
      <c r="I138" s="3"/>
      <c r="J138" s="3"/>
      <c r="N138" s="4"/>
      <c r="O138" s="4"/>
      <c r="P138" s="4"/>
      <c r="Q138" s="4"/>
    </row>
    <row r="139" spans="1:17" ht="15.5" x14ac:dyDescent="0.35">
      <c r="A139" s="11"/>
      <c r="B139" s="11"/>
      <c r="F139" s="3"/>
      <c r="G139" s="3"/>
      <c r="H139" s="3"/>
      <c r="I139" s="3"/>
      <c r="J139" s="3"/>
      <c r="N139" s="4"/>
      <c r="O139" s="4"/>
      <c r="P139" s="4"/>
      <c r="Q139" s="4"/>
    </row>
    <row r="140" spans="1:17" ht="15.5" x14ac:dyDescent="0.35">
      <c r="A140" s="11"/>
      <c r="B140" s="11"/>
      <c r="F140" s="3"/>
      <c r="G140" s="3"/>
      <c r="H140" s="3"/>
      <c r="I140" s="3"/>
      <c r="J140" s="3"/>
      <c r="N140" s="4"/>
      <c r="O140" s="4"/>
      <c r="P140" s="4"/>
      <c r="Q140" s="4"/>
    </row>
    <row r="141" spans="1:17" ht="15.5" x14ac:dyDescent="0.35">
      <c r="A141" s="11"/>
      <c r="B141" s="11"/>
      <c r="F141" s="3"/>
      <c r="G141" s="3"/>
      <c r="H141" s="3"/>
      <c r="I141" s="3"/>
      <c r="J141" s="3"/>
      <c r="N141" s="4"/>
      <c r="O141" s="4"/>
      <c r="P141" s="4"/>
      <c r="Q141" s="4"/>
    </row>
    <row r="142" spans="1:17" ht="15.5" x14ac:dyDescent="0.35">
      <c r="A142" s="11"/>
      <c r="B142" s="11"/>
      <c r="F142" s="3"/>
      <c r="G142" s="3"/>
      <c r="H142" s="3"/>
      <c r="I142" s="3"/>
      <c r="J142" s="3"/>
      <c r="N142" s="4"/>
      <c r="O142" s="4"/>
      <c r="P142" s="4"/>
      <c r="Q142" s="4"/>
    </row>
    <row r="143" spans="1:17" ht="15.5" x14ac:dyDescent="0.35">
      <c r="A143" s="11"/>
      <c r="B143" s="11"/>
      <c r="F143" s="3"/>
      <c r="G143" s="3"/>
      <c r="H143" s="3"/>
      <c r="I143" s="3"/>
      <c r="J143" s="3"/>
      <c r="N143" s="4"/>
      <c r="O143" s="4"/>
      <c r="P143" s="4"/>
      <c r="Q143" s="4"/>
    </row>
    <row r="144" spans="1:17" ht="15.5" x14ac:dyDescent="0.35">
      <c r="A144" s="11"/>
      <c r="B144" s="11"/>
      <c r="F144" s="3"/>
      <c r="G144" s="3"/>
      <c r="H144" s="3"/>
      <c r="I144" s="3"/>
      <c r="J144" s="3"/>
      <c r="N144" s="4"/>
      <c r="O144" s="4"/>
      <c r="P144" s="4"/>
      <c r="Q144" s="4"/>
    </row>
    <row r="145" spans="1:17" ht="15.5" x14ac:dyDescent="0.35">
      <c r="A145" s="11"/>
      <c r="B145" s="11"/>
      <c r="F145" s="3"/>
      <c r="G145" s="3"/>
      <c r="H145" s="3"/>
      <c r="I145" s="3"/>
      <c r="J145" s="3"/>
      <c r="N145" s="4"/>
      <c r="O145" s="4"/>
      <c r="P145" s="4"/>
      <c r="Q145" s="4"/>
    </row>
    <row r="146" spans="1:17" ht="15.5" x14ac:dyDescent="0.35">
      <c r="A146" s="11"/>
      <c r="B146" s="11"/>
      <c r="F146" s="3"/>
      <c r="G146" s="3"/>
      <c r="H146" s="3"/>
      <c r="I146" s="3"/>
      <c r="J146" s="3"/>
      <c r="N146" s="4"/>
      <c r="O146" s="4"/>
      <c r="P146" s="4"/>
      <c r="Q146" s="4"/>
    </row>
    <row r="147" spans="1:17" ht="15.5" x14ac:dyDescent="0.35">
      <c r="A147" s="11"/>
      <c r="B147" s="11"/>
      <c r="F147" s="3"/>
      <c r="G147" s="3"/>
      <c r="H147" s="3"/>
      <c r="I147" s="3"/>
      <c r="J147" s="3"/>
      <c r="N147" s="4"/>
      <c r="O147" s="4"/>
      <c r="P147" s="4"/>
      <c r="Q147" s="4"/>
    </row>
    <row r="148" spans="1:17" ht="15.5" x14ac:dyDescent="0.35">
      <c r="A148" s="11"/>
      <c r="B148" s="11"/>
      <c r="F148" s="3"/>
      <c r="G148" s="3"/>
      <c r="H148" s="3"/>
      <c r="I148" s="3"/>
      <c r="J148" s="3"/>
      <c r="N148" s="4"/>
      <c r="O148" s="4"/>
      <c r="P148" s="4"/>
      <c r="Q148" s="4"/>
    </row>
    <row r="149" spans="1:17" ht="15.5" x14ac:dyDescent="0.35">
      <c r="A149" s="11"/>
      <c r="B149" s="11"/>
      <c r="F149" s="3"/>
      <c r="G149" s="3"/>
      <c r="H149" s="3"/>
      <c r="I149" s="3"/>
      <c r="J149" s="3"/>
      <c r="N149" s="4"/>
      <c r="O149" s="4"/>
      <c r="P149" s="4"/>
      <c r="Q149" s="4"/>
    </row>
    <row r="150" spans="1:17" ht="15.5" x14ac:dyDescent="0.35">
      <c r="A150" s="11"/>
      <c r="B150" s="11"/>
      <c r="F150" s="3"/>
      <c r="G150" s="3"/>
      <c r="H150" s="3"/>
      <c r="I150" s="3"/>
      <c r="J150" s="3"/>
      <c r="N150" s="4"/>
      <c r="O150" s="4"/>
      <c r="P150" s="4"/>
      <c r="Q150" s="4"/>
    </row>
    <row r="151" spans="1:17" ht="15.5" x14ac:dyDescent="0.35">
      <c r="A151" s="11"/>
      <c r="B151" s="11"/>
      <c r="F151" s="3"/>
      <c r="G151" s="3"/>
      <c r="H151" s="3"/>
      <c r="I151" s="3"/>
      <c r="J151" s="3"/>
      <c r="N151" s="4"/>
      <c r="O151" s="4"/>
      <c r="P151" s="4"/>
      <c r="Q151" s="4"/>
    </row>
    <row r="152" spans="1:17" ht="15.5" x14ac:dyDescent="0.35">
      <c r="A152" s="11"/>
      <c r="B152" s="11"/>
      <c r="F152" s="3"/>
      <c r="G152" s="3"/>
      <c r="H152" s="3"/>
      <c r="I152" s="3"/>
      <c r="J152" s="3"/>
      <c r="N152" s="4"/>
      <c r="O152" s="4"/>
      <c r="P152" s="4"/>
      <c r="Q152" s="4"/>
    </row>
    <row r="153" spans="1:17" ht="15.5" x14ac:dyDescent="0.35">
      <c r="A153" s="11"/>
      <c r="B153" s="11"/>
      <c r="F153" s="3"/>
      <c r="G153" s="3"/>
      <c r="H153" s="3"/>
      <c r="I153" s="3"/>
      <c r="J153" s="3"/>
      <c r="N153" s="4"/>
      <c r="O153" s="4"/>
      <c r="P153" s="4"/>
      <c r="Q153" s="4"/>
    </row>
    <row r="154" spans="1:17" ht="15.5" x14ac:dyDescent="0.35">
      <c r="A154" s="11"/>
      <c r="B154" s="11"/>
      <c r="F154" s="3"/>
      <c r="G154" s="3"/>
      <c r="H154" s="3"/>
      <c r="I154" s="3"/>
      <c r="J154" s="3"/>
      <c r="N154" s="4"/>
      <c r="O154" s="4"/>
      <c r="P154" s="4"/>
      <c r="Q154" s="4"/>
    </row>
    <row r="155" spans="1:17" ht="15.5" x14ac:dyDescent="0.35">
      <c r="A155" s="11"/>
      <c r="B155" s="11"/>
      <c r="F155" s="3"/>
      <c r="G155" s="3"/>
      <c r="H155" s="3"/>
      <c r="I155" s="3"/>
      <c r="J155" s="3"/>
      <c r="N155" s="4"/>
      <c r="O155" s="4"/>
      <c r="P155" s="4"/>
      <c r="Q155" s="4"/>
    </row>
    <row r="156" spans="1:17" ht="15.5" x14ac:dyDescent="0.35">
      <c r="A156" s="11"/>
      <c r="B156" s="11"/>
      <c r="F156" s="3"/>
      <c r="G156" s="3"/>
      <c r="H156" s="3"/>
      <c r="I156" s="3"/>
      <c r="J156" s="3"/>
      <c r="N156" s="4"/>
      <c r="O156" s="4"/>
      <c r="P156" s="4"/>
      <c r="Q156" s="4"/>
    </row>
    <row r="157" spans="1:17" ht="15.5" x14ac:dyDescent="0.35">
      <c r="A157" s="11"/>
      <c r="B157" s="11"/>
      <c r="F157" s="3"/>
      <c r="G157" s="3"/>
      <c r="H157" s="3"/>
      <c r="I157" s="3"/>
      <c r="J157" s="3"/>
      <c r="N157" s="4"/>
      <c r="O157" s="4"/>
      <c r="P157" s="4"/>
      <c r="Q157" s="4"/>
    </row>
    <row r="158" spans="1:17" ht="15.5" x14ac:dyDescent="0.35">
      <c r="A158" s="11"/>
      <c r="B158" s="11"/>
      <c r="F158" s="3"/>
      <c r="G158" s="3"/>
      <c r="H158" s="3"/>
      <c r="I158" s="3"/>
      <c r="J158" s="3"/>
      <c r="N158" s="4"/>
      <c r="O158" s="4"/>
      <c r="P158" s="4"/>
      <c r="Q158" s="4"/>
    </row>
    <row r="159" spans="1:17" ht="15.5" x14ac:dyDescent="0.35">
      <c r="A159" s="11"/>
      <c r="B159" s="11"/>
      <c r="F159" s="3"/>
      <c r="G159" s="3"/>
      <c r="H159" s="3"/>
      <c r="I159" s="3"/>
      <c r="J159" s="3"/>
      <c r="N159" s="4"/>
      <c r="O159" s="4"/>
      <c r="P159" s="4"/>
      <c r="Q159" s="4"/>
    </row>
    <row r="160" spans="1:17" ht="15.5" x14ac:dyDescent="0.35">
      <c r="A160" s="11"/>
      <c r="B160" s="11"/>
      <c r="F160" s="3"/>
      <c r="G160" s="3"/>
      <c r="H160" s="3"/>
      <c r="I160" s="3"/>
      <c r="J160" s="3"/>
      <c r="N160" s="4"/>
      <c r="O160" s="4"/>
      <c r="P160" s="4"/>
      <c r="Q160" s="4"/>
    </row>
    <row r="161" spans="1:17" ht="15.5" x14ac:dyDescent="0.35">
      <c r="A161" s="11"/>
      <c r="B161" s="11"/>
      <c r="F161" s="3"/>
      <c r="G161" s="3"/>
      <c r="H161" s="3"/>
      <c r="I161" s="3"/>
      <c r="J161" s="3"/>
      <c r="N161" s="4"/>
      <c r="O161" s="4"/>
      <c r="P161" s="4"/>
      <c r="Q161" s="4"/>
    </row>
    <row r="162" spans="1:17" ht="15.5" x14ac:dyDescent="0.35">
      <c r="A162" s="11"/>
      <c r="B162" s="11"/>
      <c r="F162" s="3"/>
      <c r="G162" s="3"/>
      <c r="H162" s="3"/>
      <c r="I162" s="3"/>
      <c r="J162" s="3"/>
      <c r="N162" s="4"/>
      <c r="O162" s="4"/>
      <c r="P162" s="4"/>
      <c r="Q162" s="4"/>
    </row>
    <row r="163" spans="1:17" ht="15.5" x14ac:dyDescent="0.35">
      <c r="A163" s="11"/>
      <c r="B163" s="11"/>
      <c r="F163" s="3"/>
      <c r="G163" s="3"/>
      <c r="H163" s="3"/>
      <c r="I163" s="3"/>
      <c r="J163" s="3"/>
      <c r="N163" s="4"/>
      <c r="O163" s="4"/>
      <c r="P163" s="4"/>
      <c r="Q163" s="4"/>
    </row>
    <row r="164" spans="1:17" ht="15.5" x14ac:dyDescent="0.35">
      <c r="A164" s="11"/>
      <c r="B164" s="11"/>
      <c r="F164" s="3"/>
      <c r="G164" s="3"/>
      <c r="H164" s="3"/>
      <c r="I164" s="3"/>
      <c r="J164" s="3"/>
      <c r="N164" s="4"/>
      <c r="O164" s="4"/>
      <c r="P164" s="4"/>
      <c r="Q164" s="4"/>
    </row>
    <row r="165" spans="1:17" ht="15.5" x14ac:dyDescent="0.35">
      <c r="A165" s="11"/>
      <c r="B165" s="11"/>
      <c r="F165" s="3"/>
      <c r="G165" s="3"/>
      <c r="H165" s="3"/>
      <c r="I165" s="3"/>
      <c r="J165" s="3"/>
      <c r="N165" s="4"/>
      <c r="O165" s="4"/>
      <c r="P165" s="4"/>
      <c r="Q165" s="4"/>
    </row>
    <row r="166" spans="1:17" ht="15.5" x14ac:dyDescent="0.35">
      <c r="A166" s="11"/>
      <c r="B166" s="11"/>
      <c r="F166" s="3"/>
      <c r="G166" s="3"/>
      <c r="H166" s="3"/>
      <c r="I166" s="3"/>
      <c r="J166" s="3"/>
      <c r="N166" s="4"/>
      <c r="O166" s="4"/>
      <c r="P166" s="4"/>
      <c r="Q166" s="4"/>
    </row>
    <row r="167" spans="1:17" ht="15.5" x14ac:dyDescent="0.35">
      <c r="A167" s="11"/>
      <c r="B167" s="11"/>
      <c r="F167" s="3"/>
      <c r="G167" s="3"/>
      <c r="H167" s="3"/>
      <c r="I167" s="3"/>
      <c r="J167" s="3"/>
      <c r="N167" s="4"/>
      <c r="O167" s="4"/>
      <c r="P167" s="4"/>
      <c r="Q167" s="4"/>
    </row>
    <row r="168" spans="1:17" ht="15.5" x14ac:dyDescent="0.35">
      <c r="A168" s="11"/>
      <c r="B168" s="11"/>
      <c r="F168" s="3"/>
      <c r="G168" s="3"/>
      <c r="H168" s="3"/>
      <c r="I168" s="3"/>
      <c r="J168" s="3"/>
      <c r="N168" s="4"/>
      <c r="O168" s="4"/>
      <c r="P168" s="4"/>
      <c r="Q168" s="4"/>
    </row>
    <row r="169" spans="1:17" ht="15.5" x14ac:dyDescent="0.35">
      <c r="A169" s="11"/>
      <c r="B169" s="11"/>
      <c r="F169" s="3"/>
      <c r="G169" s="3"/>
      <c r="H169" s="3"/>
      <c r="I169" s="3"/>
      <c r="J169" s="3"/>
      <c r="N169" s="4"/>
      <c r="O169" s="4"/>
      <c r="P169" s="4"/>
      <c r="Q169" s="4"/>
    </row>
    <row r="170" spans="1:17" ht="15.5" x14ac:dyDescent="0.35">
      <c r="A170" s="11"/>
      <c r="B170" s="11"/>
      <c r="F170" s="3"/>
      <c r="G170" s="3"/>
      <c r="H170" s="3"/>
      <c r="I170" s="3"/>
      <c r="J170" s="3"/>
      <c r="N170" s="4"/>
      <c r="O170" s="4"/>
      <c r="P170" s="4"/>
      <c r="Q170" s="4"/>
    </row>
    <row r="171" spans="1:17" ht="15.5" x14ac:dyDescent="0.35">
      <c r="A171" s="11"/>
      <c r="B171" s="11"/>
      <c r="F171" s="3"/>
      <c r="G171" s="3"/>
      <c r="H171" s="3"/>
      <c r="I171" s="3"/>
      <c r="J171" s="3"/>
      <c r="N171" s="4"/>
      <c r="O171" s="4"/>
      <c r="P171" s="4"/>
      <c r="Q171" s="4"/>
    </row>
    <row r="172" spans="1:17" ht="15.5" x14ac:dyDescent="0.35">
      <c r="A172" s="11"/>
      <c r="B172" s="11"/>
      <c r="F172" s="3"/>
      <c r="G172" s="3"/>
      <c r="H172" s="3"/>
      <c r="I172" s="3"/>
      <c r="J172" s="3"/>
      <c r="N172" s="4"/>
      <c r="O172" s="4"/>
      <c r="P172" s="4"/>
      <c r="Q172" s="4"/>
    </row>
    <row r="173" spans="1:17" ht="15.5" x14ac:dyDescent="0.35">
      <c r="A173" s="11"/>
      <c r="B173" s="11"/>
      <c r="F173" s="3"/>
      <c r="G173" s="3"/>
      <c r="H173" s="3"/>
      <c r="I173" s="3"/>
      <c r="J173" s="3"/>
      <c r="N173" s="4"/>
      <c r="O173" s="4"/>
      <c r="P173" s="4"/>
      <c r="Q173" s="4"/>
    </row>
    <row r="174" spans="1:17" ht="15.5" x14ac:dyDescent="0.35">
      <c r="A174" s="11"/>
      <c r="B174" s="11"/>
      <c r="F174" s="3"/>
      <c r="G174" s="3"/>
      <c r="H174" s="3"/>
      <c r="I174" s="3"/>
      <c r="J174" s="3"/>
      <c r="N174" s="4"/>
      <c r="O174" s="4"/>
      <c r="P174" s="4"/>
      <c r="Q174" s="4"/>
    </row>
    <row r="175" spans="1:17" ht="15.5" x14ac:dyDescent="0.35">
      <c r="A175" s="11"/>
      <c r="B175" s="11"/>
      <c r="F175" s="3"/>
      <c r="G175" s="3"/>
      <c r="H175" s="3"/>
      <c r="I175" s="3"/>
      <c r="J175" s="3"/>
      <c r="N175" s="4"/>
      <c r="O175" s="4"/>
      <c r="P175" s="4"/>
      <c r="Q175" s="4"/>
    </row>
    <row r="176" spans="1:17" ht="15.5" x14ac:dyDescent="0.35">
      <c r="A176" s="11"/>
      <c r="B176" s="11"/>
      <c r="F176" s="3"/>
      <c r="G176" s="3"/>
      <c r="H176" s="3"/>
      <c r="I176" s="3"/>
      <c r="J176" s="3"/>
      <c r="N176" s="4"/>
      <c r="O176" s="4"/>
      <c r="P176" s="4"/>
      <c r="Q176" s="4"/>
    </row>
    <row r="177" spans="1:17" ht="15.5" x14ac:dyDescent="0.35">
      <c r="A177" s="11"/>
      <c r="B177" s="11"/>
      <c r="F177" s="3"/>
      <c r="G177" s="3"/>
      <c r="H177" s="3"/>
      <c r="I177" s="3"/>
      <c r="J177" s="3"/>
      <c r="N177" s="4"/>
      <c r="O177" s="4"/>
      <c r="P177" s="4"/>
      <c r="Q177" s="4"/>
    </row>
    <row r="178" spans="1:17" ht="15.5" x14ac:dyDescent="0.35">
      <c r="A178" s="11"/>
      <c r="B178" s="11"/>
      <c r="F178" s="3"/>
      <c r="G178" s="3"/>
      <c r="H178" s="3"/>
      <c r="I178" s="3"/>
      <c r="J178" s="3"/>
      <c r="N178" s="4"/>
      <c r="O178" s="4"/>
      <c r="P178" s="4"/>
      <c r="Q178" s="4"/>
    </row>
    <row r="179" spans="1:17" ht="15.5" x14ac:dyDescent="0.35">
      <c r="A179" s="11"/>
      <c r="B179" s="11"/>
      <c r="F179" s="3"/>
      <c r="G179" s="3"/>
      <c r="H179" s="3"/>
      <c r="I179" s="3"/>
      <c r="J179" s="3"/>
      <c r="N179" s="4"/>
      <c r="O179" s="4"/>
      <c r="P179" s="4"/>
      <c r="Q179" s="4"/>
    </row>
    <row r="180" spans="1:17" ht="15.5" x14ac:dyDescent="0.35">
      <c r="A180" s="11"/>
      <c r="B180" s="11"/>
      <c r="F180" s="3"/>
      <c r="G180" s="3"/>
      <c r="H180" s="3"/>
      <c r="I180" s="3"/>
      <c r="J180" s="3"/>
      <c r="N180" s="4"/>
      <c r="O180" s="4"/>
      <c r="P180" s="4"/>
      <c r="Q180" s="4"/>
    </row>
    <row r="181" spans="1:17" ht="15.5" x14ac:dyDescent="0.35">
      <c r="A181" s="11"/>
      <c r="B181" s="11"/>
      <c r="F181" s="3"/>
      <c r="G181" s="3"/>
      <c r="H181" s="3"/>
      <c r="I181" s="3"/>
      <c r="J181" s="3"/>
      <c r="N181" s="4"/>
      <c r="O181" s="4"/>
      <c r="P181" s="4"/>
      <c r="Q181" s="4"/>
    </row>
    <row r="182" spans="1:17" ht="15.5" x14ac:dyDescent="0.35">
      <c r="A182" s="11"/>
      <c r="B182" s="11"/>
      <c r="F182" s="3"/>
      <c r="G182" s="3"/>
      <c r="H182" s="3"/>
      <c r="I182" s="3"/>
      <c r="J182" s="3"/>
      <c r="N182" s="4"/>
      <c r="O182" s="4"/>
      <c r="P182" s="4"/>
      <c r="Q182" s="4"/>
    </row>
    <row r="183" spans="1:17" ht="15.5" x14ac:dyDescent="0.35">
      <c r="A183" s="11"/>
      <c r="B183" s="11"/>
      <c r="F183" s="3"/>
      <c r="G183" s="3"/>
      <c r="H183" s="3"/>
      <c r="I183" s="3"/>
      <c r="J183" s="3"/>
      <c r="N183" s="4"/>
      <c r="O183" s="4"/>
      <c r="P183" s="4"/>
      <c r="Q183" s="4"/>
    </row>
    <row r="184" spans="1:17" ht="15.5" x14ac:dyDescent="0.35">
      <c r="A184" s="11"/>
      <c r="B184" s="11"/>
      <c r="F184" s="3"/>
      <c r="G184" s="3"/>
      <c r="H184" s="3"/>
      <c r="I184" s="3"/>
      <c r="J184" s="3"/>
      <c r="N184" s="4"/>
      <c r="O184" s="4"/>
      <c r="P184" s="4"/>
      <c r="Q184" s="4"/>
    </row>
    <row r="185" spans="1:17" ht="15.5" x14ac:dyDescent="0.35">
      <c r="A185" s="11"/>
      <c r="B185" s="11"/>
      <c r="F185" s="3"/>
      <c r="G185" s="3"/>
      <c r="H185" s="3"/>
      <c r="I185" s="3"/>
      <c r="J185" s="3"/>
      <c r="N185" s="4"/>
      <c r="O185" s="4"/>
      <c r="P185" s="4"/>
      <c r="Q185" s="4"/>
    </row>
    <row r="186" spans="1:17" ht="15.5" x14ac:dyDescent="0.35">
      <c r="A186" s="11"/>
      <c r="B186" s="11"/>
      <c r="F186" s="3"/>
      <c r="G186" s="3"/>
      <c r="H186" s="3"/>
      <c r="I186" s="3"/>
      <c r="J186" s="3"/>
      <c r="N186" s="4"/>
      <c r="O186" s="4"/>
      <c r="P186" s="4"/>
      <c r="Q186" s="4"/>
    </row>
    <row r="187" spans="1:17" ht="15.5" x14ac:dyDescent="0.35">
      <c r="A187" s="11"/>
      <c r="B187" s="11"/>
      <c r="F187" s="3"/>
      <c r="G187" s="3"/>
      <c r="H187" s="3"/>
      <c r="I187" s="3"/>
      <c r="J187" s="3"/>
      <c r="N187" s="4"/>
      <c r="O187" s="4"/>
      <c r="P187" s="4"/>
      <c r="Q187" s="4"/>
    </row>
    <row r="188" spans="1:17" ht="15.5" x14ac:dyDescent="0.35">
      <c r="A188" s="11"/>
      <c r="B188" s="11"/>
      <c r="F188" s="3"/>
      <c r="G188" s="3"/>
      <c r="H188" s="3"/>
      <c r="I188" s="3"/>
      <c r="J188" s="3"/>
      <c r="N188" s="4"/>
      <c r="O188" s="4"/>
      <c r="P188" s="4"/>
      <c r="Q188" s="4"/>
    </row>
    <row r="189" spans="1:17" ht="15.5" x14ac:dyDescent="0.35">
      <c r="A189" s="11"/>
      <c r="B189" s="11"/>
      <c r="F189" s="3"/>
      <c r="G189" s="3"/>
      <c r="H189" s="3"/>
      <c r="I189" s="3"/>
      <c r="J189" s="3"/>
      <c r="N189" s="4"/>
      <c r="O189" s="4"/>
      <c r="P189" s="4"/>
      <c r="Q189" s="4"/>
    </row>
    <row r="190" spans="1:17" ht="15.5" x14ac:dyDescent="0.35">
      <c r="A190" s="11"/>
      <c r="B190" s="11"/>
      <c r="F190" s="3"/>
      <c r="G190" s="3"/>
      <c r="H190" s="3"/>
      <c r="I190" s="3"/>
      <c r="J190" s="3"/>
      <c r="N190" s="4"/>
      <c r="O190" s="4"/>
      <c r="P190" s="4"/>
      <c r="Q190" s="4"/>
    </row>
    <row r="191" spans="1:17" ht="15.5" x14ac:dyDescent="0.35">
      <c r="A191" s="11"/>
      <c r="B191" s="11"/>
      <c r="F191" s="3"/>
      <c r="G191" s="3"/>
      <c r="H191" s="3"/>
      <c r="I191" s="3"/>
      <c r="J191" s="3"/>
      <c r="N191" s="4"/>
      <c r="O191" s="4"/>
      <c r="P191" s="4"/>
      <c r="Q191" s="4"/>
    </row>
    <row r="192" spans="1:17" ht="15.5" x14ac:dyDescent="0.35">
      <c r="A192" s="11"/>
      <c r="B192" s="11"/>
      <c r="F192" s="3"/>
      <c r="G192" s="3"/>
      <c r="H192" s="3"/>
      <c r="I192" s="3"/>
      <c r="J192" s="3"/>
      <c r="N192" s="4"/>
      <c r="O192" s="4"/>
      <c r="P192" s="4"/>
      <c r="Q192" s="4"/>
    </row>
    <row r="193" spans="1:17" ht="15.5" x14ac:dyDescent="0.35">
      <c r="A193" s="11"/>
      <c r="B193" s="11"/>
      <c r="F193" s="3"/>
      <c r="G193" s="3"/>
      <c r="H193" s="3"/>
      <c r="I193" s="3"/>
      <c r="J193" s="3"/>
      <c r="N193" s="4"/>
      <c r="O193" s="4"/>
      <c r="P193" s="4"/>
      <c r="Q193" s="4"/>
    </row>
    <row r="194" spans="1:17" ht="15.5" x14ac:dyDescent="0.35">
      <c r="A194" s="11"/>
      <c r="B194" s="11"/>
      <c r="F194" s="3"/>
      <c r="G194" s="3"/>
      <c r="H194" s="3"/>
      <c r="I194" s="3"/>
      <c r="J194" s="3"/>
      <c r="N194" s="4"/>
      <c r="O194" s="4"/>
      <c r="P194" s="4"/>
      <c r="Q194" s="4"/>
    </row>
    <row r="195" spans="1:17" ht="15.5" x14ac:dyDescent="0.35">
      <c r="A195" s="11"/>
      <c r="B195" s="11"/>
      <c r="F195" s="3"/>
      <c r="G195" s="3"/>
      <c r="H195" s="3"/>
      <c r="I195" s="3"/>
      <c r="J195" s="3"/>
      <c r="N195" s="4"/>
      <c r="O195" s="4"/>
      <c r="P195" s="4"/>
      <c r="Q195" s="4"/>
    </row>
    <row r="196" spans="1:17" ht="15.5" x14ac:dyDescent="0.35">
      <c r="A196" s="11"/>
      <c r="B196" s="11"/>
      <c r="F196" s="3"/>
      <c r="G196" s="3"/>
      <c r="H196" s="3"/>
      <c r="I196" s="3"/>
      <c r="J196" s="3"/>
      <c r="N196" s="4"/>
      <c r="O196" s="4"/>
      <c r="P196" s="4"/>
      <c r="Q196" s="4"/>
    </row>
    <row r="197" spans="1:17" ht="15.5" x14ac:dyDescent="0.35">
      <c r="A197" s="11"/>
      <c r="B197" s="11"/>
      <c r="F197" s="3"/>
      <c r="G197" s="3"/>
      <c r="H197" s="3"/>
      <c r="I197" s="3"/>
      <c r="J197" s="3"/>
      <c r="N197" s="4"/>
      <c r="O197" s="4"/>
      <c r="P197" s="4"/>
      <c r="Q197" s="4"/>
    </row>
    <row r="198" spans="1:17" ht="15.5" x14ac:dyDescent="0.35">
      <c r="A198" s="11"/>
      <c r="B198" s="11"/>
      <c r="F198" s="3"/>
      <c r="G198" s="3"/>
      <c r="H198" s="3"/>
      <c r="I198" s="3"/>
      <c r="J198" s="3"/>
      <c r="N198" s="4"/>
      <c r="O198" s="4"/>
      <c r="P198" s="4"/>
      <c r="Q198" s="4"/>
    </row>
    <row r="199" spans="1:17" ht="15.5" x14ac:dyDescent="0.35">
      <c r="A199" s="11"/>
      <c r="B199" s="11"/>
      <c r="F199" s="3"/>
      <c r="G199" s="3"/>
      <c r="H199" s="3"/>
      <c r="I199" s="3"/>
      <c r="J199" s="3"/>
      <c r="N199" s="4"/>
      <c r="O199" s="4"/>
      <c r="P199" s="4"/>
      <c r="Q199" s="4"/>
    </row>
    <row r="200" spans="1:17" ht="15.5" x14ac:dyDescent="0.35">
      <c r="A200" s="11"/>
      <c r="B200" s="11"/>
      <c r="F200" s="3"/>
      <c r="G200" s="3"/>
      <c r="H200" s="3"/>
      <c r="I200" s="3"/>
      <c r="J200" s="3"/>
      <c r="N200" s="4"/>
      <c r="O200" s="4"/>
      <c r="P200" s="4"/>
      <c r="Q200" s="4"/>
    </row>
    <row r="201" spans="1:17" ht="15.5" x14ac:dyDescent="0.35">
      <c r="A201" s="11"/>
      <c r="B201" s="11"/>
      <c r="C201" s="1"/>
      <c r="F201" s="3"/>
      <c r="G201" s="3"/>
      <c r="H201" s="3"/>
      <c r="I201" s="3"/>
      <c r="J201" s="3"/>
      <c r="N201" s="4"/>
      <c r="O201" s="4"/>
      <c r="P201" s="4"/>
      <c r="Q201" s="4"/>
    </row>
    <row r="202" spans="1:17" ht="15.5" x14ac:dyDescent="0.35">
      <c r="A202" s="11"/>
      <c r="B202" s="11"/>
      <c r="C202" s="2"/>
      <c r="F202" s="3"/>
      <c r="G202" s="3"/>
      <c r="H202" s="3"/>
      <c r="I202" s="3"/>
      <c r="J202" s="3"/>
      <c r="N202" s="4"/>
      <c r="O202" s="4"/>
      <c r="P202" s="4"/>
      <c r="Q202" s="4"/>
    </row>
    <row r="203" spans="1:17" ht="15.5" x14ac:dyDescent="0.35">
      <c r="A203" s="11"/>
      <c r="B203" s="11"/>
      <c r="F203" s="3"/>
      <c r="G203" s="3"/>
      <c r="H203" s="3"/>
      <c r="I203" s="3"/>
      <c r="J203" s="3"/>
      <c r="N203" s="4"/>
      <c r="O203" s="4"/>
      <c r="P203" s="4"/>
      <c r="Q203" s="4"/>
    </row>
    <row r="204" spans="1:17" ht="15.5" x14ac:dyDescent="0.35">
      <c r="A204" s="11"/>
      <c r="B204" s="11"/>
      <c r="F204" s="3"/>
      <c r="G204" s="3"/>
      <c r="H204" s="3"/>
      <c r="I204" s="3"/>
      <c r="J204" s="3"/>
      <c r="N204" s="4"/>
      <c r="O204" s="4"/>
      <c r="P204" s="4"/>
      <c r="Q204" s="4"/>
    </row>
    <row r="205" spans="1:17" ht="15.5" x14ac:dyDescent="0.35">
      <c r="A205" s="11"/>
      <c r="B205" s="11"/>
      <c r="F205" s="3"/>
      <c r="G205" s="3"/>
      <c r="H205" s="3"/>
      <c r="I205" s="3"/>
      <c r="J205" s="3"/>
      <c r="N205" s="4"/>
      <c r="O205" s="4"/>
      <c r="P205" s="4"/>
      <c r="Q205" s="4"/>
    </row>
    <row r="206" spans="1:17" ht="15.5" x14ac:dyDescent="0.35">
      <c r="A206" s="11"/>
      <c r="B206" s="11"/>
      <c r="F206" s="3"/>
      <c r="G206" s="3"/>
      <c r="H206" s="3"/>
      <c r="I206" s="3"/>
      <c r="J206" s="3"/>
      <c r="N206" s="4"/>
      <c r="O206" s="4"/>
      <c r="P206" s="4"/>
      <c r="Q206" s="4"/>
    </row>
  </sheetData>
  <sortState xmlns:xlrd2="http://schemas.microsoft.com/office/spreadsheetml/2017/richdata2" ref="A2:O206">
    <sortCondition ref="A2:A206"/>
  </sortState>
  <pageMargins left="0.7" right="0.7" top="0.75" bottom="0.75" header="0.3" footer="0.3"/>
  <pageSetup orientation="portrait" horizontalDpi="0" verticalDpi="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53AE6-5E23-2442-8563-4CA30FF6662F}">
  <dimension ref="A1:I208"/>
  <sheetViews>
    <sheetView workbookViewId="0">
      <selection activeCell="H2" sqref="H2"/>
    </sheetView>
  </sheetViews>
  <sheetFormatPr defaultColWidth="11" defaultRowHeight="15.5" x14ac:dyDescent="0.35"/>
  <cols>
    <col min="1" max="1" width="10.83203125" bestFit="1" customWidth="1"/>
    <col min="2" max="2" width="9.5" style="6" customWidth="1"/>
    <col min="3" max="3" width="10" customWidth="1"/>
    <col min="4" max="4" width="12" customWidth="1"/>
    <col min="5" max="5" width="10.08203125" customWidth="1"/>
    <col min="6" max="6" width="10.33203125" customWidth="1"/>
    <col min="7" max="7" width="10.58203125" customWidth="1"/>
    <col min="8" max="8" width="10.08203125" customWidth="1"/>
    <col min="9" max="9" width="59.33203125" bestFit="1" customWidth="1"/>
  </cols>
  <sheetData>
    <row r="1" spans="1:9" s="31" customFormat="1" ht="92.15" customHeight="1" thickBot="1" x14ac:dyDescent="0.35">
      <c r="A1" s="32" t="s">
        <v>0</v>
      </c>
      <c r="B1" s="29" t="s">
        <v>11</v>
      </c>
      <c r="C1" s="29" t="s">
        <v>12</v>
      </c>
      <c r="D1" s="29" t="s">
        <v>13</v>
      </c>
      <c r="E1" s="29" t="s">
        <v>14</v>
      </c>
      <c r="F1" s="29" t="s">
        <v>15</v>
      </c>
      <c r="G1" s="30" t="s">
        <v>16</v>
      </c>
      <c r="H1" s="30" t="s">
        <v>17</v>
      </c>
      <c r="I1" s="29" t="s">
        <v>21</v>
      </c>
    </row>
    <row r="2" spans="1:9" x14ac:dyDescent="0.35">
      <c r="A2" s="22" t="str">
        <f>dilutions_calculations_sheet!A2</f>
        <v>Example_01</v>
      </c>
      <c r="B2" s="23">
        <f>dilutions_calculations_sheet!M2</f>
        <v>1</v>
      </c>
      <c r="C2" s="24">
        <f>(dilutions_calculations_sheet!L2*dilutions_calculations_sheet!M2)*1000/dilutions_calculations_sheet!I2</f>
        <v>833.33333333333337</v>
      </c>
      <c r="D2" s="24">
        <f>B2*1000-C2</f>
        <v>166.66666666666663</v>
      </c>
      <c r="E2" s="25">
        <f>C2*0.792/1000</f>
        <v>0.66000000000000014</v>
      </c>
      <c r="F2" s="26">
        <f>D2*0.792/1000</f>
        <v>0.13199999999999998</v>
      </c>
      <c r="G2" s="27"/>
      <c r="H2" s="27"/>
      <c r="I2" s="28"/>
    </row>
    <row r="3" spans="1:9" x14ac:dyDescent="0.35">
      <c r="A3" s="22"/>
      <c r="B3" s="23"/>
      <c r="C3" s="24"/>
      <c r="D3" s="24"/>
      <c r="E3" s="25"/>
      <c r="F3" s="26"/>
      <c r="G3" s="21"/>
      <c r="H3" s="21"/>
      <c r="I3" s="21"/>
    </row>
    <row r="4" spans="1:9" x14ac:dyDescent="0.35">
      <c r="A4" s="22"/>
      <c r="B4" s="23"/>
      <c r="C4" s="24"/>
      <c r="D4" s="24"/>
      <c r="E4" s="25"/>
      <c r="F4" s="26"/>
      <c r="G4" s="21"/>
      <c r="H4" s="21"/>
      <c r="I4" s="21"/>
    </row>
    <row r="5" spans="1:9" x14ac:dyDescent="0.35">
      <c r="A5" s="22"/>
      <c r="B5" s="23"/>
      <c r="C5" s="24"/>
      <c r="D5" s="24"/>
      <c r="E5" s="25"/>
      <c r="F5" s="26"/>
      <c r="G5" s="21"/>
      <c r="H5" s="21"/>
      <c r="I5" s="21"/>
    </row>
    <row r="6" spans="1:9" x14ac:dyDescent="0.35">
      <c r="A6" s="22"/>
      <c r="B6" s="23"/>
      <c r="C6" s="24"/>
      <c r="D6" s="24"/>
      <c r="E6" s="25"/>
      <c r="F6" s="26"/>
      <c r="G6" s="21"/>
      <c r="H6" s="21"/>
      <c r="I6" s="21"/>
    </row>
    <row r="7" spans="1:9" x14ac:dyDescent="0.35">
      <c r="A7" s="22"/>
      <c r="B7" s="23"/>
      <c r="C7" s="24"/>
      <c r="D7" s="24"/>
      <c r="E7" s="25"/>
      <c r="F7" s="26"/>
      <c r="G7" s="21"/>
      <c r="H7" s="21"/>
      <c r="I7" s="21"/>
    </row>
    <row r="8" spans="1:9" x14ac:dyDescent="0.35">
      <c r="A8" s="22"/>
      <c r="B8" s="23"/>
      <c r="C8" s="24"/>
      <c r="D8" s="24"/>
      <c r="E8" s="25"/>
      <c r="F8" s="26"/>
      <c r="G8" s="21"/>
      <c r="H8" s="21"/>
      <c r="I8" s="21"/>
    </row>
    <row r="9" spans="1:9" x14ac:dyDescent="0.35">
      <c r="A9" s="22"/>
      <c r="B9" s="23"/>
      <c r="C9" s="24"/>
      <c r="D9" s="24"/>
      <c r="E9" s="25"/>
      <c r="F9" s="26"/>
      <c r="G9" s="21"/>
      <c r="H9" s="21"/>
      <c r="I9" s="21"/>
    </row>
    <row r="10" spans="1:9" x14ac:dyDescent="0.35">
      <c r="A10" s="22"/>
      <c r="B10" s="23"/>
      <c r="C10" s="24"/>
      <c r="D10" s="24"/>
      <c r="E10" s="25"/>
      <c r="F10" s="26"/>
      <c r="G10" s="21"/>
      <c r="H10" s="21"/>
      <c r="I10" s="21"/>
    </row>
    <row r="11" spans="1:9" x14ac:dyDescent="0.35">
      <c r="A11" s="22"/>
      <c r="B11" s="23"/>
      <c r="C11" s="24"/>
      <c r="D11" s="24"/>
      <c r="E11" s="25"/>
      <c r="F11" s="26"/>
      <c r="G11" s="21"/>
      <c r="H11" s="21"/>
      <c r="I11" s="21"/>
    </row>
    <row r="12" spans="1:9" x14ac:dyDescent="0.35">
      <c r="A12" s="22"/>
      <c r="B12" s="23"/>
      <c r="C12" s="24"/>
      <c r="D12" s="24"/>
      <c r="E12" s="25"/>
      <c r="F12" s="26"/>
      <c r="G12" s="21"/>
      <c r="H12" s="21"/>
      <c r="I12" s="21"/>
    </row>
    <row r="13" spans="1:9" x14ac:dyDescent="0.35">
      <c r="A13" s="22"/>
      <c r="B13" s="23"/>
      <c r="C13" s="24"/>
      <c r="D13" s="24"/>
      <c r="E13" s="25"/>
      <c r="F13" s="26"/>
      <c r="G13" s="21"/>
      <c r="H13" s="21"/>
      <c r="I13" s="21"/>
    </row>
    <row r="14" spans="1:9" x14ac:dyDescent="0.35">
      <c r="A14" s="22"/>
      <c r="B14" s="23"/>
      <c r="C14" s="24"/>
      <c r="D14" s="24"/>
      <c r="E14" s="25"/>
      <c r="F14" s="26"/>
      <c r="G14" s="21"/>
      <c r="H14" s="21"/>
      <c r="I14" s="21"/>
    </row>
    <row r="15" spans="1:9" x14ac:dyDescent="0.35">
      <c r="A15" s="22"/>
      <c r="B15" s="23"/>
      <c r="C15" s="24"/>
      <c r="D15" s="24"/>
      <c r="E15" s="25"/>
      <c r="F15" s="26"/>
      <c r="G15" s="21"/>
      <c r="H15" s="21"/>
      <c r="I15" s="21"/>
    </row>
    <row r="16" spans="1:9" x14ac:dyDescent="0.35">
      <c r="A16" s="22"/>
      <c r="B16" s="23"/>
      <c r="C16" s="24"/>
      <c r="D16" s="24"/>
      <c r="E16" s="25"/>
      <c r="F16" s="26"/>
      <c r="G16" s="21"/>
      <c r="H16" s="21"/>
      <c r="I16" s="21"/>
    </row>
    <row r="17" spans="1:9" x14ac:dyDescent="0.35">
      <c r="A17" s="22"/>
      <c r="B17" s="23"/>
      <c r="C17" s="24"/>
      <c r="D17" s="24"/>
      <c r="E17" s="25"/>
      <c r="F17" s="26"/>
      <c r="G17" s="21"/>
      <c r="H17" s="21"/>
      <c r="I17" s="21"/>
    </row>
    <row r="18" spans="1:9" x14ac:dyDescent="0.35">
      <c r="A18" s="22"/>
      <c r="B18" s="23"/>
      <c r="C18" s="24"/>
      <c r="D18" s="24"/>
      <c r="E18" s="25"/>
      <c r="F18" s="26"/>
      <c r="G18" s="21"/>
      <c r="H18" s="21"/>
      <c r="I18" s="21"/>
    </row>
    <row r="19" spans="1:9" x14ac:dyDescent="0.35">
      <c r="A19" s="22"/>
      <c r="B19" s="23"/>
      <c r="C19" s="24"/>
      <c r="D19" s="24"/>
      <c r="E19" s="25"/>
      <c r="F19" s="26"/>
      <c r="G19" s="21"/>
      <c r="H19" s="21"/>
      <c r="I19" s="21"/>
    </row>
    <row r="20" spans="1:9" x14ac:dyDescent="0.35">
      <c r="A20" s="22"/>
      <c r="B20" s="23"/>
      <c r="C20" s="24"/>
      <c r="D20" s="24"/>
      <c r="E20" s="25"/>
      <c r="F20" s="26"/>
      <c r="G20" s="21"/>
      <c r="H20" s="21"/>
      <c r="I20" s="21"/>
    </row>
    <row r="21" spans="1:9" x14ac:dyDescent="0.35">
      <c r="A21" s="22"/>
      <c r="B21" s="23"/>
      <c r="C21" s="24"/>
      <c r="D21" s="24"/>
      <c r="E21" s="25"/>
      <c r="F21" s="26"/>
      <c r="G21" s="21"/>
      <c r="H21" s="21"/>
      <c r="I21" s="21"/>
    </row>
    <row r="22" spans="1:9" x14ac:dyDescent="0.35">
      <c r="A22" s="22"/>
      <c r="B22" s="23"/>
      <c r="C22" s="24"/>
      <c r="D22" s="24"/>
      <c r="E22" s="25"/>
      <c r="F22" s="26"/>
      <c r="G22" s="21"/>
      <c r="H22" s="21"/>
      <c r="I22" s="21"/>
    </row>
    <row r="23" spans="1:9" x14ac:dyDescent="0.35">
      <c r="A23" s="22"/>
      <c r="B23" s="23"/>
      <c r="C23" s="24"/>
      <c r="D23" s="24"/>
      <c r="E23" s="25"/>
      <c r="F23" s="26"/>
      <c r="G23" s="21"/>
      <c r="H23" s="21"/>
      <c r="I23" s="21"/>
    </row>
    <row r="24" spans="1:9" x14ac:dyDescent="0.35">
      <c r="A24" s="22"/>
      <c r="B24" s="23"/>
      <c r="C24" s="24"/>
      <c r="D24" s="24"/>
      <c r="E24" s="25"/>
      <c r="F24" s="26"/>
      <c r="G24" s="21"/>
      <c r="H24" s="21"/>
      <c r="I24" s="21"/>
    </row>
    <row r="25" spans="1:9" x14ac:dyDescent="0.35">
      <c r="A25" s="22"/>
      <c r="B25" s="23"/>
      <c r="C25" s="24"/>
      <c r="D25" s="24"/>
      <c r="E25" s="25"/>
      <c r="F25" s="26"/>
      <c r="G25" s="21"/>
      <c r="H25" s="21"/>
      <c r="I25" s="21"/>
    </row>
    <row r="26" spans="1:9" x14ac:dyDescent="0.35">
      <c r="A26" s="22"/>
      <c r="B26" s="23"/>
      <c r="C26" s="24"/>
      <c r="D26" s="24"/>
      <c r="E26" s="25"/>
      <c r="F26" s="26"/>
      <c r="G26" s="21"/>
      <c r="H26" s="21"/>
      <c r="I26" s="21"/>
    </row>
    <row r="27" spans="1:9" x14ac:dyDescent="0.35">
      <c r="A27" s="22"/>
      <c r="B27" s="23"/>
      <c r="C27" s="24"/>
      <c r="D27" s="24"/>
      <c r="E27" s="25"/>
      <c r="F27" s="26"/>
      <c r="G27" s="21"/>
      <c r="H27" s="21"/>
      <c r="I27" s="21"/>
    </row>
    <row r="28" spans="1:9" x14ac:dyDescent="0.35">
      <c r="A28" s="22"/>
      <c r="B28" s="23"/>
      <c r="C28" s="24"/>
      <c r="D28" s="24"/>
      <c r="E28" s="25"/>
      <c r="F28" s="26"/>
      <c r="G28" s="21"/>
      <c r="H28" s="21"/>
      <c r="I28" s="21"/>
    </row>
    <row r="29" spans="1:9" x14ac:dyDescent="0.35">
      <c r="A29" s="22"/>
      <c r="B29" s="23"/>
      <c r="C29" s="24"/>
      <c r="D29" s="24"/>
      <c r="E29" s="25"/>
      <c r="F29" s="26"/>
      <c r="G29" s="21"/>
      <c r="H29" s="21"/>
      <c r="I29" s="21"/>
    </row>
    <row r="30" spans="1:9" x14ac:dyDescent="0.35">
      <c r="A30" s="21"/>
      <c r="B30" s="19"/>
      <c r="C30" s="20"/>
      <c r="D30" s="20"/>
      <c r="E30" s="20"/>
      <c r="F30" s="20"/>
      <c r="G30" s="21"/>
      <c r="H30" s="21"/>
      <c r="I30" s="21"/>
    </row>
    <row r="31" spans="1:9" x14ac:dyDescent="0.35">
      <c r="A31" s="21"/>
      <c r="B31" s="19"/>
      <c r="C31" s="20"/>
      <c r="D31" s="20"/>
      <c r="E31" s="20"/>
      <c r="F31" s="20"/>
      <c r="G31" s="21"/>
      <c r="H31" s="21"/>
      <c r="I31" s="21"/>
    </row>
    <row r="32" spans="1:9" x14ac:dyDescent="0.35">
      <c r="A32" s="21"/>
      <c r="B32" s="19"/>
      <c r="C32" s="20"/>
      <c r="D32" s="20"/>
      <c r="E32" s="20"/>
      <c r="F32" s="20"/>
      <c r="G32" s="21"/>
      <c r="H32" s="21"/>
      <c r="I32" s="21"/>
    </row>
    <row r="33" spans="1:9" x14ac:dyDescent="0.35">
      <c r="A33" s="21"/>
      <c r="B33" s="19"/>
      <c r="C33" s="20"/>
      <c r="D33" s="20"/>
      <c r="E33" s="20"/>
      <c r="F33" s="20"/>
      <c r="G33" s="21"/>
      <c r="H33" s="21"/>
      <c r="I33" s="21"/>
    </row>
    <row r="34" spans="1:9" x14ac:dyDescent="0.35">
      <c r="A34" s="21"/>
      <c r="B34" s="19"/>
      <c r="C34" s="20"/>
      <c r="D34" s="20"/>
      <c r="E34" s="20"/>
      <c r="F34" s="20"/>
      <c r="G34" s="21"/>
      <c r="H34" s="21"/>
      <c r="I34" s="21"/>
    </row>
    <row r="35" spans="1:9" x14ac:dyDescent="0.35">
      <c r="A35" s="21"/>
      <c r="B35" s="19"/>
      <c r="C35" s="20"/>
      <c r="D35" s="20"/>
      <c r="E35" s="20"/>
      <c r="F35" s="20"/>
      <c r="G35" s="21"/>
      <c r="H35" s="21"/>
      <c r="I35" s="21"/>
    </row>
    <row r="36" spans="1:9" x14ac:dyDescent="0.35">
      <c r="A36" s="21"/>
      <c r="B36" s="19"/>
      <c r="C36" s="20"/>
      <c r="D36" s="20"/>
      <c r="E36" s="20"/>
      <c r="F36" s="20"/>
      <c r="G36" s="21"/>
      <c r="H36" s="21"/>
      <c r="I36" s="21"/>
    </row>
    <row r="37" spans="1:9" x14ac:dyDescent="0.35">
      <c r="C37" s="4"/>
      <c r="D37" s="4"/>
      <c r="E37" s="4"/>
      <c r="F37" s="4"/>
    </row>
    <row r="38" spans="1:9" x14ac:dyDescent="0.35">
      <c r="C38" s="4"/>
      <c r="D38" s="4"/>
      <c r="E38" s="4"/>
      <c r="F38" s="4"/>
    </row>
    <row r="39" spans="1:9" x14ac:dyDescent="0.35">
      <c r="C39" s="4"/>
      <c r="D39" s="4"/>
      <c r="E39" s="4"/>
      <c r="F39" s="4"/>
    </row>
    <row r="40" spans="1:9" x14ac:dyDescent="0.35">
      <c r="C40" s="4"/>
      <c r="D40" s="4"/>
      <c r="E40" s="4"/>
      <c r="F40" s="4"/>
    </row>
    <row r="41" spans="1:9" x14ac:dyDescent="0.35">
      <c r="C41" s="4"/>
      <c r="D41" s="4"/>
      <c r="E41" s="4"/>
      <c r="F41" s="4"/>
    </row>
    <row r="42" spans="1:9" x14ac:dyDescent="0.35">
      <c r="C42" s="4"/>
      <c r="D42" s="4"/>
      <c r="E42" s="4"/>
      <c r="F42" s="4"/>
    </row>
    <row r="43" spans="1:9" x14ac:dyDescent="0.35">
      <c r="C43" s="4"/>
      <c r="D43" s="4"/>
      <c r="E43" s="4"/>
      <c r="F43" s="4"/>
    </row>
    <row r="44" spans="1:9" x14ac:dyDescent="0.35">
      <c r="C44" s="4"/>
      <c r="D44" s="4"/>
      <c r="E44" s="4"/>
      <c r="F44" s="4"/>
    </row>
    <row r="45" spans="1:9" x14ac:dyDescent="0.35">
      <c r="C45" s="4"/>
      <c r="D45" s="4"/>
      <c r="E45" s="4"/>
      <c r="F45" s="4"/>
    </row>
    <row r="46" spans="1:9" x14ac:dyDescent="0.35">
      <c r="C46" s="4"/>
      <c r="D46" s="4"/>
      <c r="E46" s="4"/>
      <c r="F46" s="4"/>
    </row>
    <row r="47" spans="1:9" x14ac:dyDescent="0.35">
      <c r="C47" s="4"/>
      <c r="D47" s="4"/>
      <c r="E47" s="4"/>
      <c r="F47" s="4"/>
    </row>
    <row r="48" spans="1:9" x14ac:dyDescent="0.35">
      <c r="C48" s="4"/>
      <c r="D48" s="4"/>
      <c r="E48" s="4"/>
      <c r="F48" s="4"/>
    </row>
    <row r="49" spans="3:6" x14ac:dyDescent="0.35">
      <c r="C49" s="4"/>
      <c r="D49" s="4"/>
      <c r="E49" s="4"/>
      <c r="F49" s="4"/>
    </row>
    <row r="50" spans="3:6" x14ac:dyDescent="0.35">
      <c r="C50" s="4"/>
      <c r="D50" s="4"/>
      <c r="E50" s="4"/>
      <c r="F50" s="4"/>
    </row>
    <row r="51" spans="3:6" x14ac:dyDescent="0.35">
      <c r="C51" s="4"/>
      <c r="D51" s="4"/>
      <c r="E51" s="4"/>
      <c r="F51" s="4"/>
    </row>
    <row r="52" spans="3:6" x14ac:dyDescent="0.35">
      <c r="C52" s="4"/>
      <c r="D52" s="4"/>
      <c r="E52" s="4"/>
      <c r="F52" s="4"/>
    </row>
    <row r="53" spans="3:6" x14ac:dyDescent="0.35">
      <c r="C53" s="4"/>
      <c r="D53" s="4"/>
      <c r="E53" s="4"/>
      <c r="F53" s="4"/>
    </row>
    <row r="54" spans="3:6" x14ac:dyDescent="0.35">
      <c r="C54" s="4"/>
      <c r="D54" s="4"/>
      <c r="E54" s="4"/>
      <c r="F54" s="4"/>
    </row>
    <row r="55" spans="3:6" x14ac:dyDescent="0.35">
      <c r="C55" s="4"/>
      <c r="D55" s="4"/>
      <c r="E55" s="4"/>
      <c r="F55" s="4"/>
    </row>
    <row r="56" spans="3:6" x14ac:dyDescent="0.35">
      <c r="C56" s="4"/>
      <c r="D56" s="4"/>
      <c r="E56" s="4"/>
      <c r="F56" s="4"/>
    </row>
    <row r="57" spans="3:6" x14ac:dyDescent="0.35">
      <c r="C57" s="4"/>
      <c r="D57" s="4"/>
      <c r="E57" s="4"/>
      <c r="F57" s="4"/>
    </row>
    <row r="58" spans="3:6" x14ac:dyDescent="0.35">
      <c r="C58" s="4"/>
      <c r="D58" s="4"/>
      <c r="E58" s="4"/>
      <c r="F58" s="4"/>
    </row>
    <row r="59" spans="3:6" x14ac:dyDescent="0.35">
      <c r="C59" s="4"/>
      <c r="D59" s="4"/>
      <c r="E59" s="4"/>
      <c r="F59" s="4"/>
    </row>
    <row r="60" spans="3:6" x14ac:dyDescent="0.35">
      <c r="C60" s="4"/>
      <c r="D60" s="4"/>
      <c r="E60" s="4"/>
      <c r="F60" s="4"/>
    </row>
    <row r="61" spans="3:6" x14ac:dyDescent="0.35">
      <c r="C61" s="4"/>
      <c r="D61" s="4"/>
      <c r="E61" s="4"/>
      <c r="F61" s="4"/>
    </row>
    <row r="62" spans="3:6" x14ac:dyDescent="0.35">
      <c r="C62" s="4"/>
      <c r="D62" s="4"/>
      <c r="E62" s="4"/>
      <c r="F62" s="4"/>
    </row>
    <row r="63" spans="3:6" x14ac:dyDescent="0.35">
      <c r="C63" s="4"/>
      <c r="D63" s="4"/>
      <c r="E63" s="4"/>
      <c r="F63" s="4"/>
    </row>
    <row r="64" spans="3:6" x14ac:dyDescent="0.35">
      <c r="C64" s="4"/>
      <c r="D64" s="4"/>
      <c r="E64" s="4"/>
      <c r="F64" s="4"/>
    </row>
    <row r="65" spans="3:6" x14ac:dyDescent="0.35">
      <c r="C65" s="4"/>
      <c r="D65" s="4"/>
      <c r="E65" s="4"/>
      <c r="F65" s="4"/>
    </row>
    <row r="66" spans="3:6" x14ac:dyDescent="0.35">
      <c r="C66" s="4"/>
      <c r="D66" s="4"/>
      <c r="E66" s="4"/>
      <c r="F66" s="4"/>
    </row>
    <row r="67" spans="3:6" x14ac:dyDescent="0.35">
      <c r="C67" s="4"/>
      <c r="D67" s="4"/>
      <c r="E67" s="4"/>
      <c r="F67" s="4"/>
    </row>
    <row r="68" spans="3:6" x14ac:dyDescent="0.35">
      <c r="C68" s="4"/>
      <c r="D68" s="4"/>
      <c r="E68" s="4"/>
      <c r="F68" s="4"/>
    </row>
    <row r="69" spans="3:6" x14ac:dyDescent="0.35">
      <c r="C69" s="4"/>
      <c r="D69" s="4"/>
      <c r="E69" s="4"/>
      <c r="F69" s="4"/>
    </row>
    <row r="70" spans="3:6" x14ac:dyDescent="0.35">
      <c r="C70" s="4"/>
      <c r="D70" s="4"/>
      <c r="E70" s="4"/>
      <c r="F70" s="4"/>
    </row>
    <row r="71" spans="3:6" x14ac:dyDescent="0.35">
      <c r="C71" s="4"/>
      <c r="D71" s="4"/>
      <c r="E71" s="4"/>
      <c r="F71" s="4"/>
    </row>
    <row r="72" spans="3:6" x14ac:dyDescent="0.35">
      <c r="C72" s="4"/>
      <c r="D72" s="4"/>
      <c r="E72" s="4"/>
      <c r="F72" s="4"/>
    </row>
    <row r="73" spans="3:6" x14ac:dyDescent="0.35">
      <c r="C73" s="4"/>
      <c r="D73" s="4"/>
      <c r="E73" s="4"/>
      <c r="F73" s="4"/>
    </row>
    <row r="74" spans="3:6" x14ac:dyDescent="0.35">
      <c r="C74" s="4"/>
      <c r="D74" s="4"/>
      <c r="E74" s="4"/>
      <c r="F74" s="4"/>
    </row>
    <row r="75" spans="3:6" x14ac:dyDescent="0.35">
      <c r="C75" s="4"/>
      <c r="D75" s="4"/>
      <c r="E75" s="4"/>
      <c r="F75" s="4"/>
    </row>
    <row r="76" spans="3:6" x14ac:dyDescent="0.35">
      <c r="C76" s="4"/>
      <c r="D76" s="4"/>
      <c r="E76" s="4"/>
      <c r="F76" s="4"/>
    </row>
    <row r="77" spans="3:6" x14ac:dyDescent="0.35">
      <c r="C77" s="4"/>
      <c r="D77" s="4"/>
      <c r="E77" s="4"/>
      <c r="F77" s="4"/>
    </row>
    <row r="78" spans="3:6" x14ac:dyDescent="0.35">
      <c r="C78" s="4"/>
      <c r="D78" s="4"/>
      <c r="E78" s="4"/>
      <c r="F78" s="4"/>
    </row>
    <row r="79" spans="3:6" x14ac:dyDescent="0.35">
      <c r="C79" s="4"/>
      <c r="D79" s="4"/>
      <c r="E79" s="4"/>
      <c r="F79" s="4"/>
    </row>
    <row r="80" spans="3:6" x14ac:dyDescent="0.35">
      <c r="C80" s="4"/>
      <c r="D80" s="4"/>
      <c r="E80" s="4"/>
      <c r="F80" s="4"/>
    </row>
    <row r="81" spans="3:6" x14ac:dyDescent="0.35">
      <c r="C81" s="4"/>
      <c r="D81" s="4"/>
      <c r="E81" s="4"/>
      <c r="F81" s="4"/>
    </row>
    <row r="82" spans="3:6" x14ac:dyDescent="0.35">
      <c r="C82" s="4"/>
      <c r="D82" s="4"/>
      <c r="E82" s="4"/>
      <c r="F82" s="4"/>
    </row>
    <row r="83" spans="3:6" x14ac:dyDescent="0.35">
      <c r="C83" s="4"/>
      <c r="D83" s="4"/>
      <c r="E83" s="4"/>
      <c r="F83" s="4"/>
    </row>
    <row r="84" spans="3:6" x14ac:dyDescent="0.35">
      <c r="C84" s="4"/>
      <c r="D84" s="4"/>
      <c r="E84" s="4"/>
      <c r="F84" s="4"/>
    </row>
    <row r="85" spans="3:6" x14ac:dyDescent="0.35">
      <c r="C85" s="4"/>
      <c r="D85" s="4"/>
      <c r="E85" s="4"/>
      <c r="F85" s="4"/>
    </row>
    <row r="86" spans="3:6" x14ac:dyDescent="0.35">
      <c r="C86" s="4"/>
      <c r="D86" s="4"/>
      <c r="E86" s="4"/>
      <c r="F86" s="4"/>
    </row>
    <row r="87" spans="3:6" x14ac:dyDescent="0.35">
      <c r="C87" s="4"/>
      <c r="D87" s="4"/>
      <c r="E87" s="4"/>
      <c r="F87" s="4"/>
    </row>
    <row r="88" spans="3:6" x14ac:dyDescent="0.35">
      <c r="C88" s="4"/>
      <c r="D88" s="4"/>
      <c r="E88" s="4"/>
      <c r="F88" s="4"/>
    </row>
    <row r="89" spans="3:6" x14ac:dyDescent="0.35">
      <c r="C89" s="4"/>
      <c r="D89" s="4"/>
      <c r="E89" s="4"/>
      <c r="F89" s="4"/>
    </row>
    <row r="90" spans="3:6" x14ac:dyDescent="0.35">
      <c r="C90" s="4"/>
      <c r="D90" s="4"/>
      <c r="E90" s="4"/>
      <c r="F90" s="4"/>
    </row>
    <row r="91" spans="3:6" x14ac:dyDescent="0.35">
      <c r="C91" s="4"/>
      <c r="D91" s="4"/>
      <c r="E91" s="4"/>
      <c r="F91" s="4"/>
    </row>
    <row r="92" spans="3:6" x14ac:dyDescent="0.35">
      <c r="C92" s="4"/>
      <c r="D92" s="4"/>
      <c r="E92" s="4"/>
      <c r="F92" s="4"/>
    </row>
    <row r="93" spans="3:6" x14ac:dyDescent="0.35">
      <c r="C93" s="4"/>
      <c r="D93" s="4"/>
      <c r="E93" s="4"/>
      <c r="F93" s="4"/>
    </row>
    <row r="94" spans="3:6" x14ac:dyDescent="0.35">
      <c r="C94" s="4"/>
      <c r="D94" s="4"/>
      <c r="E94" s="4"/>
      <c r="F94" s="4"/>
    </row>
    <row r="95" spans="3:6" x14ac:dyDescent="0.35">
      <c r="C95" s="4"/>
      <c r="D95" s="4"/>
      <c r="E95" s="4"/>
      <c r="F95" s="4"/>
    </row>
    <row r="96" spans="3:6" x14ac:dyDescent="0.35">
      <c r="C96" s="4"/>
      <c r="D96" s="4"/>
      <c r="E96" s="4"/>
      <c r="F96" s="4"/>
    </row>
    <row r="97" spans="3:6" x14ac:dyDescent="0.35">
      <c r="C97" s="4"/>
      <c r="D97" s="4"/>
      <c r="E97" s="4"/>
      <c r="F97" s="4"/>
    </row>
    <row r="98" spans="3:6" x14ac:dyDescent="0.35">
      <c r="C98" s="4"/>
      <c r="D98" s="4"/>
      <c r="E98" s="4"/>
      <c r="F98" s="4"/>
    </row>
    <row r="99" spans="3:6" x14ac:dyDescent="0.35">
      <c r="C99" s="4"/>
      <c r="D99" s="4"/>
      <c r="E99" s="4"/>
      <c r="F99" s="4"/>
    </row>
    <row r="100" spans="3:6" x14ac:dyDescent="0.35">
      <c r="C100" s="4"/>
      <c r="D100" s="4"/>
      <c r="E100" s="4"/>
      <c r="F100" s="4"/>
    </row>
    <row r="101" spans="3:6" x14ac:dyDescent="0.35">
      <c r="C101" s="4"/>
      <c r="D101" s="4"/>
      <c r="E101" s="4"/>
      <c r="F101" s="4"/>
    </row>
    <row r="102" spans="3:6" x14ac:dyDescent="0.35">
      <c r="C102" s="4"/>
      <c r="D102" s="4"/>
      <c r="E102" s="4"/>
      <c r="F102" s="4"/>
    </row>
    <row r="103" spans="3:6" x14ac:dyDescent="0.35">
      <c r="C103" s="4"/>
      <c r="D103" s="4"/>
      <c r="E103" s="4"/>
      <c r="F103" s="4"/>
    </row>
    <row r="104" spans="3:6" x14ac:dyDescent="0.35">
      <c r="C104" s="4"/>
      <c r="D104" s="4"/>
      <c r="E104" s="4"/>
      <c r="F104" s="4"/>
    </row>
    <row r="105" spans="3:6" x14ac:dyDescent="0.35">
      <c r="C105" s="4"/>
      <c r="D105" s="4"/>
      <c r="E105" s="4"/>
      <c r="F105" s="4"/>
    </row>
    <row r="106" spans="3:6" x14ac:dyDescent="0.35">
      <c r="C106" s="4"/>
      <c r="D106" s="4"/>
      <c r="E106" s="4"/>
      <c r="F106" s="4"/>
    </row>
    <row r="107" spans="3:6" x14ac:dyDescent="0.35">
      <c r="C107" s="4"/>
      <c r="D107" s="4"/>
      <c r="E107" s="4"/>
      <c r="F107" s="4"/>
    </row>
    <row r="108" spans="3:6" x14ac:dyDescent="0.35">
      <c r="C108" s="4"/>
      <c r="D108" s="4"/>
      <c r="E108" s="4"/>
      <c r="F108" s="4"/>
    </row>
    <row r="109" spans="3:6" x14ac:dyDescent="0.35">
      <c r="C109" s="4"/>
      <c r="D109" s="4"/>
      <c r="E109" s="4"/>
      <c r="F109" s="4"/>
    </row>
    <row r="110" spans="3:6" x14ac:dyDescent="0.35">
      <c r="C110" s="4"/>
      <c r="D110" s="4"/>
      <c r="E110" s="4"/>
      <c r="F110" s="4"/>
    </row>
    <row r="111" spans="3:6" x14ac:dyDescent="0.35">
      <c r="C111" s="4"/>
      <c r="D111" s="4"/>
      <c r="E111" s="4"/>
      <c r="F111" s="4"/>
    </row>
    <row r="112" spans="3:6" x14ac:dyDescent="0.35">
      <c r="C112" s="4"/>
      <c r="D112" s="4"/>
      <c r="E112" s="4"/>
      <c r="F112" s="4"/>
    </row>
    <row r="113" spans="3:6" x14ac:dyDescent="0.35">
      <c r="C113" s="4"/>
      <c r="D113" s="4"/>
      <c r="E113" s="4"/>
      <c r="F113" s="4"/>
    </row>
    <row r="114" spans="3:6" x14ac:dyDescent="0.35">
      <c r="C114" s="4"/>
      <c r="D114" s="4"/>
      <c r="E114" s="4"/>
      <c r="F114" s="4"/>
    </row>
    <row r="115" spans="3:6" x14ac:dyDescent="0.35">
      <c r="C115" s="4"/>
      <c r="D115" s="4"/>
      <c r="E115" s="4"/>
      <c r="F115" s="4"/>
    </row>
    <row r="116" spans="3:6" x14ac:dyDescent="0.35">
      <c r="C116" s="4"/>
      <c r="D116" s="4"/>
      <c r="E116" s="4"/>
      <c r="F116" s="4"/>
    </row>
    <row r="117" spans="3:6" x14ac:dyDescent="0.35">
      <c r="C117" s="4"/>
      <c r="D117" s="4"/>
      <c r="E117" s="4"/>
      <c r="F117" s="4"/>
    </row>
    <row r="118" spans="3:6" x14ac:dyDescent="0.35">
      <c r="C118" s="4"/>
      <c r="D118" s="4"/>
      <c r="E118" s="4"/>
      <c r="F118" s="4"/>
    </row>
    <row r="119" spans="3:6" x14ac:dyDescent="0.35">
      <c r="C119" s="4"/>
      <c r="D119" s="4"/>
      <c r="E119" s="4"/>
      <c r="F119" s="4"/>
    </row>
    <row r="120" spans="3:6" x14ac:dyDescent="0.35">
      <c r="C120" s="4"/>
      <c r="D120" s="4"/>
      <c r="E120" s="4"/>
      <c r="F120" s="4"/>
    </row>
    <row r="121" spans="3:6" x14ac:dyDescent="0.35">
      <c r="C121" s="4"/>
      <c r="D121" s="4"/>
      <c r="E121" s="4"/>
      <c r="F121" s="4"/>
    </row>
    <row r="122" spans="3:6" x14ac:dyDescent="0.35">
      <c r="C122" s="4"/>
      <c r="D122" s="4"/>
      <c r="E122" s="4"/>
      <c r="F122" s="4"/>
    </row>
    <row r="123" spans="3:6" x14ac:dyDescent="0.35">
      <c r="C123" s="4"/>
      <c r="D123" s="4"/>
      <c r="E123" s="4"/>
      <c r="F123" s="4"/>
    </row>
    <row r="124" spans="3:6" x14ac:dyDescent="0.35">
      <c r="C124" s="4"/>
      <c r="D124" s="4"/>
      <c r="E124" s="4"/>
      <c r="F124" s="4"/>
    </row>
    <row r="125" spans="3:6" x14ac:dyDescent="0.35">
      <c r="C125" s="4"/>
      <c r="D125" s="4"/>
      <c r="E125" s="4"/>
      <c r="F125" s="4"/>
    </row>
    <row r="126" spans="3:6" x14ac:dyDescent="0.35">
      <c r="C126" s="4"/>
      <c r="D126" s="4"/>
      <c r="E126" s="4"/>
      <c r="F126" s="4"/>
    </row>
    <row r="127" spans="3:6" x14ac:dyDescent="0.35">
      <c r="C127" s="4"/>
      <c r="D127" s="4"/>
      <c r="E127" s="4"/>
      <c r="F127" s="4"/>
    </row>
    <row r="128" spans="3:6" x14ac:dyDescent="0.35">
      <c r="C128" s="4"/>
      <c r="D128" s="4"/>
      <c r="E128" s="4"/>
      <c r="F128" s="4"/>
    </row>
    <row r="129" spans="3:6" x14ac:dyDescent="0.35">
      <c r="C129" s="4"/>
      <c r="D129" s="4"/>
      <c r="E129" s="4"/>
      <c r="F129" s="4"/>
    </row>
    <row r="130" spans="3:6" x14ac:dyDescent="0.35">
      <c r="C130" s="4"/>
      <c r="D130" s="4"/>
      <c r="E130" s="4"/>
      <c r="F130" s="4"/>
    </row>
    <row r="131" spans="3:6" x14ac:dyDescent="0.35">
      <c r="C131" s="4"/>
      <c r="D131" s="4"/>
      <c r="E131" s="4"/>
      <c r="F131" s="4"/>
    </row>
    <row r="132" spans="3:6" x14ac:dyDescent="0.35">
      <c r="C132" s="4"/>
      <c r="D132" s="4"/>
      <c r="E132" s="4"/>
      <c r="F132" s="4"/>
    </row>
    <row r="133" spans="3:6" x14ac:dyDescent="0.35">
      <c r="C133" s="4"/>
      <c r="D133" s="4"/>
      <c r="E133" s="4"/>
      <c r="F133" s="4"/>
    </row>
    <row r="134" spans="3:6" x14ac:dyDescent="0.35">
      <c r="C134" s="4"/>
      <c r="D134" s="4"/>
      <c r="E134" s="4"/>
      <c r="F134" s="4"/>
    </row>
    <row r="135" spans="3:6" x14ac:dyDescent="0.35">
      <c r="C135" s="4"/>
      <c r="D135" s="4"/>
      <c r="E135" s="4"/>
      <c r="F135" s="4"/>
    </row>
    <row r="136" spans="3:6" x14ac:dyDescent="0.35">
      <c r="C136" s="4"/>
      <c r="D136" s="4"/>
      <c r="E136" s="4"/>
      <c r="F136" s="4"/>
    </row>
    <row r="137" spans="3:6" x14ac:dyDescent="0.35">
      <c r="C137" s="4"/>
      <c r="D137" s="4"/>
      <c r="E137" s="4"/>
      <c r="F137" s="4"/>
    </row>
    <row r="138" spans="3:6" x14ac:dyDescent="0.35">
      <c r="C138" s="4"/>
      <c r="D138" s="4"/>
      <c r="E138" s="4"/>
      <c r="F138" s="4"/>
    </row>
    <row r="139" spans="3:6" x14ac:dyDescent="0.35">
      <c r="C139" s="4"/>
      <c r="D139" s="4"/>
      <c r="E139" s="4"/>
      <c r="F139" s="4"/>
    </row>
    <row r="140" spans="3:6" x14ac:dyDescent="0.35">
      <c r="C140" s="4"/>
      <c r="D140" s="4"/>
      <c r="E140" s="4"/>
      <c r="F140" s="4"/>
    </row>
    <row r="141" spans="3:6" x14ac:dyDescent="0.35">
      <c r="C141" s="4"/>
      <c r="D141" s="4"/>
      <c r="E141" s="4"/>
      <c r="F141" s="4"/>
    </row>
    <row r="142" spans="3:6" x14ac:dyDescent="0.35">
      <c r="C142" s="4"/>
      <c r="D142" s="4"/>
      <c r="E142" s="4"/>
      <c r="F142" s="4"/>
    </row>
    <row r="143" spans="3:6" x14ac:dyDescent="0.35">
      <c r="C143" s="4"/>
      <c r="D143" s="4"/>
      <c r="E143" s="4"/>
      <c r="F143" s="4"/>
    </row>
    <row r="144" spans="3:6" x14ac:dyDescent="0.35">
      <c r="C144" s="4"/>
      <c r="D144" s="4"/>
      <c r="E144" s="4"/>
      <c r="F144" s="4"/>
    </row>
    <row r="145" spans="3:6" x14ac:dyDescent="0.35">
      <c r="C145" s="4"/>
      <c r="D145" s="4"/>
      <c r="E145" s="4"/>
      <c r="F145" s="4"/>
    </row>
    <row r="146" spans="3:6" x14ac:dyDescent="0.35">
      <c r="C146" s="4"/>
      <c r="D146" s="4"/>
      <c r="E146" s="4"/>
      <c r="F146" s="4"/>
    </row>
    <row r="147" spans="3:6" x14ac:dyDescent="0.35">
      <c r="C147" s="4"/>
      <c r="D147" s="4"/>
      <c r="E147" s="4"/>
      <c r="F147" s="4"/>
    </row>
    <row r="148" spans="3:6" x14ac:dyDescent="0.35">
      <c r="C148" s="4"/>
      <c r="D148" s="4"/>
      <c r="E148" s="4"/>
      <c r="F148" s="4"/>
    </row>
    <row r="149" spans="3:6" x14ac:dyDescent="0.35">
      <c r="C149" s="4"/>
      <c r="D149" s="4"/>
      <c r="E149" s="4"/>
      <c r="F149" s="4"/>
    </row>
    <row r="150" spans="3:6" x14ac:dyDescent="0.35">
      <c r="C150" s="4"/>
      <c r="D150" s="4"/>
      <c r="E150" s="4"/>
      <c r="F150" s="4"/>
    </row>
    <row r="151" spans="3:6" x14ac:dyDescent="0.35">
      <c r="C151" s="4"/>
      <c r="D151" s="4"/>
      <c r="E151" s="4"/>
      <c r="F151" s="4"/>
    </row>
    <row r="152" spans="3:6" x14ac:dyDescent="0.35">
      <c r="C152" s="4"/>
      <c r="D152" s="4"/>
      <c r="E152" s="4"/>
      <c r="F152" s="4"/>
    </row>
    <row r="153" spans="3:6" x14ac:dyDescent="0.35">
      <c r="C153" s="4"/>
      <c r="D153" s="4"/>
      <c r="E153" s="4"/>
      <c r="F153" s="4"/>
    </row>
    <row r="154" spans="3:6" x14ac:dyDescent="0.35">
      <c r="C154" s="4"/>
      <c r="D154" s="4"/>
      <c r="E154" s="4"/>
      <c r="F154" s="4"/>
    </row>
    <row r="155" spans="3:6" x14ac:dyDescent="0.35">
      <c r="C155" s="4"/>
      <c r="D155" s="4"/>
      <c r="E155" s="4"/>
      <c r="F155" s="4"/>
    </row>
    <row r="156" spans="3:6" x14ac:dyDescent="0.35">
      <c r="C156" s="4"/>
      <c r="D156" s="4"/>
      <c r="E156" s="4"/>
      <c r="F156" s="4"/>
    </row>
    <row r="157" spans="3:6" x14ac:dyDescent="0.35">
      <c r="C157" s="4"/>
      <c r="D157" s="4"/>
      <c r="E157" s="4"/>
      <c r="F157" s="4"/>
    </row>
    <row r="158" spans="3:6" x14ac:dyDescent="0.35">
      <c r="C158" s="4"/>
      <c r="D158" s="4"/>
      <c r="E158" s="4"/>
      <c r="F158" s="4"/>
    </row>
    <row r="159" spans="3:6" x14ac:dyDescent="0.35">
      <c r="C159" s="4"/>
      <c r="D159" s="4"/>
      <c r="E159" s="4"/>
      <c r="F159" s="4"/>
    </row>
    <row r="160" spans="3:6" x14ac:dyDescent="0.35">
      <c r="C160" s="4"/>
      <c r="D160" s="4"/>
      <c r="E160" s="4"/>
      <c r="F160" s="4"/>
    </row>
    <row r="161" spans="3:6" x14ac:dyDescent="0.35">
      <c r="C161" s="4"/>
      <c r="D161" s="4"/>
      <c r="E161" s="4"/>
      <c r="F161" s="4"/>
    </row>
    <row r="162" spans="3:6" x14ac:dyDescent="0.35">
      <c r="C162" s="4"/>
      <c r="D162" s="4"/>
      <c r="E162" s="4"/>
      <c r="F162" s="4"/>
    </row>
    <row r="163" spans="3:6" x14ac:dyDescent="0.35">
      <c r="C163" s="4"/>
      <c r="D163" s="4"/>
      <c r="E163" s="4"/>
      <c r="F163" s="4"/>
    </row>
    <row r="164" spans="3:6" x14ac:dyDescent="0.35">
      <c r="C164" s="4"/>
      <c r="D164" s="4"/>
      <c r="E164" s="4"/>
      <c r="F164" s="4"/>
    </row>
    <row r="165" spans="3:6" x14ac:dyDescent="0.35">
      <c r="C165" s="4"/>
      <c r="D165" s="4"/>
      <c r="E165" s="4"/>
      <c r="F165" s="4"/>
    </row>
    <row r="166" spans="3:6" x14ac:dyDescent="0.35">
      <c r="C166" s="4"/>
      <c r="D166" s="4"/>
      <c r="E166" s="4"/>
      <c r="F166" s="4"/>
    </row>
    <row r="167" spans="3:6" x14ac:dyDescent="0.35">
      <c r="C167" s="4"/>
      <c r="D167" s="4"/>
      <c r="E167" s="4"/>
      <c r="F167" s="4"/>
    </row>
    <row r="168" spans="3:6" x14ac:dyDescent="0.35">
      <c r="C168" s="4"/>
      <c r="D168" s="4"/>
      <c r="E168" s="4"/>
      <c r="F168" s="4"/>
    </row>
    <row r="169" spans="3:6" x14ac:dyDescent="0.35">
      <c r="C169" s="4"/>
      <c r="D169" s="4"/>
      <c r="E169" s="4"/>
      <c r="F169" s="4"/>
    </row>
    <row r="170" spans="3:6" x14ac:dyDescent="0.35">
      <c r="C170" s="4"/>
      <c r="D170" s="4"/>
      <c r="E170" s="4"/>
      <c r="F170" s="4"/>
    </row>
    <row r="171" spans="3:6" x14ac:dyDescent="0.35">
      <c r="C171" s="4"/>
      <c r="D171" s="4"/>
      <c r="E171" s="4"/>
      <c r="F171" s="4"/>
    </row>
    <row r="172" spans="3:6" x14ac:dyDescent="0.35">
      <c r="C172" s="4"/>
      <c r="D172" s="4"/>
      <c r="E172" s="4"/>
      <c r="F172" s="4"/>
    </row>
    <row r="173" spans="3:6" x14ac:dyDescent="0.35">
      <c r="C173" s="4"/>
      <c r="D173" s="4"/>
      <c r="E173" s="4"/>
      <c r="F173" s="4"/>
    </row>
    <row r="174" spans="3:6" x14ac:dyDescent="0.35">
      <c r="C174" s="4"/>
      <c r="D174" s="4"/>
      <c r="E174" s="4"/>
      <c r="F174" s="4"/>
    </row>
    <row r="175" spans="3:6" x14ac:dyDescent="0.35">
      <c r="C175" s="4"/>
      <c r="D175" s="4"/>
      <c r="E175" s="4"/>
      <c r="F175" s="4"/>
    </row>
    <row r="176" spans="3:6" x14ac:dyDescent="0.35">
      <c r="C176" s="4"/>
      <c r="D176" s="4"/>
      <c r="E176" s="4"/>
      <c r="F176" s="4"/>
    </row>
    <row r="177" spans="3:6" x14ac:dyDescent="0.35">
      <c r="C177" s="4"/>
      <c r="D177" s="4"/>
      <c r="E177" s="4"/>
      <c r="F177" s="4"/>
    </row>
    <row r="178" spans="3:6" x14ac:dyDescent="0.35">
      <c r="C178" s="4"/>
      <c r="D178" s="4"/>
      <c r="E178" s="4"/>
      <c r="F178" s="4"/>
    </row>
    <row r="179" spans="3:6" x14ac:dyDescent="0.35">
      <c r="C179" s="4"/>
      <c r="D179" s="4"/>
      <c r="E179" s="4"/>
      <c r="F179" s="4"/>
    </row>
    <row r="180" spans="3:6" x14ac:dyDescent="0.35">
      <c r="C180" s="4"/>
      <c r="D180" s="4"/>
      <c r="E180" s="4"/>
      <c r="F180" s="4"/>
    </row>
    <row r="181" spans="3:6" x14ac:dyDescent="0.35">
      <c r="C181" s="4"/>
      <c r="D181" s="4"/>
      <c r="E181" s="4"/>
      <c r="F181" s="4"/>
    </row>
    <row r="182" spans="3:6" x14ac:dyDescent="0.35">
      <c r="C182" s="4"/>
      <c r="D182" s="4"/>
      <c r="E182" s="4"/>
      <c r="F182" s="4"/>
    </row>
    <row r="183" spans="3:6" x14ac:dyDescent="0.35">
      <c r="C183" s="4"/>
      <c r="D183" s="4"/>
      <c r="E183" s="4"/>
      <c r="F183" s="4"/>
    </row>
    <row r="184" spans="3:6" x14ac:dyDescent="0.35">
      <c r="C184" s="4"/>
      <c r="D184" s="4"/>
      <c r="E184" s="4"/>
      <c r="F184" s="4"/>
    </row>
    <row r="185" spans="3:6" x14ac:dyDescent="0.35">
      <c r="C185" s="4"/>
      <c r="D185" s="4"/>
      <c r="E185" s="4"/>
      <c r="F185" s="4"/>
    </row>
    <row r="186" spans="3:6" x14ac:dyDescent="0.35">
      <c r="C186" s="4"/>
      <c r="D186" s="4"/>
      <c r="E186" s="4"/>
      <c r="F186" s="4"/>
    </row>
    <row r="187" spans="3:6" x14ac:dyDescent="0.35">
      <c r="C187" s="4"/>
      <c r="D187" s="4"/>
      <c r="E187" s="4"/>
      <c r="F187" s="4"/>
    </row>
    <row r="188" spans="3:6" x14ac:dyDescent="0.35">
      <c r="C188" s="4"/>
      <c r="D188" s="4"/>
      <c r="E188" s="4"/>
      <c r="F188" s="4"/>
    </row>
    <row r="189" spans="3:6" x14ac:dyDescent="0.35">
      <c r="C189" s="4"/>
      <c r="D189" s="4"/>
      <c r="E189" s="4"/>
      <c r="F189" s="4"/>
    </row>
    <row r="190" spans="3:6" x14ac:dyDescent="0.35">
      <c r="C190" s="4"/>
      <c r="D190" s="4"/>
      <c r="E190" s="4"/>
      <c r="F190" s="4"/>
    </row>
    <row r="191" spans="3:6" x14ac:dyDescent="0.35">
      <c r="C191" s="4"/>
      <c r="D191" s="4"/>
      <c r="E191" s="4"/>
      <c r="F191" s="4"/>
    </row>
    <row r="192" spans="3:6" x14ac:dyDescent="0.35">
      <c r="C192" s="4"/>
      <c r="D192" s="4"/>
      <c r="E192" s="4"/>
      <c r="F192" s="4"/>
    </row>
    <row r="193" spans="3:6" x14ac:dyDescent="0.35">
      <c r="C193" s="4"/>
      <c r="D193" s="4"/>
      <c r="E193" s="4"/>
      <c r="F193" s="4"/>
    </row>
    <row r="194" spans="3:6" x14ac:dyDescent="0.35">
      <c r="C194" s="4"/>
      <c r="D194" s="4"/>
      <c r="E194" s="4"/>
      <c r="F194" s="4"/>
    </row>
    <row r="195" spans="3:6" x14ac:dyDescent="0.35">
      <c r="C195" s="4"/>
      <c r="D195" s="4"/>
      <c r="E195" s="4"/>
      <c r="F195" s="4"/>
    </row>
    <row r="196" spans="3:6" x14ac:dyDescent="0.35">
      <c r="C196" s="4"/>
      <c r="D196" s="4"/>
      <c r="E196" s="4"/>
      <c r="F196" s="4"/>
    </row>
    <row r="197" spans="3:6" x14ac:dyDescent="0.35">
      <c r="C197" s="4"/>
      <c r="D197" s="4"/>
      <c r="E197" s="4"/>
      <c r="F197" s="4"/>
    </row>
    <row r="198" spans="3:6" x14ac:dyDescent="0.35">
      <c r="C198" s="4"/>
      <c r="D198" s="4"/>
      <c r="E198" s="4"/>
      <c r="F198" s="4"/>
    </row>
    <row r="199" spans="3:6" x14ac:dyDescent="0.35">
      <c r="C199" s="4"/>
      <c r="D199" s="4"/>
      <c r="E199" s="4"/>
      <c r="F199" s="4"/>
    </row>
    <row r="200" spans="3:6" x14ac:dyDescent="0.35">
      <c r="C200" s="4"/>
      <c r="D200" s="4"/>
      <c r="E200" s="4"/>
      <c r="F200" s="4"/>
    </row>
    <row r="201" spans="3:6" x14ac:dyDescent="0.35">
      <c r="C201" s="4"/>
      <c r="D201" s="4"/>
      <c r="E201" s="4"/>
      <c r="F201" s="4"/>
    </row>
    <row r="202" spans="3:6" x14ac:dyDescent="0.35">
      <c r="C202" s="4"/>
      <c r="D202" s="4"/>
      <c r="E202" s="4"/>
      <c r="F202" s="4"/>
    </row>
    <row r="203" spans="3:6" x14ac:dyDescent="0.35">
      <c r="C203" s="4"/>
      <c r="D203" s="4"/>
      <c r="E203" s="4"/>
      <c r="F203" s="4"/>
    </row>
    <row r="204" spans="3:6" x14ac:dyDescent="0.35">
      <c r="C204" s="4"/>
      <c r="D204" s="4"/>
      <c r="E204" s="4"/>
      <c r="F204" s="4"/>
    </row>
    <row r="205" spans="3:6" x14ac:dyDescent="0.35">
      <c r="C205" s="4"/>
      <c r="D205" s="4"/>
      <c r="E205" s="4"/>
      <c r="F205" s="4"/>
    </row>
    <row r="206" spans="3:6" x14ac:dyDescent="0.35">
      <c r="C206" s="4"/>
      <c r="D206" s="4"/>
      <c r="E206" s="4"/>
      <c r="F206" s="4"/>
    </row>
    <row r="207" spans="3:6" x14ac:dyDescent="0.35">
      <c r="C207" s="4"/>
      <c r="D207" s="4"/>
      <c r="E207" s="4"/>
      <c r="F207" s="4"/>
    </row>
    <row r="208" spans="3:6" x14ac:dyDescent="0.35">
      <c r="C208" s="4"/>
      <c r="D208" s="4"/>
      <c r="E208" s="4"/>
      <c r="F208" s="4"/>
    </row>
  </sheetData>
  <pageMargins left="0.7" right="0.7" top="0.75" bottom="0.75" header="0.3" footer="0.3"/>
  <pageSetup orientation="landscape" horizontalDpi="0" verticalDpi="0"/>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cece13e-3376-4417-9525-be60b11a89a8" xsi:nil="true"/>
    <lcf76f155ced4ddcb4097134ff3c332f xmlns="03570766-e33a-4164-8943-6d32a7ac417a">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DC853A563ABF64B8421887057055B0F" ma:contentTypeVersion="13" ma:contentTypeDescription="Create a new document." ma:contentTypeScope="" ma:versionID="73e5d7f23b6143b72c394d0b791b373d">
  <xsd:schema xmlns:xsd="http://www.w3.org/2001/XMLSchema" xmlns:xs="http://www.w3.org/2001/XMLSchema" xmlns:p="http://schemas.microsoft.com/office/2006/metadata/properties" xmlns:ns2="03570766-e33a-4164-8943-6d32a7ac417a" xmlns:ns3="5cece13e-3376-4417-9525-be60b11a89a8" xmlns:ns4="482683a9-e61d-4853-b10b-3f4a908e17aa" targetNamespace="http://schemas.microsoft.com/office/2006/metadata/properties" ma:root="true" ma:fieldsID="bd41d5c3e91c11ef649cb8e5f5e12511" ns2:_="" ns3:_="" ns4:_="">
    <xsd:import namespace="03570766-e33a-4164-8943-6d32a7ac417a"/>
    <xsd:import namespace="5cece13e-3376-4417-9525-be60b11a89a8"/>
    <xsd:import namespace="482683a9-e61d-4853-b10b-3f4a908e17a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LengthInSeconds" minOccurs="0"/>
                <xsd:element ref="ns4:SharedWithUsers" minOccurs="0"/>
                <xsd:element ref="ns4: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570766-e33a-4164-8943-6d32a7ac41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260f1aaf-6244-4bb9-9bf9-38bf37385302"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7"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cece13e-3376-4417-9525-be60b11a89a8"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c29049-4fc3-4a52-bb3d-4f0ab258ea96}" ma:internalName="TaxCatchAll" ma:showField="CatchAllData" ma:web="482683a9-e61d-4853-b10b-3f4a908e17a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82683a9-e61d-4853-b10b-3f4a908e17a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F21F518-5840-4B9C-B7A7-C68FEFA76CF1}">
  <ds:schemaRefs>
    <ds:schemaRef ds:uri="http://schemas.microsoft.com/office/2006/metadata/properties"/>
    <ds:schemaRef ds:uri="http://schemas.microsoft.com/office/infopath/2007/PartnerControls"/>
    <ds:schemaRef ds:uri="5cece13e-3376-4417-9525-be60b11a89a8"/>
    <ds:schemaRef ds:uri="03570766-e33a-4164-8943-6d32a7ac417a"/>
  </ds:schemaRefs>
</ds:datastoreItem>
</file>

<file path=customXml/itemProps2.xml><?xml version="1.0" encoding="utf-8"?>
<ds:datastoreItem xmlns:ds="http://schemas.openxmlformats.org/officeDocument/2006/customXml" ds:itemID="{DB7F15B3-A81F-4A71-B0B7-DFC0AD11F1D1}">
  <ds:schemaRefs>
    <ds:schemaRef ds:uri="http://schemas.microsoft.com/sharepoint/v3/contenttype/forms"/>
  </ds:schemaRefs>
</ds:datastoreItem>
</file>

<file path=customXml/itemProps3.xml><?xml version="1.0" encoding="utf-8"?>
<ds:datastoreItem xmlns:ds="http://schemas.openxmlformats.org/officeDocument/2006/customXml" ds:itemID="{E07A0AA8-69A1-4E24-B4DE-BB19F441F5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570766-e33a-4164-8943-6d32a7ac417a"/>
    <ds:schemaRef ds:uri="5cece13e-3376-4417-9525-be60b11a89a8"/>
    <ds:schemaRef ds:uri="482683a9-e61d-4853-b10b-3f4a908e17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dilutions_calculations_sheet</vt:lpstr>
      <vt:lpstr>print me lab dilution 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O'Loughlin, Connor C</cp:lastModifiedBy>
  <cp:revision/>
  <dcterms:created xsi:type="dcterms:W3CDTF">2022-08-18T21:01:11Z</dcterms:created>
  <dcterms:modified xsi:type="dcterms:W3CDTF">2024-01-17T22:15:48Z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0x0101006DC853A563ABF64B8421887057055B0F</vt:lpwstr>
  </property>
  <property fmtid="{D5CDD505-2E9C-101B-9397-08002B2CF9AE}" pid="3" name="MediaServiceImageTags">
    <vt:lpwstr/>
  </property>
</Properties>
</file>