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95" documentId="8_{20F2620D-5CDA-4ED4-8F31-5717696B6672}" xr6:coauthVersionLast="47" xr6:coauthVersionMax="47" xr10:uidLastSave="{E5C349D0-732C-4384-9B65-1E993095E9B0}"/>
  <bookViews>
    <workbookView xWindow="-110" yWindow="-110" windowWidth="19420" windowHeight="10420" xr2:uid="{C00CDF4A-EDFA-4EC8-9C7C-8AE6FFA1D22E}"/>
  </bookViews>
  <sheets>
    <sheet name="Intial Volume" sheetId="1" r:id="rId1"/>
    <sheet name="SPE" sheetId="2" r:id="rId2"/>
    <sheet name="TOC" sheetId="3" r:id="rId3"/>
    <sheet name="CD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<sst xmlns="http://schemas.openxmlformats.org/spreadsheetml/2006/main" count="61" uniqueCount="41">
  <si>
    <t>Vial_#</t>
  </si>
  <si>
    <t>Sample_ID</t>
  </si>
  <si>
    <t>PB_100.A</t>
  </si>
  <si>
    <t>PB_100.B</t>
  </si>
  <si>
    <t>PB_100.C</t>
  </si>
  <si>
    <t>PB_25.A</t>
  </si>
  <si>
    <t>PB_25.B</t>
  </si>
  <si>
    <t>PB_25.C</t>
  </si>
  <si>
    <t>PB_5.A</t>
  </si>
  <si>
    <t>PB_5.B</t>
  </si>
  <si>
    <t>PB_5.C</t>
  </si>
  <si>
    <t>PB_01.A</t>
  </si>
  <si>
    <t>PB_01.B</t>
  </si>
  <si>
    <t>PB_1.C</t>
  </si>
  <si>
    <t>PB_1.B</t>
  </si>
  <si>
    <t>PB_1.A</t>
  </si>
  <si>
    <t>PB_0.C</t>
  </si>
  <si>
    <t>PB_0.B</t>
  </si>
  <si>
    <t>PB_0.A</t>
  </si>
  <si>
    <t>Total_Weight_g</t>
  </si>
  <si>
    <t>Water_Weight_g</t>
  </si>
  <si>
    <t>Estimated_ Volume_mL</t>
  </si>
  <si>
    <t>empty_vial_g =</t>
  </si>
  <si>
    <t>Procedure:</t>
  </si>
  <si>
    <t>1. Condition cartridges w/ 2x 1mL MeOH (dump waste before step 2!)</t>
  </si>
  <si>
    <t>2. Clean cartridges w/ 3x 1mL 0.01 M HCl</t>
  </si>
  <si>
    <t>3. Load samples @ 10-20 mL/min</t>
  </si>
  <si>
    <t>4. Rinse cartridges w/ 2x 1mL 0.01M HCl</t>
  </si>
  <si>
    <t>5. Dry! (at least 1 hour)</t>
  </si>
  <si>
    <t>6. Elute into pre-weighted vials 2x 0.5mL MeOH @ &lt;2 mL/min</t>
  </si>
  <si>
    <t>Sample Name</t>
  </si>
  <si>
    <t>pH</t>
  </si>
  <si>
    <t>Bottle (g)</t>
  </si>
  <si>
    <t>Sample (g)</t>
  </si>
  <si>
    <t>Bottle &amp; Sample (g)</t>
  </si>
  <si>
    <t>Start time</t>
  </si>
  <si>
    <t>End time</t>
  </si>
  <si>
    <t>Empty Vials (g)</t>
  </si>
  <si>
    <t>Vial + Sample (g)</t>
  </si>
  <si>
    <t>Extraction Notes</t>
  </si>
  <si>
    <t>Elution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</si>
</sst>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4" fillId="4" borderId="1" xfId="0" applyFont="1" applyFill="1" applyBorder="1" applyAlignment="1">
      <alignment horizontal="center" vertical="center" readingOrder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F5A-33FF-4BDE-8410-CF06E91115BB}">
  <dimension ref="A1:K19"/>
  <sheetViews>
    <sheetView tabSelected="1" workbookViewId="0">
      <selection activeCell="A2" sqref="A2:A19"/>
    </sheetView>
  </sheetViews>
  <sheetFormatPr defaultRowHeight="14.5" x14ac:dyDescent="0.35"/>
  <cols>
    <col min="1" max="1" width="8.7265625" style="1"/>
    <col min="2" max="2" width="16.36328125" style="1" customWidth="1"/>
    <col min="3" max="3" width="17.1796875" style="1" customWidth="1"/>
    <col min="4" max="4" width="17.54296875" style="1" customWidth="1"/>
    <col min="5" max="5" width="22.7265625" style="1" customWidth="1"/>
    <col min="10" max="10" width="13.1796875" customWidth="1"/>
  </cols>
  <sheetData>
    <row r="1" spans="1:11" x14ac:dyDescent="0.35">
      <c r="A1" s="1" t="s">
        <v>0</v>
      </c>
      <c r="B1" s="1" t="s">
        <v>1</v>
      </c>
      <c r="C1" s="1" t="s">
        <v>19</v>
      </c>
      <c r="D1" s="1" t="s">
        <v>20</v>
      </c>
      <c r="E1" s="4" t="s">
        <v>21</v>
      </c>
      <c r="J1" s="2" t="s">
        <v>22</v>
      </c>
      <c r="K1" s="3">
        <v>29.415299999999998</v>
      </c>
    </row>
    <row r="2" spans="1:11" x14ac:dyDescent="0.35">
      <c r="A2" s="1">
        <v>1</v>
      </c>
      <c r="B2" s="1" t="s">
        <v>2</v>
      </c>
      <c r="C2" s="1">
        <v>55.407899999999998</v>
      </c>
      <c r="D2" s="1">
        <f>C2-$K$1</f>
        <v>25.992599999999999</v>
      </c>
      <c r="E2" s="5">
        <f>D2</f>
        <v>25.992599999999999</v>
      </c>
    </row>
    <row r="3" spans="1:11" x14ac:dyDescent="0.35">
      <c r="A3" s="1">
        <f>A2+1</f>
        <v>2</v>
      </c>
      <c r="B3" s="1" t="s">
        <v>3</v>
      </c>
      <c r="C3" s="1">
        <v>57.003399999999999</v>
      </c>
      <c r="D3" s="1">
        <f t="shared" ref="D3:D19" si="0">C3-$K$1</f>
        <v>27.588100000000001</v>
      </c>
      <c r="E3" s="5">
        <f t="shared" ref="E3:E19" si="1">D3</f>
        <v>27.588100000000001</v>
      </c>
    </row>
    <row r="4" spans="1:11" x14ac:dyDescent="0.35">
      <c r="A4" s="1">
        <f t="shared" ref="A4:A19" si="2">A3+1</f>
        <v>3</v>
      </c>
      <c r="B4" s="1" t="s">
        <v>6</v>
      </c>
      <c r="C4" s="1">
        <v>55.949399999999997</v>
      </c>
      <c r="D4" s="1">
        <f t="shared" si="0"/>
        <v>26.534099999999999</v>
      </c>
      <c r="E4" s="5">
        <f t="shared" si="1"/>
        <v>26.534099999999999</v>
      </c>
    </row>
    <row r="5" spans="1:11" x14ac:dyDescent="0.35">
      <c r="A5" s="1">
        <f t="shared" si="2"/>
        <v>4</v>
      </c>
      <c r="B5" s="1" t="s">
        <v>5</v>
      </c>
      <c r="C5" s="1">
        <v>54.682899999999997</v>
      </c>
      <c r="D5" s="1">
        <f t="shared" si="0"/>
        <v>25.267599999999998</v>
      </c>
      <c r="E5" s="5">
        <f t="shared" si="1"/>
        <v>25.267599999999998</v>
      </c>
    </row>
    <row r="6" spans="1:11" x14ac:dyDescent="0.35">
      <c r="A6" s="1">
        <f t="shared" si="2"/>
        <v>5</v>
      </c>
      <c r="B6" s="1" t="s">
        <v>4</v>
      </c>
      <c r="C6" s="1">
        <v>56.5259</v>
      </c>
      <c r="D6" s="1">
        <f t="shared" si="0"/>
        <v>27.110600000000002</v>
      </c>
      <c r="E6" s="5">
        <f t="shared" si="1"/>
        <v>27.110600000000002</v>
      </c>
    </row>
    <row r="7" spans="1:11" x14ac:dyDescent="0.35">
      <c r="A7" s="1">
        <f t="shared" si="2"/>
        <v>6</v>
      </c>
      <c r="B7" s="1" t="s">
        <v>7</v>
      </c>
      <c r="C7" s="1">
        <v>55.725299999999997</v>
      </c>
      <c r="D7" s="1">
        <f t="shared" si="0"/>
        <v>26.31</v>
      </c>
      <c r="E7" s="5">
        <f t="shared" si="1"/>
        <v>26.31</v>
      </c>
    </row>
    <row r="8" spans="1:11" x14ac:dyDescent="0.35">
      <c r="A8" s="1">
        <f t="shared" si="2"/>
        <v>7</v>
      </c>
      <c r="B8" s="1" t="s">
        <v>8</v>
      </c>
      <c r="C8" s="1">
        <v>54.424100000000003</v>
      </c>
      <c r="D8" s="1">
        <f t="shared" si="0"/>
        <v>25.008800000000004</v>
      </c>
      <c r="E8" s="5">
        <f t="shared" si="1"/>
        <v>25.008800000000004</v>
      </c>
    </row>
    <row r="9" spans="1:11" x14ac:dyDescent="0.35">
      <c r="A9" s="1">
        <f t="shared" si="2"/>
        <v>8</v>
      </c>
      <c r="B9" s="1" t="s">
        <v>9</v>
      </c>
      <c r="C9" s="1">
        <v>55.807899999999997</v>
      </c>
      <c r="D9" s="1">
        <f t="shared" si="0"/>
        <v>26.392599999999998</v>
      </c>
      <c r="E9" s="5">
        <f t="shared" si="1"/>
        <v>26.392599999999998</v>
      </c>
    </row>
    <row r="10" spans="1:11" x14ac:dyDescent="0.35">
      <c r="A10" s="1">
        <f t="shared" si="2"/>
        <v>9</v>
      </c>
      <c r="B10" s="1" t="s">
        <v>10</v>
      </c>
      <c r="C10" s="1">
        <v>55.8872</v>
      </c>
      <c r="D10" s="1">
        <f t="shared" si="0"/>
        <v>26.471900000000002</v>
      </c>
      <c r="E10" s="5">
        <f t="shared" si="1"/>
        <v>26.471900000000002</v>
      </c>
    </row>
    <row r="11" spans="1:11" x14ac:dyDescent="0.35">
      <c r="A11" s="1">
        <f t="shared" si="2"/>
        <v>10</v>
      </c>
      <c r="B11" s="1" t="s">
        <v>11</v>
      </c>
      <c r="C11" s="1">
        <v>55.796199999999999</v>
      </c>
      <c r="D11" s="1">
        <f t="shared" si="0"/>
        <v>26.3809</v>
      </c>
      <c r="E11" s="5">
        <f t="shared" si="1"/>
        <v>26.3809</v>
      </c>
    </row>
    <row r="12" spans="1:11" x14ac:dyDescent="0.35">
      <c r="A12" s="1">
        <f t="shared" si="2"/>
        <v>11</v>
      </c>
      <c r="B12" s="1" t="s">
        <v>13</v>
      </c>
      <c r="C12" s="1">
        <v>55.761299999999999</v>
      </c>
      <c r="D12" s="1">
        <f t="shared" si="0"/>
        <v>26.346</v>
      </c>
      <c r="E12" s="5">
        <f t="shared" si="1"/>
        <v>26.346</v>
      </c>
    </row>
    <row r="13" spans="1:11" x14ac:dyDescent="0.35">
      <c r="A13" s="1">
        <f t="shared" si="2"/>
        <v>12</v>
      </c>
      <c r="B13" s="1" t="s">
        <v>14</v>
      </c>
      <c r="C13" s="1">
        <v>55.713799999999999</v>
      </c>
      <c r="D13" s="1">
        <f t="shared" si="0"/>
        <v>26.298500000000001</v>
      </c>
      <c r="E13" s="5">
        <f t="shared" si="1"/>
        <v>26.298500000000001</v>
      </c>
    </row>
    <row r="14" spans="1:11" x14ac:dyDescent="0.35">
      <c r="A14" s="1">
        <f t="shared" si="2"/>
        <v>13</v>
      </c>
      <c r="B14" s="1" t="s">
        <v>15</v>
      </c>
      <c r="C14" s="1">
        <v>54.229799999999997</v>
      </c>
      <c r="D14" s="1">
        <f t="shared" si="0"/>
        <v>24.814499999999999</v>
      </c>
      <c r="E14" s="5">
        <f t="shared" si="1"/>
        <v>24.814499999999999</v>
      </c>
    </row>
    <row r="15" spans="1:11" x14ac:dyDescent="0.35">
      <c r="A15" s="1">
        <f t="shared" si="2"/>
        <v>14</v>
      </c>
      <c r="B15" s="1" t="s">
        <v>12</v>
      </c>
      <c r="C15" s="1">
        <v>55.9435</v>
      </c>
      <c r="D15" s="1">
        <f t="shared" si="0"/>
        <v>26.528200000000002</v>
      </c>
      <c r="E15" s="5">
        <f t="shared" si="1"/>
        <v>26.528200000000002</v>
      </c>
    </row>
    <row r="16" spans="1:11" x14ac:dyDescent="0.35">
      <c r="A16" s="1">
        <f t="shared" si="2"/>
        <v>15</v>
      </c>
      <c r="B16" s="1" t="s">
        <v>11</v>
      </c>
      <c r="C16" s="1">
        <v>54.419199999999996</v>
      </c>
      <c r="D16" s="1">
        <f t="shared" si="0"/>
        <v>25.003899999999998</v>
      </c>
      <c r="E16" s="5">
        <f t="shared" si="1"/>
        <v>25.003899999999998</v>
      </c>
    </row>
    <row r="17" spans="1:5" x14ac:dyDescent="0.35">
      <c r="A17" s="1">
        <f t="shared" si="2"/>
        <v>16</v>
      </c>
      <c r="B17" s="1" t="s">
        <v>16</v>
      </c>
      <c r="C17" s="1">
        <v>55.498199999999997</v>
      </c>
      <c r="D17" s="1">
        <f t="shared" si="0"/>
        <v>26.082899999999999</v>
      </c>
      <c r="E17" s="5">
        <f t="shared" si="1"/>
        <v>26.082899999999999</v>
      </c>
    </row>
    <row r="18" spans="1:5" x14ac:dyDescent="0.35">
      <c r="A18" s="1">
        <f t="shared" si="2"/>
        <v>17</v>
      </c>
      <c r="B18" s="1" t="s">
        <v>17</v>
      </c>
      <c r="C18" s="1">
        <v>56.108499999999999</v>
      </c>
      <c r="D18" s="1">
        <f t="shared" si="0"/>
        <v>26.693200000000001</v>
      </c>
      <c r="E18" s="5">
        <f t="shared" si="1"/>
        <v>26.693200000000001</v>
      </c>
    </row>
    <row r="19" spans="1:5" x14ac:dyDescent="0.35">
      <c r="A19" s="1">
        <f t="shared" si="2"/>
        <v>18</v>
      </c>
      <c r="B19" s="1" t="s">
        <v>18</v>
      </c>
      <c r="C19" s="1">
        <v>54.293799999999997</v>
      </c>
      <c r="D19" s="1">
        <f t="shared" si="0"/>
        <v>24.878499999999999</v>
      </c>
      <c r="E19" s="5">
        <f t="shared" si="1"/>
        <v>24.878499999999999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D0E1-5D96-447C-8FBF-12124414FBBE}">
  <dimension ref="A1:L27"/>
  <sheetViews>
    <sheetView topLeftCell="A12" zoomScale="70" zoomScaleNormal="70" workbookViewId="0">
      <selection activeCell="K12" sqref="K12"/>
    </sheetView>
  </sheetViews>
  <sheetFormatPr defaultRowHeight="14.5" x14ac:dyDescent="0.35"/>
  <cols>
    <col min="1" max="1" width="13.6328125" customWidth="1"/>
    <col min="2" max="2" width="9.7265625" customWidth="1"/>
    <col min="4" max="4" width="12.36328125" customWidth="1"/>
    <col min="5" max="5" width="14" customWidth="1"/>
    <col min="6" max="6" width="20" customWidth="1"/>
    <col min="7" max="7" width="11.54296875" customWidth="1"/>
    <col min="8" max="8" width="12.36328125" customWidth="1"/>
    <col min="9" max="9" width="15.1796875" customWidth="1"/>
    <col min="10" max="10" width="18.54296875" customWidth="1"/>
    <col min="11" max="11" width="38.453125" customWidth="1"/>
    <col min="12" max="12" width="47.1796875" customWidth="1"/>
  </cols>
  <sheetData>
    <row r="1" spans="1:12" ht="15.5" x14ac:dyDescent="0.35">
      <c r="A1" s="6" t="s">
        <v>23</v>
      </c>
      <c r="B1" s="7"/>
    </row>
    <row r="2" spans="1:12" ht="15.5" x14ac:dyDescent="0.35">
      <c r="A2" s="12" t="s">
        <v>24</v>
      </c>
      <c r="B2" s="12"/>
      <c r="C2" s="12"/>
      <c r="D2" s="12"/>
      <c r="E2" s="12"/>
      <c r="F2" s="12"/>
      <c r="G2" s="12"/>
      <c r="H2" s="12"/>
    </row>
    <row r="3" spans="1:12" ht="15.5" x14ac:dyDescent="0.35">
      <c r="A3" s="12" t="s">
        <v>25</v>
      </c>
      <c r="B3" s="12"/>
      <c r="C3" s="12"/>
      <c r="D3" s="12"/>
      <c r="E3" s="12"/>
      <c r="F3" s="12"/>
      <c r="G3" s="12"/>
      <c r="H3" s="12"/>
    </row>
    <row r="4" spans="1:12" ht="15.5" x14ac:dyDescent="0.35">
      <c r="A4" s="12" t="s">
        <v>26</v>
      </c>
      <c r="B4" s="12"/>
      <c r="C4" s="12"/>
      <c r="D4" s="12"/>
      <c r="E4" s="12"/>
      <c r="F4" s="12"/>
      <c r="G4" s="12"/>
      <c r="H4" s="12"/>
    </row>
    <row r="5" spans="1:12" ht="15.5" x14ac:dyDescent="0.35">
      <c r="A5" s="12" t="s">
        <v>27</v>
      </c>
      <c r="B5" s="12"/>
      <c r="C5" s="12"/>
      <c r="D5" s="12"/>
      <c r="E5" s="12"/>
      <c r="F5" s="12"/>
      <c r="G5" s="12"/>
      <c r="H5" s="12"/>
    </row>
    <row r="6" spans="1:12" ht="15.5" x14ac:dyDescent="0.35">
      <c r="A6" s="12" t="s">
        <v>28</v>
      </c>
      <c r="B6" s="12"/>
      <c r="C6" s="12"/>
      <c r="D6" s="12"/>
      <c r="E6" s="12"/>
      <c r="F6" s="12"/>
      <c r="G6" s="12"/>
      <c r="H6" s="12"/>
    </row>
    <row r="7" spans="1:12" ht="15.5" x14ac:dyDescent="0.35">
      <c r="A7" s="12" t="s">
        <v>29</v>
      </c>
      <c r="B7" s="12"/>
      <c r="C7" s="12"/>
      <c r="D7" s="12"/>
      <c r="E7" s="12"/>
      <c r="F7" s="12"/>
      <c r="G7" s="12"/>
      <c r="H7" s="12"/>
    </row>
    <row r="9" spans="1:12" x14ac:dyDescent="0.35">
      <c r="A9" s="8" t="s">
        <v>30</v>
      </c>
      <c r="B9" s="8" t="s">
        <v>0</v>
      </c>
      <c r="C9" s="8" t="s">
        <v>31</v>
      </c>
      <c r="D9" s="8" t="s">
        <v>32</v>
      </c>
      <c r="E9" s="8" t="s">
        <v>33</v>
      </c>
      <c r="F9" s="8" t="s">
        <v>34</v>
      </c>
      <c r="G9" s="8" t="s">
        <v>35</v>
      </c>
      <c r="H9" s="8" t="s">
        <v>36</v>
      </c>
      <c r="I9" s="8" t="s">
        <v>37</v>
      </c>
      <c r="J9" s="8" t="s">
        <v>38</v>
      </c>
      <c r="K9" s="8" t="s">
        <v>39</v>
      </c>
      <c r="L9" s="8" t="s">
        <v>40</v>
      </c>
    </row>
    <row r="10" spans="1:12" x14ac:dyDescent="0.35">
      <c r="A10" s="9" t="s">
        <v>2</v>
      </c>
      <c r="B10" s="10">
        <v>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9" t="s">
        <v>3</v>
      </c>
      <c r="B11" s="10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9" t="s">
        <v>6</v>
      </c>
      <c r="B12" s="10">
        <v>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s="9" t="s">
        <v>5</v>
      </c>
      <c r="B13" s="10">
        <v>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35">
      <c r="A14" s="9" t="s">
        <v>4</v>
      </c>
      <c r="B14" s="10">
        <v>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5">
      <c r="A15" s="9" t="s">
        <v>7</v>
      </c>
      <c r="B15" s="10">
        <v>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A16" s="9" t="s">
        <v>8</v>
      </c>
      <c r="B16" s="10">
        <v>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5">
      <c r="A17" s="9" t="s">
        <v>9</v>
      </c>
      <c r="B17" s="10">
        <v>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5">
      <c r="A18" s="9" t="s">
        <v>10</v>
      </c>
      <c r="B18" s="10">
        <v>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5">
      <c r="A19" s="9" t="s">
        <v>11</v>
      </c>
      <c r="B19" s="10">
        <v>10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5">
      <c r="A20" s="9" t="s">
        <v>13</v>
      </c>
      <c r="B20" s="10">
        <v>11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5">
      <c r="A21" s="9" t="s">
        <v>14</v>
      </c>
      <c r="B21" s="10">
        <v>12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5">
      <c r="A22" s="9" t="s">
        <v>15</v>
      </c>
      <c r="B22" s="10">
        <v>13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5">
      <c r="A23" s="9" t="s">
        <v>12</v>
      </c>
      <c r="B23" s="10">
        <v>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5">
      <c r="A24" s="9" t="s">
        <v>11</v>
      </c>
      <c r="B24" s="10">
        <v>15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35">
      <c r="A25" s="9" t="s">
        <v>16</v>
      </c>
      <c r="B25" s="10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5">
      <c r="A26" s="9" t="s">
        <v>17</v>
      </c>
      <c r="B26" s="10">
        <v>17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35">
      <c r="A27" s="9" t="s">
        <v>18</v>
      </c>
      <c r="B27" s="10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</row>
  </sheetData>
  <mergeCells count="6">
    <mergeCell ref="A7:H7"/>
    <mergeCell ref="A2:H2"/>
    <mergeCell ref="A3:H3"/>
    <mergeCell ref="A4:H4"/>
    <mergeCell ref="A5:H5"/>
    <mergeCell ref="A6:H6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C87F-F582-45B6-9506-6D0A3F225C3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1D42-28B5-4FEB-96A3-CB0BA6E67C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Intial Volume</vt:lpstr>
      <vt:lpstr>SPE</vt:lpstr>
      <vt:lpstr>TOC</vt:lpstr>
      <vt:lpstr>CDOM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cp:lastPrinted>2024-02-13T18:56:58Z</cp:lastPrinted>
  <dcterms:created xsi:type="dcterms:W3CDTF">2024-02-13T16:51:08Z</dcterms:created>
  <dcterms:modified xsi:type="dcterms:W3CDTF">2024-03-25T17:38:40Z</dcterms:modified>
</cp:coreProperties>
</file>