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ou646\tempest-exp-feom-ConnorSULI\1-data\Summary\Fractions\"/>
    </mc:Choice>
  </mc:AlternateContent>
  <xr:revisionPtr revIDLastSave="0" documentId="13_ncr:1_{6172130A-280B-43CD-9FF7-68FD0798A89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raction_subtraction - 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Q21" i="1"/>
  <c r="X5" i="1"/>
  <c r="V7" i="1"/>
  <c r="W6" i="1" s="1"/>
  <c r="X8" i="1"/>
  <c r="V10" i="1"/>
  <c r="W9" i="1" s="1"/>
  <c r="X11" i="1"/>
  <c r="V13" i="1"/>
  <c r="W12" i="1" s="1"/>
  <c r="X14" i="1"/>
  <c r="V16" i="1"/>
  <c r="W15" i="1" s="1"/>
  <c r="X17" i="1"/>
  <c r="V19" i="1"/>
  <c r="W18" i="1" s="1"/>
  <c r="X20" i="1"/>
  <c r="V22" i="1"/>
  <c r="W21" i="1" s="1"/>
  <c r="X23" i="1"/>
  <c r="V25" i="1"/>
  <c r="W24" i="1" s="1"/>
  <c r="X26" i="1"/>
  <c r="V28" i="1"/>
  <c r="W27" i="1" s="1"/>
  <c r="X29" i="1"/>
  <c r="V31" i="1"/>
  <c r="W30" i="1" s="1"/>
  <c r="X2" i="1"/>
  <c r="V4" i="1"/>
  <c r="W3" i="1" s="1"/>
  <c r="U11" i="1"/>
  <c r="U5" i="1"/>
  <c r="T6" i="1"/>
  <c r="S7" i="1"/>
  <c r="U8" i="1"/>
  <c r="T9" i="1"/>
  <c r="S10" i="1"/>
  <c r="T12" i="1"/>
  <c r="S13" i="1"/>
  <c r="U14" i="1"/>
  <c r="T15" i="1"/>
  <c r="S16" i="1"/>
  <c r="U17" i="1"/>
  <c r="T18" i="1"/>
  <c r="S19" i="1"/>
  <c r="U20" i="1"/>
  <c r="T21" i="1"/>
  <c r="S22" i="1"/>
  <c r="U23" i="1"/>
  <c r="T24" i="1"/>
  <c r="S25" i="1"/>
  <c r="U26" i="1"/>
  <c r="T27" i="1"/>
  <c r="S28" i="1"/>
  <c r="U29" i="1"/>
  <c r="T30" i="1"/>
  <c r="S31" i="1"/>
  <c r="U2" i="1"/>
  <c r="T3" i="1"/>
  <c r="S4" i="1"/>
  <c r="R29" i="1"/>
  <c r="Q30" i="1"/>
  <c r="R5" i="1"/>
  <c r="P7" i="1"/>
  <c r="R8" i="1"/>
  <c r="Q9" i="1"/>
  <c r="P10" i="1"/>
  <c r="R11" i="1"/>
  <c r="Q12" i="1"/>
  <c r="P13" i="1"/>
  <c r="R14" i="1"/>
  <c r="Q15" i="1"/>
  <c r="P16" i="1"/>
  <c r="R17" i="1"/>
  <c r="Q18" i="1"/>
  <c r="P19" i="1"/>
  <c r="R20" i="1"/>
  <c r="P22" i="1"/>
  <c r="R23" i="1"/>
  <c r="Q24" i="1"/>
  <c r="P25" i="1"/>
  <c r="R26" i="1"/>
  <c r="Q27" i="1"/>
  <c r="P28" i="1"/>
  <c r="P31" i="1"/>
  <c r="R2" i="1"/>
  <c r="Q3" i="1"/>
  <c r="P4" i="1"/>
</calcChain>
</file>

<file path=xl/sharedStrings.xml><?xml version="1.0" encoding="utf-8"?>
<sst xmlns="http://schemas.openxmlformats.org/spreadsheetml/2006/main" count="333" uniqueCount="71">
  <si>
    <t>sample_name</t>
  </si>
  <si>
    <t>Fe2_ppm</t>
  </si>
  <si>
    <t>Fe2_mg</t>
  </si>
  <si>
    <t>Fe2_mg.g</t>
  </si>
  <si>
    <t>FeTotal_ppm</t>
  </si>
  <si>
    <t>FeTotal_mg</t>
  </si>
  <si>
    <t>FeTotal_mg.g</t>
  </si>
  <si>
    <t>Fe3_ppm</t>
  </si>
  <si>
    <t>Fe3_mg.g</t>
  </si>
  <si>
    <t>doc_mg_l</t>
  </si>
  <si>
    <t>Treatment</t>
  </si>
  <si>
    <t>Wash</t>
  </si>
  <si>
    <t>Fraction</t>
  </si>
  <si>
    <t>Group</t>
  </si>
  <si>
    <t>sd_doc_mg_l</t>
  </si>
  <si>
    <t>NA</t>
  </si>
  <si>
    <t>AW</t>
  </si>
  <si>
    <t>AW 1</t>
  </si>
  <si>
    <t>AW 0.45</t>
  </si>
  <si>
    <t>AW 0.1</t>
  </si>
  <si>
    <t>OW</t>
  </si>
  <si>
    <t>OW 1</t>
  </si>
  <si>
    <t>OW 0.45</t>
  </si>
  <si>
    <t>OW 0.1</t>
  </si>
  <si>
    <t>0.1_DOC</t>
  </si>
  <si>
    <t>0.45_DOC</t>
  </si>
  <si>
    <t>1_DOC</t>
  </si>
  <si>
    <t>0.1_Fe2</t>
  </si>
  <si>
    <t>0.45_Fe2</t>
  </si>
  <si>
    <t>1_Fe2</t>
  </si>
  <si>
    <t>0.1_Fe3</t>
  </si>
  <si>
    <t>0.45_Fe3</t>
  </si>
  <si>
    <t>1_Fe3</t>
  </si>
  <si>
    <t>Cond</t>
  </si>
  <si>
    <t>units</t>
  </si>
  <si>
    <t>Salinity_g/L</t>
  </si>
  <si>
    <t>O2_.</t>
  </si>
  <si>
    <t>mS</t>
  </si>
  <si>
    <t>AW4.1</t>
  </si>
  <si>
    <t>AW4.45</t>
  </si>
  <si>
    <t>AW4.01</t>
  </si>
  <si>
    <t>OW4.1</t>
  </si>
  <si>
    <t>OW4.45</t>
  </si>
  <si>
    <t>OW4.01</t>
  </si>
  <si>
    <t>AW3.1</t>
  </si>
  <si>
    <t>AW3.45</t>
  </si>
  <si>
    <t>AW3.01</t>
  </si>
  <si>
    <t>OW3.1</t>
  </si>
  <si>
    <t>OW3.45</t>
  </si>
  <si>
    <t>OW3.01</t>
  </si>
  <si>
    <t>AW2.1</t>
  </si>
  <si>
    <t>AW2.45</t>
  </si>
  <si>
    <t>AW2.01</t>
  </si>
  <si>
    <t>OW2.1</t>
  </si>
  <si>
    <t>OW2.45</t>
  </si>
  <si>
    <t>OW2.01</t>
  </si>
  <si>
    <t>AW1.1</t>
  </si>
  <si>
    <t>AW1.45</t>
  </si>
  <si>
    <t>AW1.01</t>
  </si>
  <si>
    <t>OW1.1</t>
  </si>
  <si>
    <t>OW1.45</t>
  </si>
  <si>
    <t>OW1.01</t>
  </si>
  <si>
    <t>OW5.1</t>
  </si>
  <si>
    <t>OW5.45</t>
  </si>
  <si>
    <t>OW5.01</t>
  </si>
  <si>
    <t>AW5.1</t>
  </si>
  <si>
    <t>AW5.45</t>
  </si>
  <si>
    <t>AW5.01</t>
  </si>
  <si>
    <t>DOC_correct</t>
  </si>
  <si>
    <t>Fe2_correct</t>
  </si>
  <si>
    <t>Fe3_correct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</si>
</sst>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1"/>
  <sheetViews>
    <sheetView tabSelected="1" topLeftCell="A4" zoomScale="60" zoomScaleNormal="60" workbookViewId="0">
      <selection activeCell="K33" sqref="K33"/>
    </sheetView>
  </sheetViews>
  <sheetFormatPr defaultRowHeight="14.5" x14ac:dyDescent="0.35"/>
  <cols>
    <col min="1" max="1" width="13" customWidth="1"/>
    <col min="5" max="6" width="12.08984375" customWidth="1"/>
    <col min="7" max="7" width="12.1796875" customWidth="1"/>
    <col min="14" max="14" width="14.90625" customWidth="1"/>
    <col min="15" max="15" width="11.81640625" customWidth="1"/>
    <col min="24" max="24" width="8.7265625" customWidth="1"/>
    <col min="25" max="25" width="12.54296875" customWidth="1"/>
    <col min="26" max="27" width="11.7265625" customWidth="1"/>
    <col min="28" max="28" width="8.7265625" customWidth="1"/>
    <col min="30" max="30" width="10.90625" customWidth="1"/>
  </cols>
  <sheetData>
    <row r="1" spans="1:3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9</v>
      </c>
      <c r="O1" s="1" t="s">
        <v>14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68</v>
      </c>
      <c r="Z1" s="1" t="s">
        <v>69</v>
      </c>
      <c r="AA1" s="1" t="s">
        <v>70</v>
      </c>
      <c r="AB1" t="s">
        <v>33</v>
      </c>
      <c r="AC1" t="s">
        <v>34</v>
      </c>
      <c r="AD1" t="s">
        <v>35</v>
      </c>
      <c r="AE1" t="s">
        <v>36</v>
      </c>
    </row>
    <row r="2" spans="1:31" x14ac:dyDescent="0.35">
      <c r="A2" s="1" t="s">
        <v>38</v>
      </c>
      <c r="B2" s="1">
        <v>2.0299999999999998</v>
      </c>
      <c r="C2" s="1">
        <v>2.255555556</v>
      </c>
      <c r="D2" s="1">
        <v>0.44507588199999998</v>
      </c>
      <c r="E2" s="1">
        <v>16.149999999999999</v>
      </c>
      <c r="F2" s="1">
        <v>17.944444440000002</v>
      </c>
      <c r="G2" s="1">
        <v>3.5408746290000002</v>
      </c>
      <c r="H2" s="1">
        <v>14.12</v>
      </c>
      <c r="I2" s="1">
        <v>3.0957987469999999</v>
      </c>
      <c r="J2" s="1" t="s">
        <v>16</v>
      </c>
      <c r="K2" s="1">
        <v>4</v>
      </c>
      <c r="L2" s="1">
        <v>1</v>
      </c>
      <c r="M2" s="1" t="s">
        <v>17</v>
      </c>
      <c r="N2" s="1">
        <v>183.52</v>
      </c>
      <c r="O2" s="1">
        <v>13.8038835115339</v>
      </c>
      <c r="P2" s="1" t="s">
        <v>15</v>
      </c>
      <c r="Q2" s="1" t="s">
        <v>15</v>
      </c>
      <c r="R2" s="1">
        <f>N2-N3</f>
        <v>63.120000000001014</v>
      </c>
      <c r="S2" s="1" t="s">
        <v>15</v>
      </c>
      <c r="T2" s="1" t="s">
        <v>15</v>
      </c>
      <c r="U2" s="1">
        <f>D2-D3</f>
        <v>1.1150832999999971E-2</v>
      </c>
      <c r="V2" s="1" t="s">
        <v>15</v>
      </c>
      <c r="W2" s="1" t="s">
        <v>15</v>
      </c>
      <c r="X2" s="1">
        <f>I2-I3</f>
        <v>0.41992760999999978</v>
      </c>
      <c r="Y2" s="1">
        <v>63.120000000001014</v>
      </c>
      <c r="Z2" s="1">
        <v>1.1150832999999971E-2</v>
      </c>
      <c r="AA2" s="1">
        <v>0.41992760999999978</v>
      </c>
      <c r="AB2">
        <v>8.6459999999999995E-2</v>
      </c>
      <c r="AC2" t="s">
        <v>37</v>
      </c>
      <c r="AD2">
        <v>3.2532636193645798E-2</v>
      </c>
      <c r="AE2">
        <v>16.739999999999998</v>
      </c>
    </row>
    <row r="3" spans="1:31" x14ac:dyDescent="0.35">
      <c r="A3" s="1" t="s">
        <v>39</v>
      </c>
      <c r="B3" s="1">
        <v>1.98</v>
      </c>
      <c r="C3" s="1">
        <v>2.2000000000000002</v>
      </c>
      <c r="D3" s="1">
        <v>0.43392504900000001</v>
      </c>
      <c r="E3" s="1">
        <v>14.19</v>
      </c>
      <c r="F3" s="1">
        <v>15.766666669999999</v>
      </c>
      <c r="G3" s="1">
        <v>3.1097961870000002</v>
      </c>
      <c r="H3" s="1">
        <v>12.21</v>
      </c>
      <c r="I3" s="1">
        <v>2.6758711370000001</v>
      </c>
      <c r="J3" s="1" t="s">
        <v>16</v>
      </c>
      <c r="K3" s="1">
        <v>4</v>
      </c>
      <c r="L3" s="1">
        <v>0.45</v>
      </c>
      <c r="M3" s="1" t="s">
        <v>18</v>
      </c>
      <c r="N3" s="1">
        <v>120.399999999999</v>
      </c>
      <c r="O3" s="1">
        <v>6.5130023798552301</v>
      </c>
      <c r="P3" s="1" t="s">
        <v>15</v>
      </c>
      <c r="Q3" s="1">
        <f>N3-N4</f>
        <v>102.88999999999899</v>
      </c>
      <c r="R3" s="1" t="s">
        <v>15</v>
      </c>
      <c r="S3" s="1" t="s">
        <v>15</v>
      </c>
      <c r="T3" s="1">
        <f>D3-D4</f>
        <v>0.183714345</v>
      </c>
      <c r="U3" s="1" t="s">
        <v>15</v>
      </c>
      <c r="V3" s="1" t="s">
        <v>15</v>
      </c>
      <c r="W3" s="1">
        <f>I3-V4</f>
        <v>2.214956683</v>
      </c>
      <c r="X3" s="1" t="s">
        <v>15</v>
      </c>
      <c r="Y3" s="1">
        <v>102.88999999999899</v>
      </c>
      <c r="Z3" s="1">
        <v>0.183714345</v>
      </c>
      <c r="AA3" s="1">
        <v>2.214956683</v>
      </c>
      <c r="AB3">
        <v>0.10231999999999999</v>
      </c>
      <c r="AC3" t="s">
        <v>37</v>
      </c>
      <c r="AD3">
        <v>3.9073895817919202E-2</v>
      </c>
      <c r="AE3">
        <v>16.21</v>
      </c>
    </row>
    <row r="4" spans="1:31" x14ac:dyDescent="0.35">
      <c r="A4" s="1" t="s">
        <v>40</v>
      </c>
      <c r="B4" s="1">
        <v>1.1399999999999999</v>
      </c>
      <c r="C4" s="1">
        <v>1.266666667</v>
      </c>
      <c r="D4" s="1">
        <v>0.25021070400000001</v>
      </c>
      <c r="E4" s="1">
        <v>3.24</v>
      </c>
      <c r="F4" s="1">
        <v>3.6</v>
      </c>
      <c r="G4" s="1">
        <v>0.71112515799999998</v>
      </c>
      <c r="H4" s="1">
        <v>2.09</v>
      </c>
      <c r="I4" s="1">
        <v>0.46091445399999997</v>
      </c>
      <c r="J4" s="1" t="s">
        <v>16</v>
      </c>
      <c r="K4" s="1">
        <v>4</v>
      </c>
      <c r="L4" s="1">
        <v>0.1</v>
      </c>
      <c r="M4" s="1" t="s">
        <v>19</v>
      </c>
      <c r="N4" s="1">
        <v>17.510000000000002</v>
      </c>
      <c r="O4" s="1" t="s">
        <v>15</v>
      </c>
      <c r="P4" s="1">
        <f>N4</f>
        <v>17.510000000000002</v>
      </c>
      <c r="Q4" s="1" t="s">
        <v>15</v>
      </c>
      <c r="R4" s="1" t="s">
        <v>15</v>
      </c>
      <c r="S4" s="1">
        <f>D4</f>
        <v>0.25021070400000001</v>
      </c>
      <c r="T4" s="1" t="s">
        <v>15</v>
      </c>
      <c r="U4" s="1" t="s">
        <v>15</v>
      </c>
      <c r="V4" s="1">
        <f>I4</f>
        <v>0.46091445399999997</v>
      </c>
      <c r="W4" s="1" t="s">
        <v>15</v>
      </c>
      <c r="X4" s="1" t="s">
        <v>15</v>
      </c>
      <c r="Y4" s="1">
        <v>17.510000000000002</v>
      </c>
      <c r="Z4" s="1">
        <v>0.25021070400000001</v>
      </c>
      <c r="AA4" s="1">
        <v>0.46091445399999997</v>
      </c>
      <c r="AB4">
        <v>0.10448</v>
      </c>
      <c r="AC4" t="s">
        <v>37</v>
      </c>
      <c r="AD4">
        <v>3.9972004147997599E-2</v>
      </c>
      <c r="AE4">
        <v>15.68</v>
      </c>
    </row>
    <row r="5" spans="1:31" x14ac:dyDescent="0.35">
      <c r="A5" s="1" t="s">
        <v>41</v>
      </c>
      <c r="B5" s="1">
        <v>2.2999999999999998</v>
      </c>
      <c r="C5" s="1">
        <v>2.5555555559999998</v>
      </c>
      <c r="D5" s="1">
        <v>0.51020295000000004</v>
      </c>
      <c r="E5" s="1">
        <v>15.6</v>
      </c>
      <c r="F5" s="1">
        <v>17.333333329999999</v>
      </c>
      <c r="G5" s="1">
        <v>3.4605069639999999</v>
      </c>
      <c r="H5" s="1">
        <v>13.31</v>
      </c>
      <c r="I5" s="1">
        <v>2.9503040139999999</v>
      </c>
      <c r="J5" s="1" t="s">
        <v>20</v>
      </c>
      <c r="K5" s="1">
        <v>4</v>
      </c>
      <c r="L5" s="1">
        <v>1</v>
      </c>
      <c r="M5" s="1" t="s">
        <v>21</v>
      </c>
      <c r="N5" s="1">
        <v>180.29333333333301</v>
      </c>
      <c r="O5" s="1">
        <v>5.1730584119390501</v>
      </c>
      <c r="P5" s="1" t="s">
        <v>15</v>
      </c>
      <c r="Q5" s="1" t="s">
        <v>15</v>
      </c>
      <c r="R5" s="1">
        <f t="shared" ref="R5" si="0">N5-N6</f>
        <v>57.706666666667005</v>
      </c>
      <c r="S5" s="1" t="s">
        <v>15</v>
      </c>
      <c r="T5" s="1" t="s">
        <v>15</v>
      </c>
      <c r="U5" s="1">
        <f>D5-D6</f>
        <v>0.11759977000000005</v>
      </c>
      <c r="V5" s="1" t="s">
        <v>15</v>
      </c>
      <c r="W5" s="1" t="s">
        <v>15</v>
      </c>
      <c r="X5" s="1">
        <f>I5-I6</f>
        <v>0.521898953</v>
      </c>
      <c r="Y5" s="1">
        <v>57.706666666667005</v>
      </c>
      <c r="Z5" s="1">
        <v>0.11759977000000005</v>
      </c>
      <c r="AA5" s="1">
        <v>0.521898953</v>
      </c>
      <c r="AB5">
        <v>9.0240000000000001E-2</v>
      </c>
      <c r="AC5" t="s">
        <v>37</v>
      </c>
      <c r="AD5">
        <v>3.4082761422184298E-2</v>
      </c>
      <c r="AE5">
        <v>85.04</v>
      </c>
    </row>
    <row r="6" spans="1:31" x14ac:dyDescent="0.35">
      <c r="A6" s="1" t="s">
        <v>42</v>
      </c>
      <c r="B6" s="1">
        <v>1.78</v>
      </c>
      <c r="C6" s="1">
        <v>1.9777777780000001</v>
      </c>
      <c r="D6" s="1">
        <v>0.39260318</v>
      </c>
      <c r="E6" s="1">
        <v>12.79</v>
      </c>
      <c r="F6" s="1">
        <v>14.211111109999999</v>
      </c>
      <c r="G6" s="1">
        <v>2.8210082399999998</v>
      </c>
      <c r="H6" s="1">
        <v>11.01</v>
      </c>
      <c r="I6" s="1">
        <v>2.4284050609999999</v>
      </c>
      <c r="J6" s="1" t="s">
        <v>20</v>
      </c>
      <c r="K6" s="1">
        <v>4</v>
      </c>
      <c r="L6" s="1">
        <v>0.45</v>
      </c>
      <c r="M6" s="1" t="s">
        <v>22</v>
      </c>
      <c r="N6" s="1">
        <v>122.58666666666601</v>
      </c>
      <c r="O6" s="1">
        <v>8.9565469536721203</v>
      </c>
      <c r="P6" s="1" t="s">
        <v>15</v>
      </c>
      <c r="Q6" s="1">
        <f t="shared" ref="Q6" si="1">N6-N7</f>
        <v>94.711666666666005</v>
      </c>
      <c r="R6" s="1" t="s">
        <v>15</v>
      </c>
      <c r="S6" s="1" t="s">
        <v>15</v>
      </c>
      <c r="T6" s="1">
        <f>D6-D7</f>
        <v>0.13287949999999998</v>
      </c>
      <c r="U6" s="1" t="s">
        <v>15</v>
      </c>
      <c r="V6" s="1" t="s">
        <v>15</v>
      </c>
      <c r="W6" s="1">
        <f>I6-V7</f>
        <v>1.6910539339999997</v>
      </c>
      <c r="X6" s="1" t="s">
        <v>15</v>
      </c>
      <c r="Y6" s="1">
        <v>94.711666666666005</v>
      </c>
      <c r="Z6" s="1">
        <v>0.13287949999999998</v>
      </c>
      <c r="AA6" s="1">
        <v>1.6910539339999997</v>
      </c>
      <c r="AB6">
        <v>7.8719999999999998E-2</v>
      </c>
      <c r="AC6" t="s">
        <v>37</v>
      </c>
      <c r="AD6">
        <v>2.93773761482343E-2</v>
      </c>
      <c r="AE6">
        <v>85.6</v>
      </c>
    </row>
    <row r="7" spans="1:31" x14ac:dyDescent="0.35">
      <c r="A7" s="1" t="s">
        <v>43</v>
      </c>
      <c r="B7" s="1">
        <v>1.18</v>
      </c>
      <c r="C7" s="1">
        <v>1.311111111</v>
      </c>
      <c r="D7" s="1">
        <v>0.25972368000000001</v>
      </c>
      <c r="E7" s="1">
        <v>4.53</v>
      </c>
      <c r="F7" s="1">
        <v>5.0333333329999999</v>
      </c>
      <c r="G7" s="1">
        <v>0.99707480699999995</v>
      </c>
      <c r="H7" s="1">
        <v>3.35</v>
      </c>
      <c r="I7" s="1">
        <v>0.73735112700000005</v>
      </c>
      <c r="J7" s="1" t="s">
        <v>20</v>
      </c>
      <c r="K7" s="1">
        <v>4</v>
      </c>
      <c r="L7" s="1">
        <v>0.1</v>
      </c>
      <c r="M7" s="1" t="s">
        <v>23</v>
      </c>
      <c r="N7" s="1">
        <v>27.875</v>
      </c>
      <c r="O7" s="1">
        <v>13.6683740803359</v>
      </c>
      <c r="P7" s="1">
        <f t="shared" ref="P7" si="2">N7</f>
        <v>27.875</v>
      </c>
      <c r="Q7" s="1" t="s">
        <v>15</v>
      </c>
      <c r="R7" s="1" t="s">
        <v>15</v>
      </c>
      <c r="S7" s="1">
        <f t="shared" ref="S7" si="3">D7</f>
        <v>0.25972368000000001</v>
      </c>
      <c r="T7" s="1" t="s">
        <v>15</v>
      </c>
      <c r="U7" s="1" t="s">
        <v>15</v>
      </c>
      <c r="V7" s="1">
        <f t="shared" ref="V7" si="4">I7</f>
        <v>0.73735112700000005</v>
      </c>
      <c r="W7" s="1" t="s">
        <v>15</v>
      </c>
      <c r="X7" s="1" t="s">
        <v>15</v>
      </c>
      <c r="Y7" s="1">
        <v>27.875</v>
      </c>
      <c r="Z7" s="1">
        <v>0.25972368000000001</v>
      </c>
      <c r="AA7" s="1">
        <v>0.73735112700000005</v>
      </c>
      <c r="AB7">
        <v>8.0879999999999994E-2</v>
      </c>
      <c r="AC7" t="s">
        <v>37</v>
      </c>
      <c r="AD7">
        <v>3.0255284631553199E-2</v>
      </c>
      <c r="AE7">
        <v>78.97</v>
      </c>
    </row>
    <row r="8" spans="1:31" x14ac:dyDescent="0.35">
      <c r="A8" s="1" t="s">
        <v>44</v>
      </c>
      <c r="B8" s="1">
        <v>2.58</v>
      </c>
      <c r="C8" s="1">
        <v>2.8666666670000001</v>
      </c>
      <c r="D8" s="1">
        <v>0.56566294399999995</v>
      </c>
      <c r="E8" s="1">
        <v>30.19</v>
      </c>
      <c r="F8" s="1">
        <v>33.544444439999999</v>
      </c>
      <c r="G8" s="1">
        <v>6.6191334389999996</v>
      </c>
      <c r="H8" s="1">
        <v>27.61</v>
      </c>
      <c r="I8" s="1">
        <v>6.0534704960000001</v>
      </c>
      <c r="J8" s="1" t="s">
        <v>16</v>
      </c>
      <c r="K8" s="1">
        <v>3</v>
      </c>
      <c r="L8" s="1">
        <v>1</v>
      </c>
      <c r="M8" s="1" t="s">
        <v>17</v>
      </c>
      <c r="N8" s="1">
        <v>579.38666666666597</v>
      </c>
      <c r="O8" s="1">
        <v>81.393634476740999</v>
      </c>
      <c r="P8" s="1" t="s">
        <v>15</v>
      </c>
      <c r="Q8" s="1" t="s">
        <v>15</v>
      </c>
      <c r="R8" s="1">
        <f t="shared" ref="R8" si="5">N8-N9</f>
        <v>454.26333333333298</v>
      </c>
      <c r="S8" s="1" t="s">
        <v>15</v>
      </c>
      <c r="T8" s="1" t="s">
        <v>15</v>
      </c>
      <c r="U8" s="1">
        <f>D8-D9</f>
        <v>0.19748411399999993</v>
      </c>
      <c r="V8" s="1" t="s">
        <v>15</v>
      </c>
      <c r="W8" s="1" t="s">
        <v>15</v>
      </c>
      <c r="X8" s="1">
        <f>I8-I9</f>
        <v>1.5060236410000005</v>
      </c>
      <c r="Y8" s="1">
        <v>454.26333333333298</v>
      </c>
      <c r="Z8" s="1">
        <v>0.19748411399999993</v>
      </c>
      <c r="AA8" s="1">
        <v>1.5060236410000005</v>
      </c>
      <c r="AB8">
        <v>0.63919999999999999</v>
      </c>
      <c r="AC8" t="s">
        <v>37</v>
      </c>
      <c r="AD8">
        <v>0.28669711483953197</v>
      </c>
      <c r="AE8">
        <v>18.88</v>
      </c>
    </row>
    <row r="9" spans="1:31" x14ac:dyDescent="0.35">
      <c r="A9" s="1" t="s">
        <v>45</v>
      </c>
      <c r="B9" s="1">
        <v>1.68</v>
      </c>
      <c r="C9" s="1">
        <v>1.8666666670000001</v>
      </c>
      <c r="D9" s="1">
        <v>0.36817883000000001</v>
      </c>
      <c r="E9" s="1">
        <v>22.43</v>
      </c>
      <c r="F9" s="1">
        <v>24.922222219999998</v>
      </c>
      <c r="G9" s="1">
        <v>4.9156256850000002</v>
      </c>
      <c r="H9" s="1">
        <v>20.75</v>
      </c>
      <c r="I9" s="1">
        <v>4.5474468549999996</v>
      </c>
      <c r="J9" s="1" t="s">
        <v>16</v>
      </c>
      <c r="K9" s="1">
        <v>3</v>
      </c>
      <c r="L9" s="1">
        <v>0.45</v>
      </c>
      <c r="M9" s="1" t="s">
        <v>18</v>
      </c>
      <c r="N9" s="1">
        <v>125.12333333333299</v>
      </c>
      <c r="O9" s="1">
        <v>10.7876611614072</v>
      </c>
      <c r="P9" s="1" t="s">
        <v>15</v>
      </c>
      <c r="Q9" s="1">
        <f t="shared" ref="Q9" si="6">N9-N10</f>
        <v>109.92333333333299</v>
      </c>
      <c r="R9" s="1" t="s">
        <v>15</v>
      </c>
      <c r="S9" s="1" t="s">
        <v>15</v>
      </c>
      <c r="T9" s="1">
        <f>D9-D10</f>
        <v>0.14869575700000001</v>
      </c>
      <c r="U9" s="1" t="s">
        <v>15</v>
      </c>
      <c r="V9" s="1" t="s">
        <v>15</v>
      </c>
      <c r="W9" s="1">
        <f>I9-V10</f>
        <v>4.0316616319999996</v>
      </c>
      <c r="X9" s="1" t="s">
        <v>15</v>
      </c>
      <c r="Y9" s="1">
        <v>109.92333333333299</v>
      </c>
      <c r="Z9" s="1">
        <v>0.14869575700000001</v>
      </c>
      <c r="AA9" s="1">
        <v>4.0316616319999996</v>
      </c>
      <c r="AB9">
        <v>0.67449999999999999</v>
      </c>
      <c r="AC9" t="s">
        <v>37</v>
      </c>
      <c r="AD9">
        <v>0.30396124708318201</v>
      </c>
      <c r="AE9">
        <v>18.36</v>
      </c>
    </row>
    <row r="10" spans="1:31" x14ac:dyDescent="0.35">
      <c r="A10" s="1" t="s">
        <v>46</v>
      </c>
      <c r="B10" s="1">
        <v>1</v>
      </c>
      <c r="C10" s="1">
        <v>1.111111111</v>
      </c>
      <c r="D10" s="1">
        <v>0.219483073</v>
      </c>
      <c r="E10" s="1">
        <v>3.35</v>
      </c>
      <c r="F10" s="1">
        <v>3.7222222220000001</v>
      </c>
      <c r="G10" s="1">
        <v>0.73526829599999999</v>
      </c>
      <c r="H10" s="1">
        <v>2.35</v>
      </c>
      <c r="I10" s="1">
        <v>0.51578522299999996</v>
      </c>
      <c r="J10" s="1" t="s">
        <v>16</v>
      </c>
      <c r="K10" s="1">
        <v>3</v>
      </c>
      <c r="L10" s="1">
        <v>0.1</v>
      </c>
      <c r="M10" s="1" t="s">
        <v>19</v>
      </c>
      <c r="N10" s="1">
        <v>15.2</v>
      </c>
      <c r="O10" s="1">
        <v>3.0547012947258798</v>
      </c>
      <c r="P10" s="1">
        <f t="shared" ref="P10" si="7">N10</f>
        <v>15.2</v>
      </c>
      <c r="Q10" s="1" t="s">
        <v>15</v>
      </c>
      <c r="R10" s="1" t="s">
        <v>15</v>
      </c>
      <c r="S10" s="1">
        <f t="shared" ref="S10" si="8">D10</f>
        <v>0.219483073</v>
      </c>
      <c r="T10" s="1" t="s">
        <v>15</v>
      </c>
      <c r="U10" s="1" t="s">
        <v>15</v>
      </c>
      <c r="V10" s="1">
        <f t="shared" ref="V10" si="9">I10</f>
        <v>0.51578522299999996</v>
      </c>
      <c r="W10" s="1" t="s">
        <v>15</v>
      </c>
      <c r="X10" s="1" t="s">
        <v>15</v>
      </c>
      <c r="Y10" s="1">
        <v>15.2</v>
      </c>
      <c r="Z10" s="1">
        <v>0.219483073</v>
      </c>
      <c r="AA10" s="1">
        <v>0.51578522299999996</v>
      </c>
      <c r="AB10">
        <v>0.62939999999999996</v>
      </c>
      <c r="AC10" t="s">
        <v>37</v>
      </c>
      <c r="AD10">
        <v>0.28191887540748001</v>
      </c>
      <c r="AE10">
        <v>18.54</v>
      </c>
    </row>
    <row r="11" spans="1:31" x14ac:dyDescent="0.35">
      <c r="A11" s="1" t="s">
        <v>47</v>
      </c>
      <c r="B11" s="1">
        <v>2.58</v>
      </c>
      <c r="C11" s="1">
        <v>2.8666666670000001</v>
      </c>
      <c r="D11" s="1">
        <v>0.57169827600000001</v>
      </c>
      <c r="E11" s="1">
        <v>39.26</v>
      </c>
      <c r="F11" s="1">
        <v>43.622222219999998</v>
      </c>
      <c r="G11" s="1">
        <v>8.6995636919999999</v>
      </c>
      <c r="H11" s="1">
        <v>36.68</v>
      </c>
      <c r="I11" s="1">
        <v>8.1278654160000006</v>
      </c>
      <c r="J11" s="1" t="s">
        <v>20</v>
      </c>
      <c r="K11" s="1">
        <v>3</v>
      </c>
      <c r="L11" s="1">
        <v>1</v>
      </c>
      <c r="M11" s="1" t="s">
        <v>21</v>
      </c>
      <c r="N11" s="1">
        <v>675.06666666666604</v>
      </c>
      <c r="O11" s="1">
        <v>27.1402087931049</v>
      </c>
      <c r="P11" s="1" t="s">
        <v>15</v>
      </c>
      <c r="Q11" s="1" t="s">
        <v>15</v>
      </c>
      <c r="R11" s="1">
        <f t="shared" ref="R11" si="10">N11-N12</f>
        <v>536.07333333333304</v>
      </c>
      <c r="S11" s="1" t="s">
        <v>15</v>
      </c>
      <c r="T11" s="1" t="s">
        <v>15</v>
      </c>
      <c r="U11" s="1">
        <f>D11-D12</f>
        <v>-2.3823401000000022E-2</v>
      </c>
      <c r="V11" s="1" t="s">
        <v>15</v>
      </c>
      <c r="W11" s="1" t="s">
        <v>15</v>
      </c>
      <c r="X11" s="1">
        <f>I11-I12</f>
        <v>4.2238899780000008</v>
      </c>
      <c r="Y11" s="1">
        <v>536.07333333333304</v>
      </c>
      <c r="Z11" s="1">
        <v>-2.3823401000000022E-2</v>
      </c>
      <c r="AA11" s="1">
        <v>4.2238899780000008</v>
      </c>
      <c r="AB11">
        <v>0.68740000000000001</v>
      </c>
      <c r="AC11" t="s">
        <v>37</v>
      </c>
      <c r="AD11">
        <v>0.31029028080148102</v>
      </c>
      <c r="AE11">
        <v>95.62</v>
      </c>
    </row>
    <row r="12" spans="1:31" x14ac:dyDescent="0.35">
      <c r="A12" s="1" t="s">
        <v>48</v>
      </c>
      <c r="B12" s="1">
        <v>2.7</v>
      </c>
      <c r="C12" s="1">
        <v>3</v>
      </c>
      <c r="D12" s="1">
        <v>0.59552167700000003</v>
      </c>
      <c r="E12" s="1">
        <v>20.399999999999999</v>
      </c>
      <c r="F12" s="1">
        <v>22.666666670000001</v>
      </c>
      <c r="G12" s="1">
        <v>4.4994971149999996</v>
      </c>
      <c r="H12" s="1">
        <v>17.7</v>
      </c>
      <c r="I12" s="1">
        <v>3.9039754379999998</v>
      </c>
      <c r="J12" s="1" t="s">
        <v>20</v>
      </c>
      <c r="K12" s="1">
        <v>3</v>
      </c>
      <c r="L12" s="1">
        <v>0.45</v>
      </c>
      <c r="M12" s="1" t="s">
        <v>22</v>
      </c>
      <c r="N12" s="1">
        <v>138.993333333333</v>
      </c>
      <c r="O12" s="1">
        <v>6.2740762932349803</v>
      </c>
      <c r="P12" s="1" t="s">
        <v>15</v>
      </c>
      <c r="Q12" s="1">
        <f t="shared" ref="Q12" si="11">N12-N13</f>
        <v>119.448333333333</v>
      </c>
      <c r="R12" s="1" t="s">
        <v>15</v>
      </c>
      <c r="S12" s="1" t="s">
        <v>15</v>
      </c>
      <c r="T12" s="1">
        <f>D12-D13</f>
        <v>0.29617913000000001</v>
      </c>
      <c r="U12" s="1" t="s">
        <v>15</v>
      </c>
      <c r="V12" s="1" t="s">
        <v>15</v>
      </c>
      <c r="W12" s="1">
        <f>I12-V13</f>
        <v>3.1490159259999997</v>
      </c>
      <c r="X12" s="1" t="s">
        <v>15</v>
      </c>
      <c r="Y12" s="1">
        <v>119.448333333333</v>
      </c>
      <c r="Z12" s="1">
        <v>0.29617913000000001</v>
      </c>
      <c r="AA12" s="1">
        <v>3.1490159259999997</v>
      </c>
      <c r="AB12">
        <v>0.59850000000000003</v>
      </c>
      <c r="AC12" t="s">
        <v>37</v>
      </c>
      <c r="AD12">
        <v>0.26689598192894798</v>
      </c>
      <c r="AE12">
        <v>92.33</v>
      </c>
    </row>
    <row r="13" spans="1:31" x14ac:dyDescent="0.35">
      <c r="A13" s="1" t="s">
        <v>49</v>
      </c>
      <c r="B13" s="1">
        <v>1.36</v>
      </c>
      <c r="C13" s="1">
        <v>1.511111111</v>
      </c>
      <c r="D13" s="1">
        <v>0.29934254700000001</v>
      </c>
      <c r="E13" s="1">
        <v>4.79</v>
      </c>
      <c r="F13" s="1">
        <v>5.3222222219999997</v>
      </c>
      <c r="G13" s="1">
        <v>1.0543020590000001</v>
      </c>
      <c r="H13" s="1">
        <v>3.43</v>
      </c>
      <c r="I13" s="1">
        <v>0.754959512</v>
      </c>
      <c r="J13" s="1" t="s">
        <v>20</v>
      </c>
      <c r="K13" s="1">
        <v>3</v>
      </c>
      <c r="L13" s="1">
        <v>0.1</v>
      </c>
      <c r="M13" s="1" t="s">
        <v>23</v>
      </c>
      <c r="N13" s="1">
        <v>19.545000000000002</v>
      </c>
      <c r="O13" s="1">
        <v>3.4577521600022099</v>
      </c>
      <c r="P13" s="1">
        <f t="shared" ref="P13" si="12">N13</f>
        <v>19.545000000000002</v>
      </c>
      <c r="Q13" s="1" t="s">
        <v>15</v>
      </c>
      <c r="R13" s="1" t="s">
        <v>15</v>
      </c>
      <c r="S13" s="1">
        <f t="shared" ref="S13" si="13">D13</f>
        <v>0.29934254700000001</v>
      </c>
      <c r="T13" s="1" t="s">
        <v>15</v>
      </c>
      <c r="U13" s="1" t="s">
        <v>15</v>
      </c>
      <c r="V13" s="1">
        <f t="shared" ref="V13" si="14">I13</f>
        <v>0.754959512</v>
      </c>
      <c r="W13" s="1" t="s">
        <v>15</v>
      </c>
      <c r="X13" s="1" t="s">
        <v>15</v>
      </c>
      <c r="Y13" s="1">
        <v>19.545000000000002</v>
      </c>
      <c r="Z13" s="1">
        <v>0.29934254700000001</v>
      </c>
      <c r="AA13" s="1">
        <v>0.754959512</v>
      </c>
      <c r="AB13">
        <v>0.4894</v>
      </c>
      <c r="AC13" t="s">
        <v>37</v>
      </c>
      <c r="AD13">
        <v>0.214421391086352</v>
      </c>
      <c r="AE13">
        <v>91.23</v>
      </c>
    </row>
    <row r="14" spans="1:31" x14ac:dyDescent="0.35">
      <c r="A14" s="1" t="s">
        <v>50</v>
      </c>
      <c r="B14" s="1">
        <v>0.81</v>
      </c>
      <c r="C14" s="1">
        <v>0.9</v>
      </c>
      <c r="D14" s="1">
        <v>0.17877006200000001</v>
      </c>
      <c r="E14" s="1">
        <v>1.75</v>
      </c>
      <c r="F14" s="1">
        <v>1.9444444439999999</v>
      </c>
      <c r="G14" s="1">
        <v>0.38623161499999997</v>
      </c>
      <c r="H14" s="1">
        <v>0.94</v>
      </c>
      <c r="I14" s="1">
        <v>0.20746155299999999</v>
      </c>
      <c r="J14" s="1" t="s">
        <v>16</v>
      </c>
      <c r="K14" s="1">
        <v>2</v>
      </c>
      <c r="L14" s="1">
        <v>1</v>
      </c>
      <c r="M14" s="1" t="s">
        <v>17</v>
      </c>
      <c r="N14" s="1">
        <v>54.813333333333297</v>
      </c>
      <c r="O14" s="1">
        <v>38.6749393449211</v>
      </c>
      <c r="P14" s="1" t="s">
        <v>15</v>
      </c>
      <c r="Q14" s="1" t="s">
        <v>15</v>
      </c>
      <c r="R14" s="1">
        <f t="shared" ref="R14" si="15">N14-N15</f>
        <v>50.959999999999965</v>
      </c>
      <c r="S14" s="1" t="s">
        <v>15</v>
      </c>
      <c r="T14" s="1" t="s">
        <v>15</v>
      </c>
      <c r="U14" s="1">
        <f>D14-D15</f>
        <v>5.1660704000000002E-2</v>
      </c>
      <c r="V14" s="1" t="s">
        <v>15</v>
      </c>
      <c r="W14" s="1" t="s">
        <v>15</v>
      </c>
      <c r="X14" s="1">
        <f>I14-I15</f>
        <v>5.4053707000000006E-2</v>
      </c>
      <c r="Y14" s="1">
        <v>50.959999999999965</v>
      </c>
      <c r="Z14" s="1">
        <v>5.1660704000000002E-2</v>
      </c>
      <c r="AA14" s="1">
        <v>5.4053707000000006E-2</v>
      </c>
      <c r="AB14">
        <v>4.55</v>
      </c>
      <c r="AC14" t="s">
        <v>37</v>
      </c>
      <c r="AD14">
        <v>2.4245795922080799</v>
      </c>
      <c r="AE14">
        <v>23</v>
      </c>
    </row>
    <row r="15" spans="1:31" x14ac:dyDescent="0.35">
      <c r="A15" s="1" t="s">
        <v>51</v>
      </c>
      <c r="B15" s="1">
        <v>0.57999999999999996</v>
      </c>
      <c r="C15" s="1">
        <v>0.64444444400000001</v>
      </c>
      <c r="D15" s="1">
        <v>0.12710935800000001</v>
      </c>
      <c r="E15" s="1">
        <v>1.28</v>
      </c>
      <c r="F15" s="1">
        <v>1.422222222</v>
      </c>
      <c r="G15" s="1">
        <v>0.28051720400000002</v>
      </c>
      <c r="H15" s="1">
        <v>0.7</v>
      </c>
      <c r="I15" s="1">
        <v>0.15340784599999999</v>
      </c>
      <c r="J15" s="1" t="s">
        <v>16</v>
      </c>
      <c r="K15" s="1">
        <v>2</v>
      </c>
      <c r="L15" s="1">
        <v>0.45</v>
      </c>
      <c r="M15" s="1" t="s">
        <v>18</v>
      </c>
      <c r="N15" s="1">
        <v>3.8533333333333299</v>
      </c>
      <c r="O15" s="1">
        <v>8.0829037686547603E-2</v>
      </c>
      <c r="P15" s="1" t="s">
        <v>15</v>
      </c>
      <c r="Q15" s="1">
        <f t="shared" ref="Q15" si="16">N15-N16</f>
        <v>0.47833333333332995</v>
      </c>
      <c r="R15" s="1" t="s">
        <v>15</v>
      </c>
      <c r="S15" s="1" t="s">
        <v>15</v>
      </c>
      <c r="T15" s="1">
        <f>D15-D16</f>
        <v>-2.6528792999999995E-2</v>
      </c>
      <c r="U15" s="1" t="s">
        <v>15</v>
      </c>
      <c r="V15" s="1" t="s">
        <v>15</v>
      </c>
      <c r="W15" s="1">
        <f>I15-V16</f>
        <v>9.6342246999999992E-2</v>
      </c>
      <c r="X15" s="1" t="s">
        <v>15</v>
      </c>
      <c r="Y15" s="1">
        <v>0.47833333333332995</v>
      </c>
      <c r="Z15" s="1">
        <v>-2.6528792999999995E-2</v>
      </c>
      <c r="AA15" s="1">
        <v>9.6342246999999992E-2</v>
      </c>
      <c r="AB15">
        <v>4.907</v>
      </c>
      <c r="AC15" t="s">
        <v>37</v>
      </c>
      <c r="AD15">
        <v>2.6322149774422399</v>
      </c>
      <c r="AE15">
        <v>24.55</v>
      </c>
    </row>
    <row r="16" spans="1:31" x14ac:dyDescent="0.35">
      <c r="A16" s="1" t="s">
        <v>52</v>
      </c>
      <c r="B16" s="1">
        <v>0.7</v>
      </c>
      <c r="C16" s="1">
        <v>0.77777777800000003</v>
      </c>
      <c r="D16" s="1">
        <v>0.153638151</v>
      </c>
      <c r="E16" s="1">
        <v>0.96</v>
      </c>
      <c r="F16" s="1">
        <v>1.066666667</v>
      </c>
      <c r="G16" s="1">
        <v>0.21070375099999999</v>
      </c>
      <c r="H16" s="1">
        <v>0.26</v>
      </c>
      <c r="I16" s="1">
        <v>5.7065599000000002E-2</v>
      </c>
      <c r="J16" s="1" t="s">
        <v>16</v>
      </c>
      <c r="K16" s="1">
        <v>2</v>
      </c>
      <c r="L16" s="1">
        <v>0.1</v>
      </c>
      <c r="M16" s="1" t="s">
        <v>19</v>
      </c>
      <c r="N16" s="1">
        <v>3.375</v>
      </c>
      <c r="O16" s="1">
        <v>0.473761543394986</v>
      </c>
      <c r="P16" s="1">
        <f t="shared" ref="P16" si="17">N16</f>
        <v>3.375</v>
      </c>
      <c r="Q16" s="1" t="s">
        <v>15</v>
      </c>
      <c r="R16" s="1" t="s">
        <v>15</v>
      </c>
      <c r="S16" s="1">
        <f t="shared" ref="S16" si="18">D16</f>
        <v>0.153638151</v>
      </c>
      <c r="T16" s="1" t="s">
        <v>15</v>
      </c>
      <c r="U16" s="1" t="s">
        <v>15</v>
      </c>
      <c r="V16" s="1">
        <f t="shared" ref="V16" si="19">I16</f>
        <v>5.7065599000000002E-2</v>
      </c>
      <c r="W16" s="1" t="s">
        <v>15</v>
      </c>
      <c r="X16" s="1" t="s">
        <v>15</v>
      </c>
      <c r="Y16" s="1">
        <v>3.375</v>
      </c>
      <c r="Z16" s="1">
        <v>0.153638151</v>
      </c>
      <c r="AA16" s="1">
        <v>5.7065599000000002E-2</v>
      </c>
      <c r="AB16">
        <v>4.5720000000000001</v>
      </c>
      <c r="AC16" t="s">
        <v>37</v>
      </c>
      <c r="AD16">
        <v>2.4373348377704001</v>
      </c>
      <c r="AE16">
        <v>24.9</v>
      </c>
    </row>
    <row r="17" spans="1:31" x14ac:dyDescent="0.35">
      <c r="A17" s="1" t="s">
        <v>53</v>
      </c>
      <c r="B17" s="1">
        <v>0.71</v>
      </c>
      <c r="C17" s="1">
        <v>0.78888888899999998</v>
      </c>
      <c r="D17" s="1">
        <v>0.15749743199999999</v>
      </c>
      <c r="E17" s="1">
        <v>2.06</v>
      </c>
      <c r="F17" s="1">
        <v>2.2888888889999999</v>
      </c>
      <c r="G17" s="1">
        <v>0.45696438099999998</v>
      </c>
      <c r="H17" s="1">
        <v>1.36</v>
      </c>
      <c r="I17" s="1">
        <v>0.29946694899999998</v>
      </c>
      <c r="J17" s="1" t="s">
        <v>20</v>
      </c>
      <c r="K17" s="1">
        <v>2</v>
      </c>
      <c r="L17" s="1">
        <v>1</v>
      </c>
      <c r="M17" s="1" t="s">
        <v>21</v>
      </c>
      <c r="N17" s="1">
        <v>81.319999999999993</v>
      </c>
      <c r="O17" s="1">
        <v>8.1489140380789404</v>
      </c>
      <c r="P17" s="1" t="s">
        <v>15</v>
      </c>
      <c r="Q17" s="1" t="s">
        <v>15</v>
      </c>
      <c r="R17" s="1">
        <f t="shared" ref="R17" si="20">N17-N18</f>
        <v>77.52</v>
      </c>
      <c r="S17" s="1" t="s">
        <v>15</v>
      </c>
      <c r="T17" s="1" t="s">
        <v>15</v>
      </c>
      <c r="U17" s="1">
        <f>D17-D18</f>
        <v>2.6046475999999985E-2</v>
      </c>
      <c r="V17" s="1" t="s">
        <v>15</v>
      </c>
      <c r="W17" s="1" t="s">
        <v>15</v>
      </c>
      <c r="X17" s="1">
        <f>I17-I18</f>
        <v>0.20745127999999999</v>
      </c>
      <c r="Y17" s="1">
        <v>77.52</v>
      </c>
      <c r="Z17" s="1">
        <v>2.6046475999999985E-2</v>
      </c>
      <c r="AA17" s="1">
        <v>0.20745127999999999</v>
      </c>
      <c r="AB17">
        <v>5.1040000000000001</v>
      </c>
      <c r="AC17" t="s">
        <v>37</v>
      </c>
      <c r="AD17">
        <v>2.7473682198576999</v>
      </c>
      <c r="AE17">
        <v>99.56</v>
      </c>
    </row>
    <row r="18" spans="1:31" x14ac:dyDescent="0.35">
      <c r="A18" s="1" t="s">
        <v>54</v>
      </c>
      <c r="B18" s="1">
        <v>0.6</v>
      </c>
      <c r="C18" s="1">
        <v>0.66666666699999999</v>
      </c>
      <c r="D18" s="1">
        <v>0.13145095600000001</v>
      </c>
      <c r="E18" s="1">
        <v>1.02</v>
      </c>
      <c r="F18" s="1">
        <v>1.1333333329999999</v>
      </c>
      <c r="G18" s="1">
        <v>0.223466625</v>
      </c>
      <c r="H18" s="1">
        <v>0.42</v>
      </c>
      <c r="I18" s="1">
        <v>9.2015668999999994E-2</v>
      </c>
      <c r="J18" s="1" t="s">
        <v>20</v>
      </c>
      <c r="K18" s="1">
        <v>2</v>
      </c>
      <c r="L18" s="1">
        <v>0.45</v>
      </c>
      <c r="M18" s="1" t="s">
        <v>22</v>
      </c>
      <c r="N18" s="1">
        <v>3.8</v>
      </c>
      <c r="O18" s="1">
        <v>0.21166010488516701</v>
      </c>
      <c r="P18" s="1" t="s">
        <v>15</v>
      </c>
      <c r="Q18" s="1">
        <f t="shared" ref="Q18" si="21">N18-N19</f>
        <v>0.35333333333333972</v>
      </c>
      <c r="R18" s="1" t="s">
        <v>15</v>
      </c>
      <c r="S18" s="1" t="s">
        <v>15</v>
      </c>
      <c r="T18" s="1">
        <f>D18-D19</f>
        <v>7.198378200000001E-2</v>
      </c>
      <c r="U18" s="1" t="s">
        <v>15</v>
      </c>
      <c r="V18" s="1" t="s">
        <v>15</v>
      </c>
      <c r="W18" s="1">
        <f>I18-V19</f>
        <v>8.3205716999999998E-2</v>
      </c>
      <c r="X18" s="1" t="s">
        <v>15</v>
      </c>
      <c r="Y18" s="1">
        <v>0.35333333333333972</v>
      </c>
      <c r="Z18" s="1">
        <v>7.198378200000001E-2</v>
      </c>
      <c r="AA18" s="1">
        <v>8.3205716999999998E-2</v>
      </c>
      <c r="AB18">
        <v>4.8460000000000001</v>
      </c>
      <c r="AC18" t="s">
        <v>37</v>
      </c>
      <c r="AD18">
        <v>2.5966398705844602</v>
      </c>
      <c r="AE18">
        <v>101.8</v>
      </c>
    </row>
    <row r="19" spans="1:31" x14ac:dyDescent="0.35">
      <c r="A19" s="1" t="s">
        <v>55</v>
      </c>
      <c r="B19" s="1">
        <v>0.27</v>
      </c>
      <c r="C19" s="1">
        <v>0.3</v>
      </c>
      <c r="D19" s="1">
        <v>5.9467173999999998E-2</v>
      </c>
      <c r="E19" s="1">
        <v>0.31</v>
      </c>
      <c r="F19" s="1">
        <v>0.34444444400000002</v>
      </c>
      <c r="G19" s="1">
        <v>6.8277125999999994E-2</v>
      </c>
      <c r="H19" s="1">
        <v>0.04</v>
      </c>
      <c r="I19" s="1">
        <v>8.8099519999999994E-3</v>
      </c>
      <c r="J19" s="1" t="s">
        <v>20</v>
      </c>
      <c r="K19" s="1">
        <v>2</v>
      </c>
      <c r="L19" s="1">
        <v>0.1</v>
      </c>
      <c r="M19" s="1" t="s">
        <v>23</v>
      </c>
      <c r="N19" s="1">
        <v>3.4466666666666601</v>
      </c>
      <c r="O19" s="1">
        <v>0.22722969289539</v>
      </c>
      <c r="P19" s="1">
        <f t="shared" ref="P19" si="22">N19</f>
        <v>3.4466666666666601</v>
      </c>
      <c r="Q19" s="1" t="s">
        <v>15</v>
      </c>
      <c r="R19" s="1" t="s">
        <v>15</v>
      </c>
      <c r="S19" s="1">
        <f t="shared" ref="S19" si="23">D19</f>
        <v>5.9467173999999998E-2</v>
      </c>
      <c r="T19" s="1" t="s">
        <v>15</v>
      </c>
      <c r="U19" s="1" t="s">
        <v>15</v>
      </c>
      <c r="V19" s="1">
        <f t="shared" ref="V19" si="24">I19</f>
        <v>8.8099519999999994E-3</v>
      </c>
      <c r="W19" s="1" t="s">
        <v>15</v>
      </c>
      <c r="X19" s="1" t="s">
        <v>15</v>
      </c>
      <c r="Y19" s="1">
        <v>3.4466666666666601</v>
      </c>
      <c r="Z19" s="1">
        <v>5.9467173999999998E-2</v>
      </c>
      <c r="AA19" s="1">
        <v>8.8099519999999994E-3</v>
      </c>
      <c r="AB19">
        <v>5.1210000000000004</v>
      </c>
      <c r="AC19" t="s">
        <v>37</v>
      </c>
      <c r="AD19">
        <v>2.7573238238571198</v>
      </c>
      <c r="AE19">
        <v>102.6</v>
      </c>
    </row>
    <row r="20" spans="1:31" x14ac:dyDescent="0.35">
      <c r="A20" s="1" t="s">
        <v>56</v>
      </c>
      <c r="B20" s="1">
        <v>0.35</v>
      </c>
      <c r="C20" s="1">
        <v>0.38888888900000002</v>
      </c>
      <c r="D20" s="1">
        <v>7.6737220999999994E-2</v>
      </c>
      <c r="E20" s="1">
        <v>1.37</v>
      </c>
      <c r="F20" s="1">
        <v>1.5222222219999999</v>
      </c>
      <c r="G20" s="1">
        <v>0.30037140800000001</v>
      </c>
      <c r="H20" s="1">
        <v>1.03</v>
      </c>
      <c r="I20" s="1">
        <v>0.22363418700000001</v>
      </c>
      <c r="J20" s="1" t="s">
        <v>16</v>
      </c>
      <c r="K20" s="1">
        <v>1</v>
      </c>
      <c r="L20" s="1">
        <v>1</v>
      </c>
      <c r="M20" s="1" t="s">
        <v>17</v>
      </c>
      <c r="N20" s="1">
        <v>117.306666666666</v>
      </c>
      <c r="O20" s="1">
        <v>10.761214305706</v>
      </c>
      <c r="P20" s="1" t="s">
        <v>15</v>
      </c>
      <c r="Q20" s="1" t="s">
        <v>15</v>
      </c>
      <c r="R20" s="1">
        <f t="shared" ref="R20" si="25">N20-N21</f>
        <v>107.97333333333268</v>
      </c>
      <c r="S20" s="1" t="s">
        <v>15</v>
      </c>
      <c r="T20" s="1" t="s">
        <v>15</v>
      </c>
      <c r="U20" s="1">
        <f>D20-D21</f>
        <v>-2.095654000000001E-2</v>
      </c>
      <c r="V20" s="1" t="s">
        <v>15</v>
      </c>
      <c r="W20" s="1" t="s">
        <v>15</v>
      </c>
      <c r="X20" s="1">
        <f>I20-I21</f>
        <v>0.11927948800000002</v>
      </c>
      <c r="Y20" s="1">
        <v>107.97333333333268</v>
      </c>
      <c r="Z20" s="1">
        <v>-2.095654000000001E-2</v>
      </c>
      <c r="AA20" s="1">
        <v>0.11927948800000002</v>
      </c>
      <c r="AB20">
        <v>36.24</v>
      </c>
      <c r="AC20" t="s">
        <v>37</v>
      </c>
      <c r="AD20">
        <v>23.170561593918599</v>
      </c>
      <c r="AE20">
        <v>31.27</v>
      </c>
    </row>
    <row r="21" spans="1:31" x14ac:dyDescent="0.35">
      <c r="A21" s="1" t="s">
        <v>57</v>
      </c>
      <c r="B21" s="1">
        <v>0.44</v>
      </c>
      <c r="C21" s="1">
        <v>0.48888888899999999</v>
      </c>
      <c r="D21" s="1">
        <v>9.7693761000000004E-2</v>
      </c>
      <c r="E21" s="1">
        <v>0.91</v>
      </c>
      <c r="F21" s="1">
        <v>1.011111111</v>
      </c>
      <c r="G21" s="1">
        <v>0.20204846100000001</v>
      </c>
      <c r="H21" s="1">
        <v>0.47</v>
      </c>
      <c r="I21" s="1">
        <v>0.104354699</v>
      </c>
      <c r="J21" s="1" t="s">
        <v>16</v>
      </c>
      <c r="K21" s="1">
        <v>1</v>
      </c>
      <c r="L21" s="1">
        <v>0.45</v>
      </c>
      <c r="M21" s="1" t="s">
        <v>18</v>
      </c>
      <c r="N21" s="1">
        <v>9.3333333333333304</v>
      </c>
      <c r="O21" s="1">
        <v>0.21733231083603999</v>
      </c>
      <c r="P21" s="1" t="s">
        <v>15</v>
      </c>
      <c r="Q21" s="1">
        <f t="shared" ref="Q21" si="26">N21-N22</f>
        <v>0.97833333333332995</v>
      </c>
      <c r="R21" s="1" t="s">
        <v>15</v>
      </c>
      <c r="S21" s="1" t="s">
        <v>15</v>
      </c>
      <c r="T21" s="1">
        <f>D21-D22</f>
        <v>8.6719607000000004E-2</v>
      </c>
      <c r="U21" s="1" t="s">
        <v>15</v>
      </c>
      <c r="V21" s="1" t="s">
        <v>15</v>
      </c>
      <c r="W21" s="1">
        <f>I21-V22</f>
        <v>8.6796052999999998E-2</v>
      </c>
      <c r="X21" s="1" t="s">
        <v>15</v>
      </c>
      <c r="Y21" s="1">
        <v>0.97833333333332995</v>
      </c>
      <c r="Z21" s="1">
        <v>8.6719607000000004E-2</v>
      </c>
      <c r="AA21" s="1">
        <v>8.6796052999999998E-2</v>
      </c>
      <c r="AB21">
        <v>35.450000000000003</v>
      </c>
      <c r="AC21" t="s">
        <v>37</v>
      </c>
      <c r="AD21">
        <v>22.6216455564326</v>
      </c>
      <c r="AE21">
        <v>31.89</v>
      </c>
    </row>
    <row r="22" spans="1:31" x14ac:dyDescent="0.35">
      <c r="A22" s="1" t="s">
        <v>58</v>
      </c>
      <c r="B22" s="1">
        <v>0.05</v>
      </c>
      <c r="C22" s="1">
        <v>5.5555555999999999E-2</v>
      </c>
      <c r="D22" s="1">
        <v>1.0974154E-2</v>
      </c>
      <c r="E22" s="1">
        <v>0.13</v>
      </c>
      <c r="F22" s="1">
        <v>0.14444444400000001</v>
      </c>
      <c r="G22" s="1">
        <v>2.8532800000000001E-2</v>
      </c>
      <c r="H22" s="1">
        <v>0.08</v>
      </c>
      <c r="I22" s="1">
        <v>1.7558646000000001E-2</v>
      </c>
      <c r="J22" s="1" t="s">
        <v>16</v>
      </c>
      <c r="K22" s="1">
        <v>1</v>
      </c>
      <c r="L22" s="1">
        <v>0.1</v>
      </c>
      <c r="M22" s="1" t="s">
        <v>19</v>
      </c>
      <c r="N22" s="1">
        <v>8.3550000000000004</v>
      </c>
      <c r="O22" s="1">
        <v>1.44956890143242</v>
      </c>
      <c r="P22" s="1">
        <f t="shared" ref="P22" si="27">N22</f>
        <v>8.3550000000000004</v>
      </c>
      <c r="Q22" s="1" t="s">
        <v>15</v>
      </c>
      <c r="R22" s="1" t="s">
        <v>15</v>
      </c>
      <c r="S22" s="1">
        <f t="shared" ref="S22" si="28">D22</f>
        <v>1.0974154E-2</v>
      </c>
      <c r="T22" s="1" t="s">
        <v>15</v>
      </c>
      <c r="U22" s="1" t="s">
        <v>15</v>
      </c>
      <c r="V22" s="1">
        <f t="shared" ref="V22" si="29">I22</f>
        <v>1.7558646000000001E-2</v>
      </c>
      <c r="W22" s="1" t="s">
        <v>15</v>
      </c>
      <c r="X22" s="1" t="s">
        <v>15</v>
      </c>
      <c r="Y22" s="1">
        <v>8.3550000000000004</v>
      </c>
      <c r="Z22" s="1">
        <v>1.0974154E-2</v>
      </c>
      <c r="AA22" s="1">
        <v>1.7558646000000001E-2</v>
      </c>
      <c r="AB22">
        <v>36.31</v>
      </c>
      <c r="AC22" t="s">
        <v>37</v>
      </c>
      <c r="AD22">
        <v>23.2192507524299</v>
      </c>
      <c r="AE22">
        <v>31.27</v>
      </c>
    </row>
    <row r="23" spans="1:31" x14ac:dyDescent="0.35">
      <c r="A23" s="1" t="s">
        <v>59</v>
      </c>
      <c r="B23" s="1">
        <v>0.33</v>
      </c>
      <c r="C23" s="1">
        <v>0.366666667</v>
      </c>
      <c r="D23" s="1">
        <v>7.3203032000000001E-2</v>
      </c>
      <c r="E23" s="1">
        <v>1.32</v>
      </c>
      <c r="F23" s="1">
        <v>1.4666666669999999</v>
      </c>
      <c r="G23" s="1">
        <v>0.292812128</v>
      </c>
      <c r="H23" s="1">
        <v>0.98</v>
      </c>
      <c r="I23" s="1">
        <v>0.219609096</v>
      </c>
      <c r="J23" s="1" t="s">
        <v>20</v>
      </c>
      <c r="K23" s="1">
        <v>1</v>
      </c>
      <c r="L23" s="1">
        <v>1</v>
      </c>
      <c r="M23" s="1" t="s">
        <v>21</v>
      </c>
      <c r="N23" s="1">
        <v>111.893333333333</v>
      </c>
      <c r="O23" s="1">
        <v>18.264077675407901</v>
      </c>
      <c r="P23" s="1" t="s">
        <v>15</v>
      </c>
      <c r="Q23" s="1" t="s">
        <v>15</v>
      </c>
      <c r="R23" s="1">
        <f t="shared" ref="R23" si="30">N23-N24</f>
        <v>102.37999999999967</v>
      </c>
      <c r="S23" s="1" t="s">
        <v>15</v>
      </c>
      <c r="T23" s="1" t="s">
        <v>15</v>
      </c>
      <c r="U23" s="1">
        <f>D23-D24</f>
        <v>-3.0461852999999997E-2</v>
      </c>
      <c r="V23" s="1" t="s">
        <v>15</v>
      </c>
      <c r="W23" s="1" t="s">
        <v>15</v>
      </c>
      <c r="X23" s="1">
        <f>I23-I24</f>
        <v>0.12256111900000001</v>
      </c>
      <c r="Y23" s="1">
        <v>102.37999999999967</v>
      </c>
      <c r="Z23" s="1">
        <v>-3.0461852999999997E-2</v>
      </c>
      <c r="AA23" s="1">
        <v>0.12256111900000001</v>
      </c>
      <c r="AB23">
        <v>35.86</v>
      </c>
      <c r="AC23" t="s">
        <v>37</v>
      </c>
      <c r="AD23">
        <v>22.906393464612499</v>
      </c>
      <c r="AE23">
        <v>101</v>
      </c>
    </row>
    <row r="24" spans="1:31" x14ac:dyDescent="0.35">
      <c r="A24" s="1" t="s">
        <v>60</v>
      </c>
      <c r="B24" s="1">
        <v>0.47</v>
      </c>
      <c r="C24" s="1">
        <v>0.52222222200000001</v>
      </c>
      <c r="D24" s="1">
        <v>0.103664885</v>
      </c>
      <c r="E24" s="1">
        <v>0.91</v>
      </c>
      <c r="F24" s="1">
        <v>1.011111111</v>
      </c>
      <c r="G24" s="1">
        <v>0.20071286199999999</v>
      </c>
      <c r="H24" s="1">
        <v>0.44</v>
      </c>
      <c r="I24" s="1">
        <v>9.7047976999999994E-2</v>
      </c>
      <c r="J24" s="1" t="s">
        <v>20</v>
      </c>
      <c r="K24" s="1">
        <v>1</v>
      </c>
      <c r="L24" s="1">
        <v>0.45</v>
      </c>
      <c r="M24" s="1" t="s">
        <v>22</v>
      </c>
      <c r="N24" s="1">
        <v>9.5133333333333301</v>
      </c>
      <c r="O24" s="1">
        <v>0.36018513757973603</v>
      </c>
      <c r="P24" s="1" t="s">
        <v>15</v>
      </c>
      <c r="Q24" s="1">
        <f t="shared" ref="Q24" si="31">N24-N25</f>
        <v>1.1266666666666705</v>
      </c>
      <c r="R24" s="1" t="s">
        <v>15</v>
      </c>
      <c r="S24" s="1" t="s">
        <v>15</v>
      </c>
      <c r="T24" s="1">
        <f>D24-D25</f>
        <v>9.0458596000000002E-2</v>
      </c>
      <c r="U24" s="1" t="s">
        <v>15</v>
      </c>
      <c r="V24" s="1" t="s">
        <v>15</v>
      </c>
      <c r="W24" s="1">
        <f>I24-V25</f>
        <v>2.2212339999999997E-2</v>
      </c>
      <c r="X24" s="1" t="s">
        <v>15</v>
      </c>
      <c r="Y24" s="1">
        <v>1.1266666666666705</v>
      </c>
      <c r="Z24" s="1">
        <v>9.0458596000000002E-2</v>
      </c>
      <c r="AA24" s="1">
        <v>2.2212339999999997E-2</v>
      </c>
      <c r="AB24">
        <v>36.380000000000003</v>
      </c>
      <c r="AC24" t="s">
        <v>37</v>
      </c>
      <c r="AD24">
        <v>23.267948152997601</v>
      </c>
      <c r="AE24">
        <v>102</v>
      </c>
    </row>
    <row r="25" spans="1:31" x14ac:dyDescent="0.35">
      <c r="A25" s="1" t="s">
        <v>61</v>
      </c>
      <c r="B25" s="1">
        <v>0.06</v>
      </c>
      <c r="C25" s="1">
        <v>6.6666666999999999E-2</v>
      </c>
      <c r="D25" s="1">
        <v>1.3206289E-2</v>
      </c>
      <c r="E25" s="1">
        <v>0.4</v>
      </c>
      <c r="F25" s="1">
        <v>0.44444444399999999</v>
      </c>
      <c r="G25" s="1">
        <v>8.8041926000000006E-2</v>
      </c>
      <c r="H25" s="1">
        <v>0.34</v>
      </c>
      <c r="I25" s="1">
        <v>7.4835636999999997E-2</v>
      </c>
      <c r="J25" s="1" t="s">
        <v>20</v>
      </c>
      <c r="K25" s="1">
        <v>1</v>
      </c>
      <c r="L25" s="1">
        <v>0.1</v>
      </c>
      <c r="M25" s="1" t="s">
        <v>23</v>
      </c>
      <c r="N25" s="1">
        <v>8.3866666666666596</v>
      </c>
      <c r="O25" s="1">
        <v>1.08914339429357</v>
      </c>
      <c r="P25" s="1">
        <f t="shared" ref="P25" si="32">N25</f>
        <v>8.3866666666666596</v>
      </c>
      <c r="Q25" s="1" t="s">
        <v>15</v>
      </c>
      <c r="R25" s="1" t="s">
        <v>15</v>
      </c>
      <c r="S25" s="1">
        <f t="shared" ref="S25" si="33">D25</f>
        <v>1.3206289E-2</v>
      </c>
      <c r="T25" s="1" t="s">
        <v>15</v>
      </c>
      <c r="U25" s="1" t="s">
        <v>15</v>
      </c>
      <c r="V25" s="1">
        <f t="shared" ref="V25" si="34">I25</f>
        <v>7.4835636999999997E-2</v>
      </c>
      <c r="W25" s="1" t="s">
        <v>15</v>
      </c>
      <c r="X25" s="1" t="s">
        <v>15</v>
      </c>
      <c r="Y25" s="1">
        <v>8.3866666666666596</v>
      </c>
      <c r="Z25" s="1">
        <v>1.3206289E-2</v>
      </c>
      <c r="AA25" s="1">
        <v>7.4835636999999997E-2</v>
      </c>
      <c r="AB25">
        <v>35.5</v>
      </c>
      <c r="AC25" t="s">
        <v>37</v>
      </c>
      <c r="AD25">
        <v>22.6563554986828</v>
      </c>
      <c r="AE25">
        <v>100</v>
      </c>
    </row>
    <row r="26" spans="1:31" x14ac:dyDescent="0.35">
      <c r="A26" s="1" t="s">
        <v>62</v>
      </c>
      <c r="B26" s="1">
        <v>0.84</v>
      </c>
      <c r="C26" s="1">
        <v>0.93333333299999999</v>
      </c>
      <c r="D26" s="1">
        <v>0.185232964</v>
      </c>
      <c r="E26" s="1">
        <v>13.61</v>
      </c>
      <c r="F26" s="1">
        <v>15.122222219999999</v>
      </c>
      <c r="G26" s="1">
        <v>3.0012150399999999</v>
      </c>
      <c r="H26" s="1">
        <v>12.76</v>
      </c>
      <c r="I26" s="1">
        <v>2.8159820770000001</v>
      </c>
      <c r="J26" s="1" t="s">
        <v>20</v>
      </c>
      <c r="K26" s="1">
        <v>5</v>
      </c>
      <c r="L26" s="1">
        <v>1</v>
      </c>
      <c r="M26" s="1" t="s">
        <v>21</v>
      </c>
      <c r="N26" s="1">
        <v>154.69333333333299</v>
      </c>
      <c r="O26" s="1">
        <v>2.9657601611278799</v>
      </c>
      <c r="P26" s="1" t="s">
        <v>15</v>
      </c>
      <c r="Q26" s="1" t="s">
        <v>15</v>
      </c>
      <c r="R26" s="1">
        <f t="shared" ref="R26" si="35">N26-N27</f>
        <v>48.613333333332989</v>
      </c>
      <c r="S26" s="1" t="s">
        <v>15</v>
      </c>
      <c r="T26" s="1" t="s">
        <v>15</v>
      </c>
      <c r="U26" s="1">
        <f>D26-D27</f>
        <v>-1.1493508000000013E-2</v>
      </c>
      <c r="V26" s="1" t="s">
        <v>15</v>
      </c>
      <c r="W26" s="1" t="s">
        <v>15</v>
      </c>
      <c r="X26" s="1">
        <f>I26-I27</f>
        <v>-0.70760761299999997</v>
      </c>
      <c r="Y26" s="1">
        <v>48.613333333332989</v>
      </c>
      <c r="Z26" s="1">
        <v>-1.1493508000000013E-2</v>
      </c>
      <c r="AA26" s="1">
        <v>-0.70760761299999997</v>
      </c>
      <c r="AB26">
        <v>2.5180000000000001E-2</v>
      </c>
      <c r="AC26" t="s">
        <v>37</v>
      </c>
      <c r="AD26">
        <v>8.5019797567853495E-3</v>
      </c>
      <c r="AE26">
        <v>80.290000000000006</v>
      </c>
    </row>
    <row r="27" spans="1:31" x14ac:dyDescent="0.35">
      <c r="A27" s="1" t="s">
        <v>63</v>
      </c>
      <c r="B27" s="1">
        <v>0.9</v>
      </c>
      <c r="C27" s="1">
        <v>1</v>
      </c>
      <c r="D27" s="1">
        <v>0.19672647200000001</v>
      </c>
      <c r="E27" s="1">
        <v>17.02</v>
      </c>
      <c r="F27" s="1">
        <v>18.91111111</v>
      </c>
      <c r="G27" s="1">
        <v>3.720316161</v>
      </c>
      <c r="H27" s="1">
        <v>16.12</v>
      </c>
      <c r="I27" s="1">
        <v>3.5235896900000001</v>
      </c>
      <c r="J27" s="1" t="s">
        <v>20</v>
      </c>
      <c r="K27" s="1">
        <v>5</v>
      </c>
      <c r="L27" s="1">
        <v>0.45</v>
      </c>
      <c r="M27" s="1" t="s">
        <v>22</v>
      </c>
      <c r="N27" s="1">
        <v>106.08</v>
      </c>
      <c r="O27" s="1">
        <v>7.8827406401580804</v>
      </c>
      <c r="P27" s="1" t="s">
        <v>15</v>
      </c>
      <c r="Q27" s="1">
        <f t="shared" ref="Q27" si="36">N27-N28</f>
        <v>89.655000000000101</v>
      </c>
      <c r="R27" s="1" t="s">
        <v>15</v>
      </c>
      <c r="S27" s="1" t="s">
        <v>15</v>
      </c>
      <c r="T27" s="1">
        <f>D27-D28</f>
        <v>0.11308664300000001</v>
      </c>
      <c r="U27" s="1" t="s">
        <v>15</v>
      </c>
      <c r="V27" s="1" t="s">
        <v>15</v>
      </c>
      <c r="W27" s="1">
        <f>I27-V28</f>
        <v>1.9916601850000002</v>
      </c>
      <c r="X27" s="1" t="s">
        <v>15</v>
      </c>
      <c r="Y27" s="1">
        <v>89.655000000000101</v>
      </c>
      <c r="Z27" s="1">
        <v>0.11308664300000001</v>
      </c>
      <c r="AA27" s="1">
        <v>1.9916601850000002</v>
      </c>
      <c r="AB27">
        <v>2.5860000000000001E-2</v>
      </c>
      <c r="AC27" t="s">
        <v>37</v>
      </c>
      <c r="AD27">
        <v>8.7520331251074602E-3</v>
      </c>
      <c r="AE27">
        <v>89.94</v>
      </c>
    </row>
    <row r="28" spans="1:31" x14ac:dyDescent="0.35">
      <c r="A28" s="1" t="s">
        <v>64</v>
      </c>
      <c r="B28" s="1">
        <v>0.38</v>
      </c>
      <c r="C28" s="1">
        <v>0.42222222199999998</v>
      </c>
      <c r="D28" s="1">
        <v>8.3639828999999999E-2</v>
      </c>
      <c r="E28" s="1">
        <v>7.34</v>
      </c>
      <c r="F28" s="1">
        <v>8.1555555559999995</v>
      </c>
      <c r="G28" s="1">
        <v>1.6155693339999999</v>
      </c>
      <c r="H28" s="1">
        <v>6.96</v>
      </c>
      <c r="I28" s="1">
        <v>1.5319295049999999</v>
      </c>
      <c r="J28" s="1" t="s">
        <v>20</v>
      </c>
      <c r="K28" s="1">
        <v>5</v>
      </c>
      <c r="L28" s="1">
        <v>0.1</v>
      </c>
      <c r="M28" s="1" t="s">
        <v>23</v>
      </c>
      <c r="N28" s="1">
        <v>16.424999999999901</v>
      </c>
      <c r="O28" s="1">
        <v>5.4942196898194702</v>
      </c>
      <c r="P28" s="1">
        <f t="shared" ref="P28" si="37">N28</f>
        <v>16.424999999999901</v>
      </c>
      <c r="Q28" s="1" t="s">
        <v>15</v>
      </c>
      <c r="R28" s="1" t="s">
        <v>15</v>
      </c>
      <c r="S28" s="1">
        <f t="shared" ref="S28" si="38">D28</f>
        <v>8.3639828999999999E-2</v>
      </c>
      <c r="T28" s="1" t="s">
        <v>15</v>
      </c>
      <c r="U28" s="1" t="s">
        <v>15</v>
      </c>
      <c r="V28" s="1">
        <f t="shared" ref="V28" si="39">I28</f>
        <v>1.5319295049999999</v>
      </c>
      <c r="W28" s="1" t="s">
        <v>15</v>
      </c>
      <c r="X28" s="1" t="s">
        <v>15</v>
      </c>
      <c r="Y28" s="1">
        <v>16.424999999999901</v>
      </c>
      <c r="Z28" s="1">
        <v>8.3639828999999999E-2</v>
      </c>
      <c r="AA28" s="1">
        <v>1.5319295049999999</v>
      </c>
      <c r="AB28">
        <v>2.8489999999999901E-2</v>
      </c>
      <c r="AC28" t="s">
        <v>37</v>
      </c>
      <c r="AD28">
        <v>9.7244734371617902E-3</v>
      </c>
      <c r="AE28">
        <v>97.41</v>
      </c>
    </row>
    <row r="29" spans="1:31" x14ac:dyDescent="0.35">
      <c r="A29" s="1" t="s">
        <v>65</v>
      </c>
      <c r="B29" s="1">
        <v>0.92</v>
      </c>
      <c r="C29" s="1">
        <v>1.0222222219999999</v>
      </c>
      <c r="D29" s="1">
        <v>0.203047478</v>
      </c>
      <c r="E29" s="1">
        <v>12.25</v>
      </c>
      <c r="F29" s="1">
        <v>13.61111111</v>
      </c>
      <c r="G29" s="1">
        <v>2.7036213079999998</v>
      </c>
      <c r="H29" s="1">
        <v>11.33</v>
      </c>
      <c r="I29" s="1">
        <v>2.50057383</v>
      </c>
      <c r="J29" s="1" t="s">
        <v>16</v>
      </c>
      <c r="K29" s="1">
        <v>5</v>
      </c>
      <c r="L29" s="1">
        <v>1</v>
      </c>
      <c r="M29" s="1" t="s">
        <v>17</v>
      </c>
      <c r="N29" s="1">
        <v>144.58666666666599</v>
      </c>
      <c r="O29" s="1">
        <v>10.8488770540242</v>
      </c>
      <c r="P29" s="1" t="s">
        <v>15</v>
      </c>
      <c r="Q29" s="1" t="s">
        <v>15</v>
      </c>
      <c r="R29" s="1">
        <f>N29-N30</f>
        <v>44.106666666665987</v>
      </c>
      <c r="S29" s="1" t="s">
        <v>15</v>
      </c>
      <c r="T29" s="1" t="s">
        <v>15</v>
      </c>
      <c r="U29" s="1">
        <f>D29-D30</f>
        <v>4.3184959999999994E-2</v>
      </c>
      <c r="V29" s="1" t="s">
        <v>15</v>
      </c>
      <c r="W29" s="1" t="s">
        <v>15</v>
      </c>
      <c r="X29" s="1">
        <f>I29-I30</f>
        <v>0.10263605600000014</v>
      </c>
      <c r="Y29" s="1">
        <v>44.106666666665987</v>
      </c>
      <c r="Z29" s="1">
        <v>4.3184959999999994E-2</v>
      </c>
      <c r="AA29" s="1">
        <v>0.10263605600000014</v>
      </c>
      <c r="AB29">
        <v>2.9010000000000001E-2</v>
      </c>
      <c r="AC29" t="s">
        <v>37</v>
      </c>
      <c r="AD29">
        <v>9.91770228984311E-3</v>
      </c>
      <c r="AE29">
        <v>22.19</v>
      </c>
    </row>
    <row r="30" spans="1:31" x14ac:dyDescent="0.35">
      <c r="A30" s="1" t="s">
        <v>66</v>
      </c>
      <c r="B30" s="1">
        <v>0.72</v>
      </c>
      <c r="C30" s="1">
        <v>0.8</v>
      </c>
      <c r="D30" s="1">
        <v>0.15986251800000001</v>
      </c>
      <c r="E30" s="1">
        <v>11.52</v>
      </c>
      <c r="F30" s="1">
        <v>12.8</v>
      </c>
      <c r="G30" s="1">
        <v>2.557800292</v>
      </c>
      <c r="H30" s="1">
        <v>10.8</v>
      </c>
      <c r="I30" s="1">
        <v>2.3979377739999999</v>
      </c>
      <c r="J30" s="1" t="s">
        <v>16</v>
      </c>
      <c r="K30" s="1">
        <v>5</v>
      </c>
      <c r="L30" s="1">
        <v>0.45</v>
      </c>
      <c r="M30" s="1" t="s">
        <v>18</v>
      </c>
      <c r="N30" s="1">
        <v>100.48</v>
      </c>
      <c r="O30" s="1">
        <v>4.0469247583813504</v>
      </c>
      <c r="P30" s="1" t="s">
        <v>15</v>
      </c>
      <c r="Q30" s="1">
        <f>N30-N31</f>
        <v>82.100000000000009</v>
      </c>
      <c r="R30" s="1" t="s">
        <v>15</v>
      </c>
      <c r="S30" s="1" t="s">
        <v>15</v>
      </c>
      <c r="T30" s="1">
        <f>D30-D31</f>
        <v>5.2315812000000003E-2</v>
      </c>
      <c r="U30" s="1" t="s">
        <v>15</v>
      </c>
      <c r="V30" s="1" t="s">
        <v>15</v>
      </c>
      <c r="W30" s="1">
        <f>I30-V31</f>
        <v>1.8777628899999999</v>
      </c>
      <c r="X30" s="1" t="s">
        <v>15</v>
      </c>
      <c r="Y30" s="1">
        <v>82.100000000000009</v>
      </c>
      <c r="Z30" s="1">
        <v>5.2315812000000003E-2</v>
      </c>
      <c r="AA30" s="1">
        <v>1.8777628899999999</v>
      </c>
      <c r="AB30">
        <v>3.0759999999999999E-2</v>
      </c>
      <c r="AC30" t="s">
        <v>37</v>
      </c>
      <c r="AD30">
        <v>1.0570199376022301E-2</v>
      </c>
      <c r="AE30">
        <v>22.01</v>
      </c>
    </row>
    <row r="31" spans="1:31" x14ac:dyDescent="0.35">
      <c r="A31" s="1" t="s">
        <v>67</v>
      </c>
      <c r="B31" s="1">
        <v>0.49</v>
      </c>
      <c r="C31" s="1">
        <v>0.54444444400000003</v>
      </c>
      <c r="D31" s="1">
        <v>0.10754670600000001</v>
      </c>
      <c r="E31" s="1">
        <v>2.86</v>
      </c>
      <c r="F31" s="1">
        <v>3.1777777779999998</v>
      </c>
      <c r="G31" s="1">
        <v>0.62772159000000005</v>
      </c>
      <c r="H31" s="1">
        <v>2.38</v>
      </c>
      <c r="I31" s="1">
        <v>0.520174884</v>
      </c>
      <c r="J31" s="1" t="s">
        <v>16</v>
      </c>
      <c r="K31" s="1">
        <v>5</v>
      </c>
      <c r="L31" s="1">
        <v>0.1</v>
      </c>
      <c r="M31" s="1" t="s">
        <v>19</v>
      </c>
      <c r="N31" s="1">
        <v>18.38</v>
      </c>
      <c r="O31" s="1" t="s">
        <v>15</v>
      </c>
      <c r="P31" s="1">
        <f t="shared" ref="P31" si="40">N31</f>
        <v>18.38</v>
      </c>
      <c r="Q31" s="1" t="s">
        <v>15</v>
      </c>
      <c r="R31" s="1" t="s">
        <v>15</v>
      </c>
      <c r="S31" s="1">
        <f t="shared" ref="S31" si="41">D31</f>
        <v>0.10754670600000001</v>
      </c>
      <c r="T31" s="1" t="s">
        <v>15</v>
      </c>
      <c r="U31" s="1" t="s">
        <v>15</v>
      </c>
      <c r="V31" s="1">
        <f t="shared" ref="V31" si="42">I31</f>
        <v>0.520174884</v>
      </c>
      <c r="W31" s="1" t="s">
        <v>15</v>
      </c>
      <c r="X31" s="1" t="s">
        <v>15</v>
      </c>
      <c r="Y31" s="1">
        <v>18.38</v>
      </c>
      <c r="Z31" s="1">
        <v>0.10754670600000001</v>
      </c>
      <c r="AA31" s="1">
        <v>0.520174884</v>
      </c>
      <c r="AB31">
        <v>3.8899999999999997E-2</v>
      </c>
      <c r="AC31" t="s">
        <v>37</v>
      </c>
      <c r="AD31">
        <v>1.36457944279238E-2</v>
      </c>
      <c r="AE31">
        <v>20.87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Fraction_subtraction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O'Loughlin, Connor C</dc:creator>
  <cp:lastModifiedBy>O'Loughlin, Connor C</cp:lastModifiedBy>
  <dcterms:created xsi:type="dcterms:W3CDTF">2024-04-03T16:40:34Z</dcterms:created>
  <dcterms:modified xsi:type="dcterms:W3CDTF">2024-04-03T22:52:23Z</dcterms:modified>
</cp:coreProperties>
</file>