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3"/>
    <sheet state="visible" name="Dashboard" sheetId="2" r:id="rId4"/>
    <sheet state="visible" name="Gráficos" sheetId="3" r:id="rId5"/>
  </sheets>
  <definedNames/>
  <calcPr/>
</workbook>
</file>

<file path=xl/sharedStrings.xml><?xml version="1.0" encoding="utf-8"?>
<sst xmlns="http://schemas.openxmlformats.org/spreadsheetml/2006/main" count="71" uniqueCount="35">
  <si>
    <t>Planilhas de métricas do Marketing - Terceira Edição</t>
  </si>
  <si>
    <t>Instruções</t>
  </si>
  <si>
    <t xml:space="preserve">Inclua as métricas da sua empresa na aba Dashboard </t>
  </si>
  <si>
    <t>A aba dashboard apresenta algumas das principais métricas de Marketing para o seu negócio. Preencha a tabela com os números planejados para cada mês, e vá atualizando-a com os valores atingidos. Você também pode adicionar suas próprias métricas e criar gráficos para acompanhá-las.</t>
  </si>
  <si>
    <t>Analise sua evolução na aba gráficos</t>
  </si>
  <si>
    <t>A partir dos números preenchidos na aba dashboard, a planilha gerará gráficos que indicarão a evolução das suas métricas. Utilize esta aba para realizar o acompanhamento e identificar possíveis lacunas no atingimento das metas.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</si>
  <si>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</si>
  <si>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</si>
  <si>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</si>
  <si>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</si>
  <si>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</si>
  <si>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</si>
  <si>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</si>
  <si>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</si>
  <si>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</si>
  <si>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</si>
  <si>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</si>
  <si>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</si>
  <si>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VISITANTES</t>
  </si>
  <si>
    <t>Meta</t>
  </si>
  <si>
    <t>Realizado</t>
  </si>
  <si>
    <t>Meta vs. Realizado</t>
  </si>
  <si>
    <t>% DE CONVERSÃO P/ LEAD</t>
  </si>
  <si>
    <t>NÚMERO DE LEADS</t>
  </si>
  <si>
    <t>% DE CONVERSÃO P/ OPP</t>
  </si>
  <si>
    <t>OPORTUNIDADES</t>
  </si>
  <si>
    <t>% DE CONVERSÃO P/ VENDA</t>
  </si>
  <si>
    <t>VENDAS</t>
  </si>
  <si>
    <t>CANAIS</t>
  </si>
  <si>
    <t>LEADS VIA EMAIL</t>
  </si>
  <si>
    <t>LEADS VIA BUSCA ORGÂNICA</t>
  </si>
  <si>
    <t>LEADS VIA REDES SOCIAIS</t>
  </si>
  <si>
    <t>LEADS VIA MÍDIA PAGA</t>
  </si>
  <si>
    <t>ORÇAMENTO DE MÍDIA PAGA (R$)</t>
  </si>
  <si>
    <t>CUSTO POR LEAD (MÍDIA PAGA, R$)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</si>
</sst>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, &quot;yy"/>
    <numFmt numFmtId="165" formatCode="[$R$]#,##0.00"/>
  </numFmts>
  <fonts count="25">
    <font>
      <sz val="10.0"/>
      <color rgb="FF000000"/>
      <name val="Arial"/>
    </font>
    <font/>
    <font>
      <b/>
      <sz val="17.0"/>
      <color rgb="FF073763"/>
      <name val="Montserrat"/>
    </font>
    <font>
      <name val="Montserrat"/>
    </font>
    <font>
      <b/>
      <sz val="11.0"/>
      <color rgb="FF666666"/>
      <name val="Montserrat"/>
    </font>
    <font>
      <color rgb="FF000000"/>
      <name val="Montserrat"/>
    </font>
    <font>
      <b/>
      <name val="Montserrat"/>
    </font>
    <font>
      <b/>
      <sz val="12.0"/>
      <color rgb="FF4A86E8"/>
      <name val="Montserrat"/>
    </font>
    <font>
      <sz val="11.0"/>
      <name val="Montserrat"/>
    </font>
    <font>
      <sz val="9.0"/>
      <name val="Montserrat"/>
    </font>
    <font>
      <sz val="11.0"/>
      <color rgb="FF999999"/>
      <name val="Montserrat"/>
    </font>
    <font>
      <b/>
      <sz val="11.0"/>
      <name val="Montserrat"/>
    </font>
    <font>
      <b/>
      <color rgb="FF073763"/>
      <name val="Montserrat"/>
    </font>
    <font>
      <sz val="9.0"/>
      <color rgb="FF666666"/>
      <name val="Montserrat"/>
    </font>
    <font>
      <b/>
      <sz val="9.0"/>
      <color rgb="FFFFFFFF"/>
      <name val="Montserrat"/>
    </font>
    <font>
      <b/>
      <sz val="9.0"/>
      <color rgb="FF666666"/>
      <name val="Montserrat"/>
    </font>
    <font>
      <b/>
      <sz val="9.0"/>
      <name val="Montserrat"/>
    </font>
    <font>
      <i/>
      <sz val="9.0"/>
      <color rgb="FF666666"/>
      <name val="Montserrat"/>
    </font>
    <font>
      <i/>
      <sz val="9.0"/>
      <color rgb="FF0000FF"/>
      <name val="Montserrat"/>
    </font>
    <font>
      <b/>
      <sz val="10.0"/>
      <color rgb="FF073763"/>
      <name val="Montserrat"/>
    </font>
    <font>
      <b/>
      <sz val="11.0"/>
      <color rgb="FFFFFFFF"/>
      <name val="Montserrat"/>
    </font>
    <font>
      <sz val="9.0"/>
      <color rgb="FFFFFFFF"/>
      <name val="Montserrat"/>
    </font>
    <font>
      <sz val="9.0"/>
      <color rgb="FF000000"/>
      <name val="Montserrat"/>
    </font>
    <font>
      <b/>
      <sz val="9.0"/>
      <color rgb="FF000000"/>
      <name val="Montserrat"/>
    </font>
    <font>
      <color rgb="FF073763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</fills>
  <borders count="5">
    <border/>
    <border>
      <top style="thin">
        <color rgb="FFF3F3F3"/>
      </top>
    </border>
    <border>
      <bottom style="thin">
        <color rgb="FFD9D9D9"/>
      </bottom>
    </border>
    <border>
      <left style="thin">
        <color rgb="FFF3F3F3"/>
      </left>
    </border>
    <border>
      <left style="thin">
        <color rgb="FFF3F3F3"/>
      </left>
      <top style="thin">
        <color rgb="FFF3F3F3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Border="1" applyFont="1"/>
    <xf borderId="0" fillId="0" fontId="7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vertical="center"/>
    </xf>
    <xf borderId="0" fillId="0" fontId="8" numFmtId="0" xfId="0" applyFont="1"/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11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3" numFmtId="164" xfId="0" applyFont="1" applyNumberFormat="1"/>
    <xf borderId="0" fillId="0" fontId="12" numFmtId="164" xfId="0" applyAlignment="1" applyFont="1" applyNumberFormat="1">
      <alignment horizontal="center" shrinkToFit="0" vertical="center" wrapText="1"/>
    </xf>
    <xf borderId="0" fillId="0" fontId="13" numFmtId="164" xfId="0" applyAlignment="1" applyFont="1" applyNumberFormat="1">
      <alignment horizontal="center" vertical="center"/>
    </xf>
    <xf borderId="0" fillId="2" fontId="14" numFmtId="0" xfId="0" applyAlignment="1" applyFill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right" vertical="bottom"/>
    </xf>
    <xf borderId="0" fillId="0" fontId="9" numFmtId="3" xfId="0" applyAlignment="1" applyFont="1" applyNumberFormat="1">
      <alignment horizontal="center" readingOrder="0" vertical="bottom"/>
    </xf>
    <xf borderId="0" fillId="0" fontId="9" numFmtId="3" xfId="0" applyAlignment="1" applyFont="1" applyNumberFormat="1">
      <alignment horizontal="center" vertical="bottom"/>
    </xf>
    <xf borderId="0" fillId="0" fontId="15" numFmtId="0" xfId="0" applyAlignment="1" applyFont="1">
      <alignment horizontal="right" vertical="bottom"/>
    </xf>
    <xf borderId="0" fillId="0" fontId="16" numFmtId="3" xfId="0" applyAlignment="1" applyFont="1" applyNumberFormat="1">
      <alignment horizontal="center" readingOrder="0" vertical="bottom"/>
    </xf>
    <xf borderId="0" fillId="0" fontId="16" numFmtId="3" xfId="0" applyAlignment="1" applyFont="1" applyNumberFormat="1">
      <alignment vertical="bottom"/>
    </xf>
    <xf borderId="2" fillId="0" fontId="3" numFmtId="0" xfId="0" applyAlignment="1" applyBorder="1" applyFont="1">
      <alignment vertical="bottom"/>
    </xf>
    <xf borderId="2" fillId="0" fontId="1" numFmtId="0" xfId="0" applyBorder="1" applyFont="1"/>
    <xf borderId="2" fillId="0" fontId="17" numFmtId="0" xfId="0" applyAlignment="1" applyBorder="1" applyFont="1">
      <alignment horizontal="right" vertical="bottom"/>
    </xf>
    <xf borderId="2" fillId="0" fontId="18" numFmtId="10" xfId="0" applyAlignment="1" applyBorder="1" applyFont="1" applyNumberFormat="1">
      <alignment horizontal="center" readingOrder="0" shrinkToFit="0" vertical="bottom" wrapText="0"/>
    </xf>
    <xf borderId="0" fillId="0" fontId="3" numFmtId="0" xfId="0" applyFont="1"/>
    <xf borderId="0" fillId="0" fontId="19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right" readingOrder="0"/>
    </xf>
    <xf borderId="0" fillId="0" fontId="9" numFmtId="10" xfId="0" applyAlignment="1" applyFont="1" applyNumberFormat="1">
      <alignment horizontal="center" readingOrder="0" shrinkToFit="0" vertical="bottom" wrapText="0"/>
    </xf>
    <xf borderId="0" fillId="0" fontId="15" numFmtId="0" xfId="0" applyAlignment="1" applyFont="1">
      <alignment horizontal="right" readingOrder="0"/>
    </xf>
    <xf borderId="0" fillId="0" fontId="16" numFmtId="10" xfId="0" applyAlignment="1" applyFont="1" applyNumberFormat="1">
      <alignment horizontal="center" readingOrder="0" shrinkToFit="0" vertical="bottom" wrapText="0"/>
    </xf>
    <xf borderId="2" fillId="0" fontId="3" numFmtId="0" xfId="0" applyBorder="1" applyFont="1"/>
    <xf borderId="2" fillId="0" fontId="17" numFmtId="0" xfId="0" applyAlignment="1" applyBorder="1" applyFont="1">
      <alignment horizontal="right" readingOrder="0"/>
    </xf>
    <xf borderId="0" fillId="0" fontId="9" numFmtId="3" xfId="0" applyAlignment="1" applyFont="1" applyNumberFormat="1">
      <alignment horizontal="center" readingOrder="0" shrinkToFit="0" vertical="bottom" wrapText="0"/>
    </xf>
    <xf borderId="0" fillId="0" fontId="16" numFmtId="3" xfId="0" applyAlignment="1" applyFont="1" applyNumberFormat="1">
      <alignment horizontal="center" readingOrder="0" shrinkToFit="0" vertical="bottom" wrapText="0"/>
    </xf>
    <xf borderId="0" fillId="0" fontId="17" numFmtId="0" xfId="0" applyAlignment="1" applyFont="1">
      <alignment horizontal="right" readingOrder="0"/>
    </xf>
    <xf borderId="0" fillId="0" fontId="18" numFmtId="10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readingOrder="0" shrinkToFit="0" vertical="center" wrapText="1"/>
    </xf>
    <xf borderId="0" fillId="2" fontId="13" numFmtId="0" xfId="0" applyFont="1"/>
    <xf borderId="0" fillId="2" fontId="21" numFmtId="165" xfId="0" applyAlignment="1" applyFont="1" applyNumberFormat="1">
      <alignment vertical="bottom"/>
    </xf>
    <xf borderId="0" fillId="2" fontId="21" numFmtId="165" xfId="0" applyAlignment="1" applyFont="1" applyNumberFormat="1">
      <alignment vertical="bottom"/>
    </xf>
    <xf borderId="0" fillId="0" fontId="5" numFmtId="0" xfId="0" applyFont="1"/>
    <xf borderId="0" fillId="0" fontId="22" numFmtId="3" xfId="0" applyAlignment="1" applyFont="1" applyNumberFormat="1">
      <alignment horizontal="center" readingOrder="0" shrinkToFit="0" vertical="bottom" wrapText="0"/>
    </xf>
    <xf borderId="0" fillId="0" fontId="23" numFmtId="3" xfId="0" applyAlignment="1" applyFont="1" applyNumberFormat="1">
      <alignment horizontal="center" readingOrder="0" shrinkToFit="0" vertical="bottom" wrapText="0"/>
    </xf>
    <xf borderId="0" fillId="0" fontId="23" numFmtId="3" xfId="0" applyAlignment="1" applyFont="1" applyNumberFormat="1">
      <alignment horizontal="center" readingOrder="0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center" readingOrder="0" shrinkToFit="0" vertical="bottom" wrapText="0"/>
    </xf>
    <xf borderId="0" fillId="0" fontId="16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shrinkToFit="0" vertical="bottom" wrapText="0"/>
    </xf>
    <xf borderId="0" fillId="0" fontId="9" numFmtId="2" xfId="0" applyAlignment="1" applyFont="1" applyNumberFormat="1">
      <alignment horizontal="center" readingOrder="0" shrinkToFit="0" vertical="bottom" wrapText="0"/>
    </xf>
    <xf borderId="0" fillId="0" fontId="16" numFmtId="2" xfId="0" applyAlignment="1" applyFont="1" applyNumberFormat="1">
      <alignment horizontal="center" readingOrder="0" shrinkToFit="0" vertical="bottom" wrapText="0"/>
    </xf>
    <xf borderId="0" fillId="0" fontId="16" numFmtId="2" xfId="0" applyAlignment="1" applyFont="1" applyNumberFormat="1">
      <alignment vertical="bottom"/>
    </xf>
    <xf borderId="0" fillId="0" fontId="24" numFmtId="0" xfId="0" applyAlignment="1" applyFont="1">
      <alignment horizontal="center" shrinkToFit="0" vertical="center" wrapText="1"/>
    </xf>
    <xf borderId="0" fillId="0" fontId="13" numFmtId="0" xfId="0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vertical="bottom"/>
    </xf>
    <xf borderId="0" fillId="3" fontId="6" numFmtId="0" xfId="0" applyFill="1" applyFont="1"/>
    <xf borderId="0" fillId="3" fontId="3" numFmtId="0" xfId="0" applyFont="1"/>
    <xf borderId="3" fillId="3" fontId="3" numFmtId="0" xfId="0" applyBorder="1" applyFont="1"/>
    <xf borderId="0" fillId="0" fontId="6" numFmtId="0" xfId="0" applyFont="1"/>
    <xf borderId="3" fillId="0" fontId="3" numFmtId="0" xfId="0" applyBorder="1" applyFont="1"/>
    <xf borderId="1" fillId="3" fontId="6" numFmtId="0" xfId="0" applyBorder="1" applyFont="1"/>
    <xf borderId="4" fillId="0" fontId="3" numFmtId="0" xfId="0" applyBorder="1" applyFont="1"/>
  </cellXfs>
  <cellStyles count="1">
    <cellStyle xfId="0" name="Normal" builtinId="0"/>
  </cellStyles>
  <dxfs count="3">
    <dxf>
      <font>
        <color rgb="FF1155CC"/>
      </font>
      <fill>
        <patternFill patternType="none"/>
      </fill>
      <border/>
    </dxf>
    <dxf>
      <font>
        <color rgb="FFE06666"/>
      </font>
      <fill>
        <patternFill patternType="none"/>
      </fill>
      <border/>
    </dxf>
    <dxf>
      <font>
        <color rgb="FF0000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V I S I T A N T E 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Dashboard!$C$3</c:f>
            </c:strRef>
          </c:tx>
          <c:spPr>
            <a:ln cmpd="sng" w="19050">
              <a:solidFill>
                <a:srgbClr val="4A86E8"/>
              </a:solidFill>
            </a:ln>
          </c:spPr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Dashboard!$D$3:$O$3</c:f>
              <c:numCache/>
            </c:numRef>
          </c:val>
          <c:smooth val="0"/>
        </c:ser>
        <c:ser>
          <c:idx val="1"/>
          <c:order val="1"/>
          <c:tx>
            <c:strRef>
              <c:f>Dashboard!$C$4</c:f>
            </c:strRef>
          </c:tx>
          <c:spPr>
            <a:ln cmpd="sng" w="19050">
              <a:solidFill>
                <a:srgbClr val="E06666"/>
              </a:solidFill>
            </a:ln>
          </c:spPr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Dashboard!$D$4:$O$4</c:f>
              <c:numCache/>
            </c:numRef>
          </c:val>
          <c:smooth val="0"/>
        </c:ser>
        <c:axId val="329009484"/>
        <c:axId val="645547909"/>
      </c:lineChart>
      <c:catAx>
        <c:axId val="3290094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645547909"/>
      </c:catAx>
      <c:valAx>
        <c:axId val="645547909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32900948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N Ú M E R O   D E   L E A D S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Dashboard!$C$9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Dashboard!$D$9:$O$9</c:f>
              <c:numCache/>
            </c:numRef>
          </c:val>
          <c:smooth val="0"/>
        </c:ser>
        <c:ser>
          <c:idx val="1"/>
          <c:order val="1"/>
          <c:tx>
            <c:strRef>
              <c:f>Dashboard!$C$10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Dashboard!$D$10:$O$10</c:f>
              <c:numCache/>
            </c:numRef>
          </c:val>
          <c:smooth val="0"/>
        </c:ser>
        <c:axId val="1889010648"/>
        <c:axId val="1792308864"/>
      </c:lineChart>
      <c:catAx>
        <c:axId val="1889010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792308864"/>
      </c:catAx>
      <c:valAx>
        <c:axId val="1792308864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188901064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O P O R T U N I D A D E 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Dashboard!$C$15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Dashboard!$D$15:$O$15</c:f>
              <c:numCache/>
            </c:numRef>
          </c:val>
          <c:smooth val="0"/>
        </c:ser>
        <c:ser>
          <c:idx val="1"/>
          <c:order val="1"/>
          <c:tx>
            <c:strRef>
              <c:f>Dashboard!$C$16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Dashboard!$D$16:$O$16</c:f>
              <c:numCache/>
            </c:numRef>
          </c:val>
          <c:smooth val="0"/>
        </c:ser>
        <c:axId val="1460141084"/>
        <c:axId val="1210853342"/>
      </c:lineChart>
      <c:catAx>
        <c:axId val="14601410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210853342"/>
      </c:catAx>
      <c:valAx>
        <c:axId val="1210853342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146014108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V E N D A 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Dashboard!$C$21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Dashboard!$D$21:$O$21</c:f>
              <c:numCache/>
            </c:numRef>
          </c:val>
          <c:smooth val="0"/>
        </c:ser>
        <c:ser>
          <c:idx val="1"/>
          <c:order val="1"/>
          <c:tx>
            <c:strRef>
              <c:f>Dashboard!$C$22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Dashboard!$D$22:$O$22</c:f>
              <c:numCache/>
            </c:numRef>
          </c:val>
          <c:smooth val="0"/>
        </c:ser>
        <c:axId val="1759928190"/>
        <c:axId val="1765899593"/>
      </c:lineChart>
      <c:catAx>
        <c:axId val="175992819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765899593"/>
      </c:catAx>
      <c:valAx>
        <c:axId val="1765899593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175992819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L E A D S   V I A   E M A I 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Dashboard!$C$27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Dashboard!$D$27:$O$27</c:f>
              <c:numCache/>
            </c:numRef>
          </c:val>
          <c:smooth val="0"/>
        </c:ser>
        <c:ser>
          <c:idx val="1"/>
          <c:order val="1"/>
          <c:tx>
            <c:strRef>
              <c:f>Dashboard!$C$28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Dashboard!$D$28:$O$28</c:f>
              <c:numCache/>
            </c:numRef>
          </c:val>
          <c:smooth val="0"/>
        </c:ser>
        <c:axId val="1043873859"/>
        <c:axId val="1190112718"/>
      </c:lineChart>
      <c:catAx>
        <c:axId val="10438738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190112718"/>
      </c:catAx>
      <c:valAx>
        <c:axId val="1190112718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104387385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L E A D S   V I A   B U S C A   O R G Â N I C 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Dashboard!$C$30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Dashboard!$D$30:$O$30</c:f>
              <c:numCache/>
            </c:numRef>
          </c:val>
          <c:smooth val="0"/>
        </c:ser>
        <c:ser>
          <c:idx val="1"/>
          <c:order val="1"/>
          <c:tx>
            <c:strRef>
              <c:f>Dashboard!$C$31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Dashboard!$D$31:$O$31</c:f>
              <c:numCache/>
            </c:numRef>
          </c:val>
          <c:smooth val="0"/>
        </c:ser>
        <c:axId val="241186495"/>
        <c:axId val="943168732"/>
      </c:lineChart>
      <c:catAx>
        <c:axId val="2411864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943168732"/>
      </c:catAx>
      <c:valAx>
        <c:axId val="943168732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24118649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C U S T O   P O R   L E A D   ( M Í D I A   P A G A 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Dashboard!$C$42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Dashboard!$D$42:$O$42</c:f>
              <c:numCache/>
            </c:numRef>
          </c:val>
          <c:smooth val="0"/>
        </c:ser>
        <c:ser>
          <c:idx val="1"/>
          <c:order val="1"/>
          <c:tx>
            <c:strRef>
              <c:f>Dashboard!$C$43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Dashboard!$D$43:$O$43</c:f>
              <c:numCache/>
            </c:numRef>
          </c:val>
          <c:smooth val="0"/>
        </c:ser>
        <c:axId val="255387017"/>
        <c:axId val="731072013"/>
      </c:lineChart>
      <c:catAx>
        <c:axId val="25538701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731072013"/>
      </c:catAx>
      <c:valAx>
        <c:axId val="731072013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25538701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O R Ç A M E N T O   D E   M Í D I A   P A G 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Dashboard!$C$39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Dashboard!$D$39:$O$39</c:f>
              <c:numCache/>
            </c:numRef>
          </c:val>
          <c:smooth val="0"/>
        </c:ser>
        <c:ser>
          <c:idx val="1"/>
          <c:order val="1"/>
          <c:tx>
            <c:strRef>
              <c:f>Dashboard!$C$40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Dashboard!$D$40:$O$40</c:f>
              <c:numCache/>
            </c:numRef>
          </c:val>
          <c:smooth val="0"/>
        </c:ser>
        <c:axId val="334477193"/>
        <c:axId val="1898551695"/>
      </c:lineChart>
      <c:catAx>
        <c:axId val="33447719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898551695"/>
      </c:catAx>
      <c:valAx>
        <c:axId val="1898551695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33447719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L E A D S   V I A   M Í D I A   P A G 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Dashboard!$C$36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Dashboard!$D$36:$O$36</c:f>
              <c:numCache/>
            </c:numRef>
          </c:val>
          <c:smooth val="0"/>
        </c:ser>
        <c:ser>
          <c:idx val="1"/>
          <c:order val="1"/>
          <c:tx>
            <c:strRef>
              <c:f>Dashboard!$C$37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Dashboard!$D$37:$O$37</c:f>
              <c:numCache/>
            </c:numRef>
          </c:val>
          <c:smooth val="0"/>
        </c:ser>
        <c:axId val="1879514164"/>
        <c:axId val="2120937558"/>
      </c:lineChart>
      <c:catAx>
        <c:axId val="18795141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2120937558"/>
      </c:catAx>
      <c:valAx>
        <c:axId val="2120937558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187951416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ans-serif"/>
              </a:defRPr>
            </a:pPr>
            <a:r>
              <a:rPr b="1">
                <a:solidFill>
                  <a:srgbClr val="000000"/>
                </a:solidFill>
                <a:latin typeface="sans-serif"/>
              </a:rPr>
              <a:t>L E A D S   V I A   R E D E S   S O C I A I 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Dashboard!$C$33</c:f>
            </c:strRef>
          </c:tx>
          <c:marker>
            <c:symbol val="circle"/>
            <c:size val="2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val>
            <c:numRef>
              <c:f>Dashboard!$D$33:$O$33</c:f>
              <c:numCache/>
            </c:numRef>
          </c:val>
          <c:smooth val="0"/>
        </c:ser>
        <c:ser>
          <c:idx val="1"/>
          <c:order val="1"/>
          <c:tx>
            <c:strRef>
              <c:f>Dashboard!$C$34</c:f>
            </c:strRef>
          </c:tx>
          <c:marker>
            <c:symbol val="circle"/>
            <c:size val="2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val>
            <c:numRef>
              <c:f>Dashboard!$D$34:$O$34</c:f>
              <c:numCache/>
            </c:numRef>
          </c:val>
          <c:smooth val="0"/>
        </c:ser>
        <c:axId val="564659074"/>
        <c:axId val="1972196224"/>
      </c:lineChart>
      <c:catAx>
        <c:axId val="56465907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972196224"/>
      </c:catAx>
      <c:valAx>
        <c:axId val="1972196224"/>
        <c:scaling>
          <c:orientation val="minMax"/>
        </c:scaling>
        <c:delete val="0"/>
        <c:axPos val="r"/>
        <c:majorGridlines>
          <c:spPr>
            <a:ln>
              <a:solidFill>
                <a:srgbClr val="CFE2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sans-serif"/>
              </a:defRPr>
            </a:pPr>
          </a:p>
        </c:txPr>
        <c:crossAx val="56465907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0</xdr:row>
      <xdr:rowOff>161925</xdr:rowOff>
    </xdr:from>
    <xdr:ext cx="3419475" cy="7620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295275</xdr:colOff>
      <xdr:row>0</xdr:row>
      <xdr:rowOff>66675</xdr:rowOff>
    </xdr:from>
    <xdr:ext cx="1600200" cy="2095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20</xdr:row>
      <xdr:rowOff>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0</xdr:colOff>
      <xdr:row>20</xdr:row>
      <xdr:rowOff>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0</xdr:colOff>
      <xdr:row>39</xdr:row>
      <xdr:rowOff>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0</xdr:colOff>
      <xdr:row>39</xdr:row>
      <xdr:rowOff>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8</xdr:col>
      <xdr:colOff>0</xdr:colOff>
      <xdr:row>77</xdr:row>
      <xdr:rowOff>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0</xdr:colOff>
      <xdr:row>77</xdr:row>
      <xdr:rowOff>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</xdr:col>
      <xdr:colOff>0</xdr:colOff>
      <xdr:row>58</xdr:row>
      <xdr:rowOff>0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</xdr:col>
      <xdr:colOff>0</xdr:colOff>
      <xdr:row>58</xdr:row>
      <xdr:rowOff>0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4" width="8.29"/>
    <col customWidth="1" min="5" max="17" width="7.86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30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36.75" customHeight="1">
      <c r="A5" s="1"/>
      <c r="B5" s="2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8.75" customHeight="1">
      <c r="A7" s="3"/>
      <c r="B7" s="4" t="s">
        <v>1</v>
      </c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8.75" customHeight="1">
      <c r="A8" s="3"/>
      <c r="B8" s="6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</row>
    <row r="9" ht="18.75" customHeight="1">
      <c r="A9" s="3"/>
      <c r="B9" s="9" t="s">
        <v>2</v>
      </c>
      <c r="C9" s="10"/>
      <c r="D9" s="11"/>
      <c r="E9" s="12"/>
      <c r="F9" s="12"/>
      <c r="G9" s="12"/>
      <c r="H9" s="12"/>
      <c r="I9" s="12"/>
      <c r="J9" s="12"/>
      <c r="K9" s="12"/>
      <c r="L9" s="12"/>
      <c r="M9" s="13"/>
      <c r="N9" s="13"/>
      <c r="O9" s="13"/>
      <c r="P9" s="13"/>
      <c r="Q9" s="14"/>
    </row>
    <row r="10" ht="18.75" customHeight="1">
      <c r="A10" s="3"/>
      <c r="B10" s="15" t="s">
        <v>3</v>
      </c>
      <c r="M10" s="16"/>
      <c r="N10" s="16"/>
      <c r="O10" s="16"/>
      <c r="P10" s="16"/>
      <c r="Q10" s="14"/>
    </row>
    <row r="11" ht="18.75" customHeight="1">
      <c r="A11" s="3"/>
      <c r="B11" s="17"/>
      <c r="C11" s="11"/>
      <c r="D11" s="11"/>
      <c r="E11" s="18"/>
      <c r="F11" s="18"/>
      <c r="G11" s="18"/>
      <c r="H11" s="18"/>
      <c r="I11" s="18"/>
      <c r="J11" s="18"/>
      <c r="K11" s="18"/>
      <c r="L11" s="18"/>
      <c r="M11" s="16"/>
      <c r="N11" s="16"/>
      <c r="O11" s="16"/>
      <c r="P11" s="16"/>
      <c r="Q11" s="3"/>
    </row>
    <row r="12" ht="18.75" customHeight="1">
      <c r="A12" s="3"/>
      <c r="B12" s="19" t="s">
        <v>4</v>
      </c>
      <c r="C12" s="10"/>
      <c r="D12" s="11"/>
      <c r="E12" s="18"/>
      <c r="F12" s="18"/>
      <c r="G12" s="18"/>
      <c r="H12" s="18"/>
      <c r="I12" s="18"/>
      <c r="J12" s="18"/>
      <c r="K12" s="18"/>
      <c r="L12" s="18"/>
      <c r="M12" s="16"/>
      <c r="N12" s="16"/>
      <c r="O12" s="16"/>
      <c r="P12" s="16"/>
      <c r="Q12" s="3"/>
    </row>
    <row r="13" ht="18.75" customHeight="1">
      <c r="A13" s="3"/>
      <c r="B13" s="20" t="s">
        <v>5</v>
      </c>
      <c r="M13" s="16"/>
      <c r="N13" s="16"/>
      <c r="O13" s="16"/>
      <c r="P13" s="16"/>
      <c r="Q13" s="3"/>
    </row>
    <row r="14" ht="18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18.75" customHeight="1">
      <c r="A15" s="1"/>
      <c r="B15" s="1"/>
      <c r="C15" s="1"/>
      <c r="D15" s="1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mergeCells count="2">
    <mergeCell ref="B10:L10"/>
    <mergeCell ref="B13:L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E6C82"/>
    <outlinePr summaryBelow="0" summaryRight="0"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.43"/>
    <col customWidth="1" min="2" max="2" width="21.14"/>
    <col customWidth="1" min="3" max="3" width="19.0"/>
    <col customWidth="1" min="4" max="15" width="10.86"/>
  </cols>
  <sheetData>
    <row r="1" ht="25.5" customHeight="1">
      <c r="A1" s="22"/>
      <c r="B1" s="23"/>
      <c r="C1" s="24"/>
      <c r="D1" s="25" t="s">
        <v>6</v>
      </c>
      <c r="E1" s="25" t="s">
        <v>7</v>
      </c>
      <c r="F1" s="25" t="s">
        <v>8</v>
      </c>
      <c r="G1" s="25" t="s">
        <v>9</v>
      </c>
      <c r="H1" s="25" t="s">
        <v>10</v>
      </c>
      <c r="I1" s="25" t="s">
        <v>11</v>
      </c>
      <c r="J1" s="25" t="s">
        <v>12</v>
      </c>
      <c r="K1" s="25" t="s">
        <v>13</v>
      </c>
      <c r="L1" s="25" t="s">
        <v>14</v>
      </c>
      <c r="M1" s="25" t="s">
        <v>15</v>
      </c>
      <c r="N1" s="25" t="s">
        <v>16</v>
      </c>
      <c r="O1" s="25" t="s">
        <v>17</v>
      </c>
    </row>
    <row r="2" ht="9.75" customHeight="1">
      <c r="A2" s="26"/>
      <c r="B2" s="27"/>
      <c r="C2" s="28"/>
      <c r="D2" s="29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>
      <c r="A3" s="26"/>
      <c r="B3" s="27" t="s">
        <v>18</v>
      </c>
      <c r="C3" s="28" t="s">
        <v>19</v>
      </c>
      <c r="D3" s="29">
        <v>10000.0</v>
      </c>
      <c r="E3" s="30">
        <f t="shared" ref="E3:O3" si="1">roundup(D3*1.1)</f>
        <v>11000</v>
      </c>
      <c r="F3" s="30">
        <f t="shared" si="1"/>
        <v>12100</v>
      </c>
      <c r="G3" s="30">
        <f t="shared" si="1"/>
        <v>13310</v>
      </c>
      <c r="H3" s="30">
        <f t="shared" si="1"/>
        <v>14641</v>
      </c>
      <c r="I3" s="30">
        <f t="shared" si="1"/>
        <v>16106</v>
      </c>
      <c r="J3" s="30">
        <f t="shared" si="1"/>
        <v>17717</v>
      </c>
      <c r="K3" s="30">
        <f t="shared" si="1"/>
        <v>19489</v>
      </c>
      <c r="L3" s="30">
        <f t="shared" si="1"/>
        <v>21438</v>
      </c>
      <c r="M3" s="30">
        <f t="shared" si="1"/>
        <v>23582</v>
      </c>
      <c r="N3" s="30">
        <f t="shared" si="1"/>
        <v>25941</v>
      </c>
      <c r="O3" s="30">
        <f t="shared" si="1"/>
        <v>28536</v>
      </c>
    </row>
    <row r="4">
      <c r="A4" s="26"/>
      <c r="C4" s="31" t="s">
        <v>20</v>
      </c>
      <c r="D4" s="32">
        <v>9000.0</v>
      </c>
      <c r="E4" s="32">
        <v>10900.0</v>
      </c>
      <c r="F4" s="32">
        <v>12500.0</v>
      </c>
      <c r="G4" s="33"/>
      <c r="H4" s="33"/>
      <c r="I4" s="33"/>
      <c r="J4" s="33"/>
      <c r="K4" s="33"/>
      <c r="L4" s="33"/>
      <c r="M4" s="33"/>
      <c r="N4" s="33"/>
      <c r="O4" s="33"/>
    </row>
    <row r="5">
      <c r="A5" s="34"/>
      <c r="B5" s="35"/>
      <c r="C5" s="36" t="s">
        <v>21</v>
      </c>
      <c r="D5" s="37">
        <f t="shared" ref="D5:O5" si="2">if(D4=0,"",(D4-D3)/D3)</f>
        <v>-0.1</v>
      </c>
      <c r="E5" s="37">
        <f t="shared" si="2"/>
        <v>-0.009090909091</v>
      </c>
      <c r="F5" s="37">
        <f t="shared" si="2"/>
        <v>0.03305785124</v>
      </c>
      <c r="G5" s="37" t="str">
        <f t="shared" si="2"/>
        <v/>
      </c>
      <c r="H5" s="37" t="str">
        <f t="shared" si="2"/>
        <v/>
      </c>
      <c r="I5" s="37" t="str">
        <f t="shared" si="2"/>
        <v/>
      </c>
      <c r="J5" s="37" t="str">
        <f t="shared" si="2"/>
        <v/>
      </c>
      <c r="K5" s="37" t="str">
        <f t="shared" si="2"/>
        <v/>
      </c>
      <c r="L5" s="37" t="str">
        <f t="shared" si="2"/>
        <v/>
      </c>
      <c r="M5" s="37" t="str">
        <f t="shared" si="2"/>
        <v/>
      </c>
      <c r="N5" s="37" t="str">
        <f t="shared" si="2"/>
        <v/>
      </c>
      <c r="O5" s="37" t="str">
        <f t="shared" si="2"/>
        <v/>
      </c>
    </row>
    <row r="6">
      <c r="A6" s="38"/>
      <c r="B6" s="39" t="s">
        <v>22</v>
      </c>
      <c r="C6" s="40" t="s">
        <v>19</v>
      </c>
      <c r="D6" s="41">
        <v>0.057</v>
      </c>
      <c r="E6" s="41">
        <v>0.057</v>
      </c>
      <c r="F6" s="41">
        <v>0.05702479338842975</v>
      </c>
      <c r="G6" s="41">
        <v>0.05702479338842975</v>
      </c>
      <c r="H6" s="41">
        <v>0.0570316235229834</v>
      </c>
      <c r="I6" s="41">
        <v>0.05699739227617037</v>
      </c>
      <c r="J6" s="41">
        <v>0.057007394028334366</v>
      </c>
      <c r="K6" s="41">
        <v>0.05700651649648519</v>
      </c>
      <c r="L6" s="41">
        <v>0.057001585968840376</v>
      </c>
      <c r="M6" s="41">
        <v>0.05699262149096769</v>
      </c>
      <c r="N6" s="41">
        <v>0.056975444277398715</v>
      </c>
      <c r="O6" s="41">
        <v>0.056980656013456685</v>
      </c>
    </row>
    <row r="7">
      <c r="A7" s="38"/>
      <c r="C7" s="42" t="s">
        <v>20</v>
      </c>
      <c r="D7" s="43">
        <f t="shared" ref="D7:F7" si="3">D10/D4</f>
        <v>0.07</v>
      </c>
      <c r="E7" s="43">
        <f t="shared" si="3"/>
        <v>0.06798165138</v>
      </c>
      <c r="F7" s="43">
        <f t="shared" si="3"/>
        <v>0.068</v>
      </c>
      <c r="G7" s="33"/>
      <c r="H7" s="33"/>
      <c r="I7" s="33"/>
      <c r="J7" s="33"/>
      <c r="K7" s="33"/>
      <c r="L7" s="33"/>
      <c r="M7" s="33"/>
      <c r="N7" s="33"/>
      <c r="O7" s="33"/>
    </row>
    <row r="8">
      <c r="A8" s="44"/>
      <c r="B8" s="35"/>
      <c r="C8" s="45" t="s">
        <v>21</v>
      </c>
      <c r="D8" s="37">
        <f t="shared" ref="D8:O8" si="4">if(D7=0,"",(D7-D6)/D6)</f>
        <v>0.2280701754</v>
      </c>
      <c r="E8" s="37">
        <f t="shared" si="4"/>
        <v>0.1926605505</v>
      </c>
      <c r="F8" s="37">
        <f t="shared" si="4"/>
        <v>0.1924637681</v>
      </c>
      <c r="G8" s="37" t="str">
        <f t="shared" si="4"/>
        <v/>
      </c>
      <c r="H8" s="37" t="str">
        <f t="shared" si="4"/>
        <v/>
      </c>
      <c r="I8" s="37" t="str">
        <f t="shared" si="4"/>
        <v/>
      </c>
      <c r="J8" s="37" t="str">
        <f t="shared" si="4"/>
        <v/>
      </c>
      <c r="K8" s="37" t="str">
        <f t="shared" si="4"/>
        <v/>
      </c>
      <c r="L8" s="37" t="str">
        <f t="shared" si="4"/>
        <v/>
      </c>
      <c r="M8" s="37" t="str">
        <f t="shared" si="4"/>
        <v/>
      </c>
      <c r="N8" s="37" t="str">
        <f t="shared" si="4"/>
        <v/>
      </c>
      <c r="O8" s="37" t="str">
        <f t="shared" si="4"/>
        <v/>
      </c>
    </row>
    <row r="9">
      <c r="A9" s="38"/>
      <c r="B9" s="39" t="s">
        <v>23</v>
      </c>
      <c r="C9" s="40" t="s">
        <v>19</v>
      </c>
      <c r="D9" s="46">
        <f t="shared" ref="D9:O9" si="5">roundup(D6*D3)</f>
        <v>570</v>
      </c>
      <c r="E9" s="46">
        <f t="shared" si="5"/>
        <v>627</v>
      </c>
      <c r="F9" s="46">
        <f t="shared" si="5"/>
        <v>690</v>
      </c>
      <c r="G9" s="46">
        <f t="shared" si="5"/>
        <v>759</v>
      </c>
      <c r="H9" s="46">
        <f t="shared" si="5"/>
        <v>835</v>
      </c>
      <c r="I9" s="46">
        <f t="shared" si="5"/>
        <v>918</v>
      </c>
      <c r="J9" s="46">
        <f t="shared" si="5"/>
        <v>1010</v>
      </c>
      <c r="K9" s="46">
        <f t="shared" si="5"/>
        <v>1111</v>
      </c>
      <c r="L9" s="46">
        <f t="shared" si="5"/>
        <v>1222</v>
      </c>
      <c r="M9" s="46">
        <f t="shared" si="5"/>
        <v>1344</v>
      </c>
      <c r="N9" s="46">
        <f t="shared" si="5"/>
        <v>1478</v>
      </c>
      <c r="O9" s="46">
        <f t="shared" si="5"/>
        <v>1626</v>
      </c>
    </row>
    <row r="10">
      <c r="A10" s="38"/>
      <c r="C10" s="42" t="s">
        <v>20</v>
      </c>
      <c r="D10" s="47">
        <v>630.0</v>
      </c>
      <c r="E10" s="47">
        <v>741.0</v>
      </c>
      <c r="F10" s="47">
        <v>850.0</v>
      </c>
      <c r="G10" s="33"/>
      <c r="H10" s="33"/>
      <c r="I10" s="33"/>
      <c r="J10" s="33"/>
      <c r="K10" s="33"/>
      <c r="L10" s="33"/>
      <c r="M10" s="33"/>
      <c r="N10" s="33"/>
      <c r="O10" s="33"/>
    </row>
    <row r="11">
      <c r="A11" s="44"/>
      <c r="B11" s="35"/>
      <c r="C11" s="45" t="s">
        <v>21</v>
      </c>
      <c r="D11" s="37">
        <f t="shared" ref="D11:O11" si="6">if(D10=0,"",(D10-D9)/D9)</f>
        <v>0.1052631579</v>
      </c>
      <c r="E11" s="37">
        <f t="shared" si="6"/>
        <v>0.1818181818</v>
      </c>
      <c r="F11" s="37">
        <f t="shared" si="6"/>
        <v>0.231884058</v>
      </c>
      <c r="G11" s="37" t="str">
        <f t="shared" si="6"/>
        <v/>
      </c>
      <c r="H11" s="37" t="str">
        <f t="shared" si="6"/>
        <v/>
      </c>
      <c r="I11" s="37" t="str">
        <f t="shared" si="6"/>
        <v/>
      </c>
      <c r="J11" s="37" t="str">
        <f t="shared" si="6"/>
        <v/>
      </c>
      <c r="K11" s="37" t="str">
        <f t="shared" si="6"/>
        <v/>
      </c>
      <c r="L11" s="37" t="str">
        <f t="shared" si="6"/>
        <v/>
      </c>
      <c r="M11" s="37" t="str">
        <f t="shared" si="6"/>
        <v/>
      </c>
      <c r="N11" s="37" t="str">
        <f t="shared" si="6"/>
        <v/>
      </c>
      <c r="O11" s="37" t="str">
        <f t="shared" si="6"/>
        <v/>
      </c>
    </row>
    <row r="12" ht="6.0" customHeight="1">
      <c r="A12" s="38"/>
      <c r="B12" s="39" t="s">
        <v>24</v>
      </c>
      <c r="C12" s="40" t="s">
        <v>19</v>
      </c>
      <c r="D12" s="41">
        <v>0.122</v>
      </c>
      <c r="E12" s="41">
        <v>0.122</v>
      </c>
      <c r="F12" s="41">
        <v>0.122</v>
      </c>
      <c r="G12" s="41">
        <v>0.122</v>
      </c>
      <c r="H12" s="41">
        <v>0.122</v>
      </c>
      <c r="I12" s="41">
        <v>0.122</v>
      </c>
      <c r="J12" s="41">
        <v>0.122</v>
      </c>
      <c r="K12" s="41">
        <v>0.122</v>
      </c>
      <c r="L12" s="41">
        <v>0.122</v>
      </c>
      <c r="M12" s="41">
        <v>0.122</v>
      </c>
      <c r="N12" s="41">
        <v>0.122</v>
      </c>
      <c r="O12" s="41">
        <v>0.122</v>
      </c>
    </row>
    <row r="13" ht="6.0" customHeight="1">
      <c r="A13" s="38"/>
      <c r="C13" s="42" t="s">
        <v>20</v>
      </c>
      <c r="D13" s="43">
        <f t="shared" ref="D13:F13" si="7">D16/D10</f>
        <v>0.1142857143</v>
      </c>
      <c r="E13" s="43">
        <f t="shared" si="7"/>
        <v>0.1201079622</v>
      </c>
      <c r="F13" s="43">
        <f t="shared" si="7"/>
        <v>0.1235294118</v>
      </c>
      <c r="G13" s="33"/>
      <c r="H13" s="33"/>
      <c r="I13" s="33"/>
      <c r="J13" s="33"/>
      <c r="K13" s="33"/>
      <c r="L13" s="33"/>
      <c r="M13" s="33"/>
      <c r="N13" s="33"/>
      <c r="O13" s="33"/>
    </row>
    <row r="14" ht="6.0" customHeight="1">
      <c r="A14" s="38"/>
      <c r="B14" s="35"/>
      <c r="C14" s="45" t="s">
        <v>21</v>
      </c>
      <c r="D14" s="37">
        <f t="shared" ref="D14:O14" si="8">if(D13=0,"",(D13-D12)/D12)</f>
        <v>-0.06323185012</v>
      </c>
      <c r="E14" s="37">
        <f t="shared" si="8"/>
        <v>-0.01550850645</v>
      </c>
      <c r="F14" s="37">
        <f t="shared" si="8"/>
        <v>0.01253616201</v>
      </c>
      <c r="G14" s="37" t="str">
        <f t="shared" si="8"/>
        <v/>
      </c>
      <c r="H14" s="37" t="str">
        <f t="shared" si="8"/>
        <v/>
      </c>
      <c r="I14" s="37" t="str">
        <f t="shared" si="8"/>
        <v/>
      </c>
      <c r="J14" s="37" t="str">
        <f t="shared" si="8"/>
        <v/>
      </c>
      <c r="K14" s="37" t="str">
        <f t="shared" si="8"/>
        <v/>
      </c>
      <c r="L14" s="37" t="str">
        <f t="shared" si="8"/>
        <v/>
      </c>
      <c r="M14" s="37" t="str">
        <f t="shared" si="8"/>
        <v/>
      </c>
      <c r="N14" s="37" t="str">
        <f t="shared" si="8"/>
        <v/>
      </c>
      <c r="O14" s="37" t="str">
        <f t="shared" si="8"/>
        <v/>
      </c>
    </row>
    <row r="15">
      <c r="A15" s="38"/>
      <c r="B15" s="39" t="s">
        <v>25</v>
      </c>
      <c r="C15" s="40" t="s">
        <v>19</v>
      </c>
      <c r="D15" s="46">
        <f t="shared" ref="D15:O15" si="9">roundup(D12*D9)</f>
        <v>70</v>
      </c>
      <c r="E15" s="46">
        <f t="shared" si="9"/>
        <v>77</v>
      </c>
      <c r="F15" s="46">
        <f t="shared" si="9"/>
        <v>85</v>
      </c>
      <c r="G15" s="46">
        <f t="shared" si="9"/>
        <v>93</v>
      </c>
      <c r="H15" s="46">
        <f t="shared" si="9"/>
        <v>102</v>
      </c>
      <c r="I15" s="46">
        <f t="shared" si="9"/>
        <v>112</v>
      </c>
      <c r="J15" s="46">
        <f t="shared" si="9"/>
        <v>124</v>
      </c>
      <c r="K15" s="46">
        <f t="shared" si="9"/>
        <v>136</v>
      </c>
      <c r="L15" s="46">
        <f t="shared" si="9"/>
        <v>150</v>
      </c>
      <c r="M15" s="46">
        <f t="shared" si="9"/>
        <v>164</v>
      </c>
      <c r="N15" s="46">
        <f t="shared" si="9"/>
        <v>181</v>
      </c>
      <c r="O15" s="46">
        <f t="shared" si="9"/>
        <v>199</v>
      </c>
    </row>
    <row r="16">
      <c r="A16" s="38"/>
      <c r="C16" s="42" t="s">
        <v>20</v>
      </c>
      <c r="D16" s="47">
        <v>72.0</v>
      </c>
      <c r="E16" s="47">
        <v>89.0</v>
      </c>
      <c r="F16" s="47">
        <v>105.0</v>
      </c>
      <c r="G16" s="33"/>
      <c r="H16" s="33"/>
      <c r="I16" s="33"/>
      <c r="J16" s="33"/>
      <c r="K16" s="33"/>
      <c r="L16" s="33"/>
      <c r="M16" s="33"/>
      <c r="N16" s="33"/>
      <c r="O16" s="33"/>
    </row>
    <row r="17">
      <c r="A17" s="38"/>
      <c r="B17" s="35"/>
      <c r="C17" s="45" t="s">
        <v>21</v>
      </c>
      <c r="D17" s="37">
        <f t="shared" ref="D17:O17" si="10">if(D16=0,"",(D16-D15)/D15)</f>
        <v>0.02857142857</v>
      </c>
      <c r="E17" s="37">
        <f t="shared" si="10"/>
        <v>0.1558441558</v>
      </c>
      <c r="F17" s="37">
        <f t="shared" si="10"/>
        <v>0.2352941176</v>
      </c>
      <c r="G17" s="37" t="str">
        <f t="shared" si="10"/>
        <v/>
      </c>
      <c r="H17" s="37" t="str">
        <f t="shared" si="10"/>
        <v/>
      </c>
      <c r="I17" s="37" t="str">
        <f t="shared" si="10"/>
        <v/>
      </c>
      <c r="J17" s="37" t="str">
        <f t="shared" si="10"/>
        <v/>
      </c>
      <c r="K17" s="37" t="str">
        <f t="shared" si="10"/>
        <v/>
      </c>
      <c r="L17" s="37" t="str">
        <f t="shared" si="10"/>
        <v/>
      </c>
      <c r="M17" s="37" t="str">
        <f t="shared" si="10"/>
        <v/>
      </c>
      <c r="N17" s="37" t="str">
        <f t="shared" si="10"/>
        <v/>
      </c>
      <c r="O17" s="37" t="str">
        <f t="shared" si="10"/>
        <v/>
      </c>
    </row>
    <row r="18" ht="6.0" customHeight="1">
      <c r="A18" s="38"/>
      <c r="B18" s="39" t="s">
        <v>26</v>
      </c>
      <c r="C18" s="40" t="s">
        <v>19</v>
      </c>
      <c r="D18" s="41">
        <v>0.148</v>
      </c>
      <c r="E18" s="41">
        <v>0.148</v>
      </c>
      <c r="F18" s="41">
        <v>0.148</v>
      </c>
      <c r="G18" s="41">
        <v>0.148</v>
      </c>
      <c r="H18" s="41">
        <v>0.148</v>
      </c>
      <c r="I18" s="41">
        <v>0.148</v>
      </c>
      <c r="J18" s="41">
        <v>0.148</v>
      </c>
      <c r="K18" s="41">
        <v>0.148</v>
      </c>
      <c r="L18" s="41">
        <v>0.148</v>
      </c>
      <c r="M18" s="41">
        <v>0.148</v>
      </c>
      <c r="N18" s="41">
        <v>0.148</v>
      </c>
      <c r="O18" s="41">
        <v>0.148</v>
      </c>
    </row>
    <row r="19" ht="6.0" customHeight="1">
      <c r="A19" s="38"/>
      <c r="C19" s="42" t="s">
        <v>20</v>
      </c>
      <c r="D19" s="43">
        <f t="shared" ref="D19:F19" si="11">D22/D16</f>
        <v>0.1388888889</v>
      </c>
      <c r="E19" s="43">
        <f t="shared" si="11"/>
        <v>0.1460674157</v>
      </c>
      <c r="F19" s="43">
        <f t="shared" si="11"/>
        <v>0.1523809524</v>
      </c>
      <c r="G19" s="33"/>
      <c r="H19" s="33"/>
      <c r="I19" s="33"/>
      <c r="J19" s="33"/>
      <c r="K19" s="33"/>
      <c r="L19" s="33"/>
      <c r="M19" s="33"/>
      <c r="N19" s="33"/>
      <c r="O19" s="33"/>
    </row>
    <row r="20" ht="6.0" customHeight="1">
      <c r="A20" s="38"/>
      <c r="B20" s="35"/>
      <c r="C20" s="45" t="s">
        <v>21</v>
      </c>
      <c r="D20" s="37">
        <f t="shared" ref="D20:O20" si="12">if(D19=0,"",(D19-D18)/D18)</f>
        <v>-0.06156156156</v>
      </c>
      <c r="E20" s="37">
        <f t="shared" si="12"/>
        <v>-0.01305800182</v>
      </c>
      <c r="F20" s="37">
        <f t="shared" si="12"/>
        <v>0.0296010296</v>
      </c>
      <c r="G20" s="37" t="str">
        <f t="shared" si="12"/>
        <v/>
      </c>
      <c r="H20" s="37" t="str">
        <f t="shared" si="12"/>
        <v/>
      </c>
      <c r="I20" s="37" t="str">
        <f t="shared" si="12"/>
        <v/>
      </c>
      <c r="J20" s="37" t="str">
        <f t="shared" si="12"/>
        <v/>
      </c>
      <c r="K20" s="37" t="str">
        <f t="shared" si="12"/>
        <v/>
      </c>
      <c r="L20" s="37" t="str">
        <f t="shared" si="12"/>
        <v/>
      </c>
      <c r="M20" s="37" t="str">
        <f t="shared" si="12"/>
        <v/>
      </c>
      <c r="N20" s="37" t="str">
        <f t="shared" si="12"/>
        <v/>
      </c>
      <c r="O20" s="37" t="str">
        <f t="shared" si="12"/>
        <v/>
      </c>
    </row>
    <row r="21">
      <c r="A21" s="38"/>
      <c r="B21" s="39" t="s">
        <v>27</v>
      </c>
      <c r="C21" s="40" t="s">
        <v>19</v>
      </c>
      <c r="D21" s="46">
        <f t="shared" ref="D21:O21" si="13">roundup(D18*D15)</f>
        <v>11</v>
      </c>
      <c r="E21" s="46">
        <f t="shared" si="13"/>
        <v>12</v>
      </c>
      <c r="F21" s="46">
        <f t="shared" si="13"/>
        <v>13</v>
      </c>
      <c r="G21" s="46">
        <f t="shared" si="13"/>
        <v>14</v>
      </c>
      <c r="H21" s="46">
        <f t="shared" si="13"/>
        <v>16</v>
      </c>
      <c r="I21" s="46">
        <f t="shared" si="13"/>
        <v>17</v>
      </c>
      <c r="J21" s="46">
        <f t="shared" si="13"/>
        <v>19</v>
      </c>
      <c r="K21" s="46">
        <f t="shared" si="13"/>
        <v>21</v>
      </c>
      <c r="L21" s="46">
        <f t="shared" si="13"/>
        <v>23</v>
      </c>
      <c r="M21" s="46">
        <f t="shared" si="13"/>
        <v>25</v>
      </c>
      <c r="N21" s="46">
        <f t="shared" si="13"/>
        <v>27</v>
      </c>
      <c r="O21" s="46">
        <f t="shared" si="13"/>
        <v>30</v>
      </c>
    </row>
    <row r="22">
      <c r="A22" s="38"/>
      <c r="C22" s="42" t="s">
        <v>20</v>
      </c>
      <c r="D22" s="47">
        <v>10.0</v>
      </c>
      <c r="E22" s="47">
        <v>13.0</v>
      </c>
      <c r="F22" s="47">
        <v>16.0</v>
      </c>
      <c r="G22" s="47"/>
      <c r="H22" s="47"/>
      <c r="I22" s="47"/>
      <c r="J22" s="47"/>
      <c r="K22" s="47"/>
      <c r="L22" s="47"/>
      <c r="M22" s="47"/>
      <c r="N22" s="47"/>
      <c r="O22" s="47"/>
    </row>
    <row r="23">
      <c r="A23" s="38"/>
      <c r="C23" s="48" t="s">
        <v>21</v>
      </c>
      <c r="D23" s="49">
        <f t="shared" ref="D23:O23" si="14">if(D22=0,"",(D22-D21)/D21)</f>
        <v>-0.09090909091</v>
      </c>
      <c r="E23" s="49">
        <f t="shared" si="14"/>
        <v>0.08333333333</v>
      </c>
      <c r="F23" s="49">
        <f t="shared" si="14"/>
        <v>0.2307692308</v>
      </c>
      <c r="G23" s="49" t="str">
        <f t="shared" si="14"/>
        <v/>
      </c>
      <c r="H23" s="49" t="str">
        <f t="shared" si="14"/>
        <v/>
      </c>
      <c r="I23" s="49" t="str">
        <f t="shared" si="14"/>
        <v/>
      </c>
      <c r="J23" s="49" t="str">
        <f t="shared" si="14"/>
        <v/>
      </c>
      <c r="K23" s="49" t="str">
        <f t="shared" si="14"/>
        <v/>
      </c>
      <c r="L23" s="49" t="str">
        <f t="shared" si="14"/>
        <v/>
      </c>
      <c r="M23" s="49" t="str">
        <f t="shared" si="14"/>
        <v/>
      </c>
      <c r="N23" s="49" t="str">
        <f t="shared" si="14"/>
        <v/>
      </c>
      <c r="O23" s="49" t="str">
        <f t="shared" si="14"/>
        <v/>
      </c>
    </row>
    <row r="24" ht="10.5" customHeight="1">
      <c r="A24" s="38"/>
      <c r="B24" s="39"/>
      <c r="C24" s="48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ht="29.25" customHeight="1">
      <c r="A25" s="38"/>
      <c r="B25" s="50" t="s">
        <v>28</v>
      </c>
      <c r="C25" s="51"/>
      <c r="D25" s="52"/>
      <c r="E25" s="53"/>
      <c r="F25" s="52"/>
      <c r="G25" s="53"/>
      <c r="H25" s="53"/>
      <c r="I25" s="53"/>
      <c r="J25" s="53"/>
      <c r="K25" s="53"/>
      <c r="L25" s="53"/>
      <c r="M25" s="53"/>
      <c r="N25" s="53"/>
      <c r="O25" s="53"/>
    </row>
    <row r="26" ht="9.75" customHeight="1">
      <c r="A26" s="38"/>
      <c r="B26" s="39"/>
      <c r="C26" s="40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  <row r="27">
      <c r="A27" s="38"/>
      <c r="B27" s="39" t="s">
        <v>29</v>
      </c>
      <c r="C27" s="40" t="s">
        <v>19</v>
      </c>
      <c r="D27" s="46">
        <v>171.0</v>
      </c>
      <c r="E27" s="46">
        <v>188.0</v>
      </c>
      <c r="F27" s="46">
        <v>207.0</v>
      </c>
      <c r="G27" s="46">
        <v>228.0</v>
      </c>
      <c r="H27" s="46">
        <v>251.0</v>
      </c>
      <c r="I27" s="46">
        <v>275.0</v>
      </c>
      <c r="J27" s="46">
        <v>303.0</v>
      </c>
      <c r="K27" s="46">
        <v>333.0</v>
      </c>
      <c r="L27" s="46">
        <v>367.0</v>
      </c>
      <c r="M27" s="46">
        <v>403.0</v>
      </c>
      <c r="N27" s="46">
        <v>443.0</v>
      </c>
      <c r="O27" s="46">
        <v>488.0</v>
      </c>
    </row>
    <row r="28">
      <c r="A28" s="38"/>
      <c r="C28" s="42" t="s">
        <v>20</v>
      </c>
      <c r="D28" s="47">
        <v>170.0</v>
      </c>
      <c r="E28" s="47">
        <v>190.0</v>
      </c>
      <c r="F28" s="47">
        <v>230.0</v>
      </c>
      <c r="G28" s="33"/>
      <c r="H28" s="33"/>
      <c r="I28" s="33"/>
      <c r="J28" s="33"/>
      <c r="K28" s="33"/>
      <c r="L28" s="33"/>
      <c r="M28" s="33"/>
      <c r="N28" s="33"/>
      <c r="O28" s="33"/>
    </row>
    <row r="29">
      <c r="A29" s="38"/>
      <c r="B29" s="35"/>
      <c r="C29" s="45" t="s">
        <v>21</v>
      </c>
      <c r="D29" s="37">
        <f t="shared" ref="D29:O29" si="15">if(D28=0,"",(D28-D27)/D27)</f>
        <v>-0.005847953216</v>
      </c>
      <c r="E29" s="37">
        <f t="shared" si="15"/>
        <v>0.01063829787</v>
      </c>
      <c r="F29" s="37">
        <f t="shared" si="15"/>
        <v>0.1111111111</v>
      </c>
      <c r="G29" s="37" t="str">
        <f t="shared" si="15"/>
        <v/>
      </c>
      <c r="H29" s="37" t="str">
        <f t="shared" si="15"/>
        <v/>
      </c>
      <c r="I29" s="37" t="str">
        <f t="shared" si="15"/>
        <v/>
      </c>
      <c r="J29" s="37" t="str">
        <f t="shared" si="15"/>
        <v/>
      </c>
      <c r="K29" s="37" t="str">
        <f t="shared" si="15"/>
        <v/>
      </c>
      <c r="L29" s="37" t="str">
        <f t="shared" si="15"/>
        <v/>
      </c>
      <c r="M29" s="37" t="str">
        <f t="shared" si="15"/>
        <v/>
      </c>
      <c r="N29" s="37" t="str">
        <f t="shared" si="15"/>
        <v/>
      </c>
      <c r="O29" s="37" t="str">
        <f t="shared" si="15"/>
        <v/>
      </c>
    </row>
    <row r="30">
      <c r="A30" s="54"/>
      <c r="B30" s="39" t="s">
        <v>30</v>
      </c>
      <c r="C30" s="40" t="s">
        <v>19</v>
      </c>
      <c r="D30" s="55">
        <v>171.0</v>
      </c>
      <c r="E30" s="55">
        <v>188.0</v>
      </c>
      <c r="F30" s="55">
        <v>207.0</v>
      </c>
      <c r="G30" s="55">
        <v>228.0</v>
      </c>
      <c r="H30" s="55">
        <v>251.0</v>
      </c>
      <c r="I30" s="55">
        <v>275.0</v>
      </c>
      <c r="J30" s="55">
        <v>303.0</v>
      </c>
      <c r="K30" s="55">
        <v>333.0</v>
      </c>
      <c r="L30" s="55">
        <v>367.0</v>
      </c>
      <c r="M30" s="55">
        <v>403.0</v>
      </c>
      <c r="N30" s="55">
        <v>443.0</v>
      </c>
      <c r="O30" s="55">
        <v>488.0</v>
      </c>
    </row>
    <row r="31">
      <c r="A31" s="54"/>
      <c r="C31" s="42" t="s">
        <v>20</v>
      </c>
      <c r="D31" s="56">
        <v>180.0</v>
      </c>
      <c r="E31" s="57">
        <v>189.0</v>
      </c>
      <c r="F31" s="57">
        <v>220.0</v>
      </c>
      <c r="G31" s="57"/>
      <c r="H31" s="57"/>
      <c r="I31" s="57"/>
      <c r="J31" s="57"/>
      <c r="K31" s="57"/>
      <c r="L31" s="57"/>
      <c r="M31" s="57"/>
      <c r="N31" s="57"/>
      <c r="O31" s="57"/>
    </row>
    <row r="32">
      <c r="A32" s="38"/>
      <c r="B32" s="35"/>
      <c r="C32" s="45" t="s">
        <v>21</v>
      </c>
      <c r="D32" s="37">
        <f t="shared" ref="D32:O32" si="16">if(D31=0,"",(D31-D30)/D30)</f>
        <v>0.05263157895</v>
      </c>
      <c r="E32" s="37">
        <f t="shared" si="16"/>
        <v>0.005319148936</v>
      </c>
      <c r="F32" s="37">
        <f t="shared" si="16"/>
        <v>0.06280193237</v>
      </c>
      <c r="G32" s="37" t="str">
        <f t="shared" si="16"/>
        <v/>
      </c>
      <c r="H32" s="37" t="str">
        <f t="shared" si="16"/>
        <v/>
      </c>
      <c r="I32" s="37" t="str">
        <f t="shared" si="16"/>
        <v/>
      </c>
      <c r="J32" s="37" t="str">
        <f t="shared" si="16"/>
        <v/>
      </c>
      <c r="K32" s="37" t="str">
        <f t="shared" si="16"/>
        <v/>
      </c>
      <c r="L32" s="37" t="str">
        <f t="shared" si="16"/>
        <v/>
      </c>
      <c r="M32" s="37" t="str">
        <f t="shared" si="16"/>
        <v/>
      </c>
      <c r="N32" s="37" t="str">
        <f t="shared" si="16"/>
        <v/>
      </c>
      <c r="O32" s="37" t="str">
        <f t="shared" si="16"/>
        <v/>
      </c>
    </row>
    <row r="33">
      <c r="A33" s="38"/>
      <c r="B33" s="39" t="s">
        <v>31</v>
      </c>
      <c r="C33" s="40" t="s">
        <v>19</v>
      </c>
      <c r="D33" s="55">
        <v>171.0</v>
      </c>
      <c r="E33" s="55">
        <v>188.0</v>
      </c>
      <c r="F33" s="55">
        <v>207.0</v>
      </c>
      <c r="G33" s="55">
        <v>228.0</v>
      </c>
      <c r="H33" s="55">
        <v>251.0</v>
      </c>
      <c r="I33" s="55">
        <v>275.0</v>
      </c>
      <c r="J33" s="55">
        <v>303.0</v>
      </c>
      <c r="K33" s="55">
        <v>333.0</v>
      </c>
      <c r="L33" s="55">
        <v>367.0</v>
      </c>
      <c r="M33" s="55">
        <v>403.0</v>
      </c>
      <c r="N33" s="55">
        <v>443.0</v>
      </c>
      <c r="O33" s="55">
        <v>488.0</v>
      </c>
    </row>
    <row r="34">
      <c r="A34" s="38"/>
      <c r="C34" s="42" t="s">
        <v>20</v>
      </c>
      <c r="D34" s="56">
        <v>180.0</v>
      </c>
      <c r="E34" s="57">
        <v>189.0</v>
      </c>
      <c r="F34" s="57">
        <v>220.0</v>
      </c>
      <c r="G34" s="58"/>
      <c r="H34" s="58"/>
      <c r="I34" s="58"/>
      <c r="J34" s="58"/>
      <c r="K34" s="58"/>
      <c r="L34" s="58"/>
      <c r="M34" s="58"/>
      <c r="N34" s="58"/>
      <c r="O34" s="58"/>
    </row>
    <row r="35">
      <c r="A35" s="38"/>
      <c r="B35" s="35"/>
      <c r="C35" s="45" t="s">
        <v>21</v>
      </c>
      <c r="D35" s="37">
        <f t="shared" ref="D35:O35" si="17">if(D34=0,"",(D34-D33)/D33)</f>
        <v>0.05263157895</v>
      </c>
      <c r="E35" s="37">
        <f t="shared" si="17"/>
        <v>0.005319148936</v>
      </c>
      <c r="F35" s="37">
        <f t="shared" si="17"/>
        <v>0.06280193237</v>
      </c>
      <c r="G35" s="37" t="str">
        <f t="shared" si="17"/>
        <v/>
      </c>
      <c r="H35" s="37" t="str">
        <f t="shared" si="17"/>
        <v/>
      </c>
      <c r="I35" s="37" t="str">
        <f t="shared" si="17"/>
        <v/>
      </c>
      <c r="J35" s="37" t="str">
        <f t="shared" si="17"/>
        <v/>
      </c>
      <c r="K35" s="37" t="str">
        <f t="shared" si="17"/>
        <v/>
      </c>
      <c r="L35" s="37" t="str">
        <f t="shared" si="17"/>
        <v/>
      </c>
      <c r="M35" s="37" t="str">
        <f t="shared" si="17"/>
        <v/>
      </c>
      <c r="N35" s="37" t="str">
        <f t="shared" si="17"/>
        <v/>
      </c>
      <c r="O35" s="37" t="str">
        <f t="shared" si="17"/>
        <v/>
      </c>
    </row>
    <row r="36">
      <c r="A36" s="38"/>
      <c r="B36" s="39" t="s">
        <v>32</v>
      </c>
      <c r="C36" s="40" t="s">
        <v>19</v>
      </c>
      <c r="D36" s="55">
        <v>228.0</v>
      </c>
      <c r="E36" s="55">
        <v>251.0</v>
      </c>
      <c r="F36" s="55">
        <v>276.0</v>
      </c>
      <c r="G36" s="55">
        <v>304.0</v>
      </c>
      <c r="H36" s="55">
        <v>334.0</v>
      </c>
      <c r="I36" s="55">
        <v>367.0</v>
      </c>
      <c r="J36" s="55">
        <v>404.0</v>
      </c>
      <c r="K36" s="55">
        <v>444.0</v>
      </c>
      <c r="L36" s="55">
        <v>489.0</v>
      </c>
      <c r="M36" s="55">
        <v>538.0</v>
      </c>
      <c r="N36" s="55">
        <v>591.0</v>
      </c>
      <c r="O36" s="55">
        <v>650.0</v>
      </c>
    </row>
    <row r="37">
      <c r="A37" s="38"/>
      <c r="C37" s="42" t="s">
        <v>20</v>
      </c>
      <c r="D37" s="59">
        <v>240.0</v>
      </c>
      <c r="E37" s="60">
        <v>250.0</v>
      </c>
      <c r="F37" s="59">
        <v>280.0</v>
      </c>
      <c r="G37" s="58"/>
      <c r="H37" s="58"/>
      <c r="I37" s="58"/>
      <c r="J37" s="58"/>
      <c r="K37" s="58"/>
      <c r="L37" s="58"/>
      <c r="M37" s="58"/>
      <c r="N37" s="58"/>
      <c r="O37" s="58"/>
    </row>
    <row r="38">
      <c r="A38" s="38"/>
      <c r="B38" s="35"/>
      <c r="C38" s="45" t="s">
        <v>21</v>
      </c>
      <c r="D38" s="37">
        <f t="shared" ref="D38:O38" si="18">if(D37=0,"",-1*(1-(D37/D36)))</f>
        <v>0.05263157895</v>
      </c>
      <c r="E38" s="37">
        <f t="shared" si="18"/>
        <v>-0.003984063745</v>
      </c>
      <c r="F38" s="37">
        <f t="shared" si="18"/>
        <v>0.01449275362</v>
      </c>
      <c r="G38" s="37" t="str">
        <f t="shared" si="18"/>
        <v/>
      </c>
      <c r="H38" s="37" t="str">
        <f t="shared" si="18"/>
        <v/>
      </c>
      <c r="I38" s="37" t="str">
        <f t="shared" si="18"/>
        <v/>
      </c>
      <c r="J38" s="37" t="str">
        <f t="shared" si="18"/>
        <v/>
      </c>
      <c r="K38" s="37" t="str">
        <f t="shared" si="18"/>
        <v/>
      </c>
      <c r="L38" s="37" t="str">
        <f t="shared" si="18"/>
        <v/>
      </c>
      <c r="M38" s="37" t="str">
        <f t="shared" si="18"/>
        <v/>
      </c>
      <c r="N38" s="37" t="str">
        <f t="shared" si="18"/>
        <v/>
      </c>
      <c r="O38" s="37" t="str">
        <f t="shared" si="18"/>
        <v/>
      </c>
    </row>
    <row r="39">
      <c r="A39" s="38"/>
      <c r="B39" s="39" t="s">
        <v>33</v>
      </c>
      <c r="C39" s="40" t="s">
        <v>19</v>
      </c>
      <c r="D39" s="61">
        <v>570.0</v>
      </c>
      <c r="E39" s="61">
        <v>627.5</v>
      </c>
      <c r="F39" s="61">
        <v>690.0</v>
      </c>
      <c r="G39" s="61">
        <v>760.0</v>
      </c>
      <c r="H39" s="61">
        <v>835.0</v>
      </c>
      <c r="I39" s="61">
        <v>917.5</v>
      </c>
      <c r="J39" s="61">
        <v>1010.0</v>
      </c>
      <c r="K39" s="61">
        <v>1110.0</v>
      </c>
      <c r="L39" s="61">
        <v>1222.5</v>
      </c>
      <c r="M39" s="61">
        <v>1345.0</v>
      </c>
      <c r="N39" s="61">
        <v>1477.5</v>
      </c>
      <c r="O39" s="61">
        <v>1625.0</v>
      </c>
    </row>
    <row r="40">
      <c r="A40" s="38"/>
      <c r="C40" s="42" t="s">
        <v>20</v>
      </c>
      <c r="D40" s="59">
        <v>576.0</v>
      </c>
      <c r="E40" s="59">
        <v>650.0</v>
      </c>
      <c r="F40" s="59">
        <v>714.0</v>
      </c>
      <c r="G40" s="58"/>
      <c r="H40" s="58"/>
      <c r="I40" s="58"/>
      <c r="J40" s="58"/>
      <c r="K40" s="58"/>
      <c r="L40" s="58"/>
      <c r="M40" s="58"/>
      <c r="N40" s="58"/>
      <c r="O40" s="58"/>
    </row>
    <row r="41">
      <c r="A41" s="38"/>
      <c r="B41" s="35"/>
      <c r="C41" s="45" t="s">
        <v>21</v>
      </c>
      <c r="D41" s="37">
        <f t="shared" ref="D41:O41" si="19">if(D40=0,"",-1*(1-(D40/D39)))</f>
        <v>0.01052631579</v>
      </c>
      <c r="E41" s="37">
        <f t="shared" si="19"/>
        <v>0.03585657371</v>
      </c>
      <c r="F41" s="37">
        <f t="shared" si="19"/>
        <v>0.0347826087</v>
      </c>
      <c r="G41" s="37" t="str">
        <f t="shared" si="19"/>
        <v/>
      </c>
      <c r="H41" s="37" t="str">
        <f t="shared" si="19"/>
        <v/>
      </c>
      <c r="I41" s="37" t="str">
        <f t="shared" si="19"/>
        <v/>
      </c>
      <c r="J41" s="37" t="str">
        <f t="shared" si="19"/>
        <v/>
      </c>
      <c r="K41" s="37" t="str">
        <f t="shared" si="19"/>
        <v/>
      </c>
      <c r="L41" s="37" t="str">
        <f t="shared" si="19"/>
        <v/>
      </c>
      <c r="M41" s="37" t="str">
        <f t="shared" si="19"/>
        <v/>
      </c>
      <c r="N41" s="37" t="str">
        <f t="shared" si="19"/>
        <v/>
      </c>
      <c r="O41" s="37" t="str">
        <f t="shared" si="19"/>
        <v/>
      </c>
    </row>
    <row r="42">
      <c r="A42" s="38"/>
      <c r="B42" s="39" t="s">
        <v>34</v>
      </c>
      <c r="C42" s="40" t="s">
        <v>19</v>
      </c>
      <c r="D42" s="62">
        <v>2.5</v>
      </c>
      <c r="E42" s="62">
        <v>2.5</v>
      </c>
      <c r="F42" s="62">
        <v>2.5</v>
      </c>
      <c r="G42" s="62">
        <v>2.5</v>
      </c>
      <c r="H42" s="62">
        <v>2.5</v>
      </c>
      <c r="I42" s="62">
        <v>2.5</v>
      </c>
      <c r="J42" s="62">
        <v>2.5</v>
      </c>
      <c r="K42" s="62">
        <v>2.5</v>
      </c>
      <c r="L42" s="62">
        <v>2.5</v>
      </c>
      <c r="M42" s="62">
        <v>2.5</v>
      </c>
      <c r="N42" s="62">
        <v>2.5</v>
      </c>
      <c r="O42" s="62">
        <v>2.5</v>
      </c>
    </row>
    <row r="43">
      <c r="A43" s="38"/>
      <c r="C43" s="42" t="s">
        <v>20</v>
      </c>
      <c r="D43" s="63">
        <f t="shared" ref="D43:F43" si="20">D40/D37</f>
        <v>2.4</v>
      </c>
      <c r="E43" s="63">
        <f t="shared" si="20"/>
        <v>2.6</v>
      </c>
      <c r="F43" s="63">
        <f t="shared" si="20"/>
        <v>2.55</v>
      </c>
      <c r="G43" s="64"/>
      <c r="H43" s="64"/>
      <c r="I43" s="64"/>
      <c r="J43" s="64"/>
      <c r="K43" s="64"/>
      <c r="L43" s="64"/>
      <c r="M43" s="64"/>
      <c r="N43" s="64"/>
      <c r="O43" s="64"/>
    </row>
    <row r="44">
      <c r="A44" s="38"/>
      <c r="B44" s="35"/>
      <c r="C44" s="45" t="s">
        <v>21</v>
      </c>
      <c r="D44" s="37">
        <f t="shared" ref="D44:O44" si="21">if(D43=0,"",-1*(1-(D43/D42)))</f>
        <v>-0.04</v>
      </c>
      <c r="E44" s="37">
        <f t="shared" si="21"/>
        <v>0.04</v>
      </c>
      <c r="F44" s="37">
        <f t="shared" si="21"/>
        <v>0.02</v>
      </c>
      <c r="G44" s="37" t="str">
        <f t="shared" si="21"/>
        <v/>
      </c>
      <c r="H44" s="37" t="str">
        <f t="shared" si="21"/>
        <v/>
      </c>
      <c r="I44" s="37" t="str">
        <f t="shared" si="21"/>
        <v/>
      </c>
      <c r="J44" s="37" t="str">
        <f t="shared" si="21"/>
        <v/>
      </c>
      <c r="K44" s="37" t="str">
        <f t="shared" si="21"/>
        <v/>
      </c>
      <c r="L44" s="37" t="str">
        <f t="shared" si="21"/>
        <v/>
      </c>
      <c r="M44" s="37" t="str">
        <f t="shared" si="21"/>
        <v/>
      </c>
      <c r="N44" s="37" t="str">
        <f t="shared" si="21"/>
        <v/>
      </c>
      <c r="O44" s="37" t="str">
        <f t="shared" si="21"/>
        <v/>
      </c>
    </row>
    <row r="45">
      <c r="A45" s="38"/>
      <c r="B45" s="65"/>
      <c r="C45" s="66"/>
      <c r="D45" s="67"/>
      <c r="E45" s="67"/>
      <c r="F45" s="68"/>
      <c r="G45" s="67"/>
      <c r="H45" s="67"/>
      <c r="I45" s="67"/>
      <c r="J45" s="67"/>
      <c r="K45" s="67"/>
      <c r="L45" s="67"/>
      <c r="M45" s="67"/>
      <c r="N45" s="67"/>
      <c r="O45" s="67"/>
    </row>
  </sheetData>
  <mergeCells count="13">
    <mergeCell ref="B27:B29"/>
    <mergeCell ref="B30:B32"/>
    <mergeCell ref="B33:B35"/>
    <mergeCell ref="B36:B38"/>
    <mergeCell ref="B39:B41"/>
    <mergeCell ref="B42:B44"/>
    <mergeCell ref="B3:B5"/>
    <mergeCell ref="B6:B8"/>
    <mergeCell ref="B9:B11"/>
    <mergeCell ref="B12:B14"/>
    <mergeCell ref="B15:B17"/>
    <mergeCell ref="B18:B20"/>
    <mergeCell ref="B21:B23"/>
  </mergeCells>
  <conditionalFormatting sqref="D5:O5 D8:O8 D11:O11 D14:O14 D17:O17 D20:O20 D23:O24 D29:O29 D32:O32 D35:O35 D38:O38">
    <cfRule type="cellIs" dxfId="0" priority="1" operator="greaterThanOrEqual">
      <formula>0</formula>
    </cfRule>
  </conditionalFormatting>
  <conditionalFormatting sqref="D5:O5 D8:O8 D11:O11 D14:O14 D17:O17 D20:O20 D23:O24 D29:O29 D32:O32 D35:O35 D38:O38">
    <cfRule type="cellIs" dxfId="1" priority="2" operator="lessThan">
      <formula>0</formula>
    </cfRule>
  </conditionalFormatting>
  <conditionalFormatting sqref="D41:O41 D44:O44">
    <cfRule type="cellIs" dxfId="2" priority="3" operator="greaterThanOrEqual">
      <formula>0</formula>
    </cfRule>
  </conditionalFormatting>
  <conditionalFormatting sqref="D41:O41 D44:O44">
    <cfRule type="cellIs" dxfId="1" priority="4" operator="less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E6C82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14"/>
    <col customWidth="1" min="8" max="8" width="2.14"/>
  </cols>
  <sheetData>
    <row r="1" ht="11.25" customHeight="1">
      <c r="A1" s="69"/>
      <c r="B1" s="70"/>
      <c r="C1" s="70"/>
      <c r="D1" s="70"/>
      <c r="E1" s="70"/>
      <c r="F1" s="70"/>
      <c r="G1" s="70"/>
      <c r="H1" s="69"/>
      <c r="I1" s="71"/>
      <c r="J1" s="70"/>
      <c r="K1" s="70"/>
      <c r="L1" s="70"/>
      <c r="M1" s="70"/>
      <c r="N1" s="70"/>
    </row>
    <row r="2">
      <c r="A2" s="69"/>
      <c r="B2" s="72"/>
      <c r="C2" s="38"/>
      <c r="D2" s="38"/>
      <c r="E2" s="38"/>
      <c r="F2" s="38"/>
      <c r="G2" s="38"/>
      <c r="H2" s="69"/>
      <c r="I2" s="73"/>
      <c r="J2" s="38"/>
      <c r="K2" s="38"/>
      <c r="L2" s="38"/>
      <c r="M2" s="38"/>
      <c r="N2" s="38"/>
    </row>
    <row r="3">
      <c r="A3" s="69"/>
      <c r="B3" s="38"/>
      <c r="C3" s="38"/>
      <c r="D3" s="38"/>
      <c r="E3" s="38"/>
      <c r="F3" s="38"/>
      <c r="G3" s="38"/>
      <c r="H3" s="69"/>
      <c r="I3" s="73"/>
      <c r="J3" s="38"/>
      <c r="K3" s="38"/>
      <c r="L3" s="38"/>
      <c r="M3" s="38"/>
      <c r="N3" s="38"/>
    </row>
    <row r="4">
      <c r="A4" s="69"/>
      <c r="B4" s="38"/>
      <c r="C4" s="38"/>
      <c r="D4" s="38"/>
      <c r="E4" s="38"/>
      <c r="F4" s="38"/>
      <c r="G4" s="38"/>
      <c r="H4" s="69"/>
      <c r="I4" s="73"/>
      <c r="J4" s="38"/>
      <c r="K4" s="38"/>
      <c r="L4" s="38"/>
      <c r="M4" s="38"/>
      <c r="N4" s="38"/>
    </row>
    <row r="5">
      <c r="A5" s="69"/>
      <c r="B5" s="38"/>
      <c r="C5" s="38"/>
      <c r="D5" s="38"/>
      <c r="E5" s="38"/>
      <c r="F5" s="38"/>
      <c r="G5" s="38"/>
      <c r="H5" s="69"/>
      <c r="I5" s="73"/>
      <c r="J5" s="38"/>
      <c r="K5" s="38"/>
      <c r="L5" s="38"/>
      <c r="M5" s="38"/>
      <c r="N5" s="38"/>
    </row>
    <row r="6">
      <c r="A6" s="69"/>
      <c r="B6" s="38"/>
      <c r="C6" s="38"/>
      <c r="D6" s="38"/>
      <c r="E6" s="38"/>
      <c r="F6" s="38"/>
      <c r="G6" s="38"/>
      <c r="H6" s="69"/>
      <c r="I6" s="73"/>
      <c r="J6" s="38"/>
      <c r="K6" s="38"/>
      <c r="L6" s="38"/>
      <c r="M6" s="38"/>
      <c r="N6" s="38"/>
    </row>
    <row r="7">
      <c r="A7" s="69"/>
      <c r="B7" s="38"/>
      <c r="C7" s="38"/>
      <c r="D7" s="38"/>
      <c r="E7" s="38"/>
      <c r="F7" s="38"/>
      <c r="G7" s="38"/>
      <c r="H7" s="69"/>
      <c r="I7" s="73"/>
      <c r="J7" s="38"/>
      <c r="K7" s="38"/>
      <c r="L7" s="38"/>
      <c r="M7" s="38"/>
      <c r="N7" s="38"/>
    </row>
    <row r="8">
      <c r="A8" s="69"/>
      <c r="B8" s="38"/>
      <c r="C8" s="38"/>
      <c r="D8" s="38"/>
      <c r="E8" s="38"/>
      <c r="F8" s="38"/>
      <c r="G8" s="38"/>
      <c r="H8" s="69"/>
      <c r="I8" s="73"/>
      <c r="J8" s="38"/>
      <c r="K8" s="38"/>
      <c r="L8" s="38"/>
      <c r="M8" s="38"/>
      <c r="N8" s="38"/>
    </row>
    <row r="9">
      <c r="A9" s="69"/>
      <c r="B9" s="38"/>
      <c r="C9" s="38"/>
      <c r="D9" s="38"/>
      <c r="E9" s="38"/>
      <c r="F9" s="38"/>
      <c r="G9" s="38"/>
      <c r="H9" s="69"/>
      <c r="I9" s="73"/>
      <c r="J9" s="38"/>
      <c r="K9" s="38"/>
      <c r="L9" s="38"/>
      <c r="M9" s="38"/>
      <c r="N9" s="38"/>
    </row>
    <row r="10">
      <c r="A10" s="69"/>
      <c r="B10" s="38"/>
      <c r="C10" s="38"/>
      <c r="D10" s="38"/>
      <c r="E10" s="38"/>
      <c r="F10" s="38"/>
      <c r="G10" s="38"/>
      <c r="H10" s="69"/>
      <c r="I10" s="73"/>
      <c r="J10" s="38"/>
      <c r="K10" s="38"/>
      <c r="L10" s="38"/>
      <c r="M10" s="38"/>
      <c r="N10" s="38"/>
    </row>
    <row r="11">
      <c r="A11" s="69"/>
      <c r="B11" s="38"/>
      <c r="C11" s="38"/>
      <c r="D11" s="38"/>
      <c r="E11" s="38"/>
      <c r="F11" s="38"/>
      <c r="G11" s="38"/>
      <c r="H11" s="69"/>
      <c r="I11" s="73"/>
      <c r="J11" s="38"/>
      <c r="K11" s="38"/>
      <c r="L11" s="38"/>
      <c r="M11" s="38"/>
      <c r="N11" s="38"/>
    </row>
    <row r="12">
      <c r="A12" s="69"/>
      <c r="B12" s="38"/>
      <c r="C12" s="38"/>
      <c r="D12" s="38"/>
      <c r="E12" s="38"/>
      <c r="F12" s="38"/>
      <c r="G12" s="38"/>
      <c r="H12" s="69"/>
      <c r="I12" s="73"/>
      <c r="J12" s="38"/>
      <c r="K12" s="38"/>
      <c r="L12" s="38"/>
      <c r="M12" s="38"/>
      <c r="N12" s="38"/>
    </row>
    <row r="13">
      <c r="A13" s="69"/>
      <c r="B13" s="38"/>
      <c r="C13" s="38"/>
      <c r="D13" s="38"/>
      <c r="E13" s="38"/>
      <c r="F13" s="38"/>
      <c r="G13" s="38"/>
      <c r="H13" s="69"/>
      <c r="I13" s="73"/>
      <c r="J13" s="38"/>
      <c r="K13" s="38"/>
      <c r="L13" s="38"/>
      <c r="M13" s="38"/>
      <c r="N13" s="38"/>
    </row>
    <row r="14">
      <c r="A14" s="69"/>
      <c r="B14" s="38"/>
      <c r="C14" s="38"/>
      <c r="D14" s="38"/>
      <c r="E14" s="38"/>
      <c r="F14" s="38"/>
      <c r="G14" s="38"/>
      <c r="H14" s="69"/>
      <c r="I14" s="73"/>
      <c r="J14" s="38"/>
      <c r="K14" s="38"/>
      <c r="L14" s="38"/>
      <c r="M14" s="38"/>
      <c r="N14" s="38"/>
    </row>
    <row r="15">
      <c r="A15" s="69"/>
      <c r="B15" s="38"/>
      <c r="C15" s="38"/>
      <c r="D15" s="38"/>
      <c r="E15" s="38"/>
      <c r="F15" s="38"/>
      <c r="G15" s="38"/>
      <c r="H15" s="69"/>
      <c r="I15" s="73"/>
      <c r="J15" s="38"/>
      <c r="K15" s="38"/>
      <c r="L15" s="38"/>
      <c r="M15" s="38"/>
      <c r="N15" s="38"/>
    </row>
    <row r="16">
      <c r="A16" s="69"/>
      <c r="B16" s="38"/>
      <c r="C16" s="38"/>
      <c r="D16" s="38"/>
      <c r="E16" s="38"/>
      <c r="F16" s="38"/>
      <c r="G16" s="38"/>
      <c r="H16" s="69"/>
      <c r="I16" s="73"/>
      <c r="J16" s="38"/>
      <c r="K16" s="38"/>
      <c r="L16" s="38"/>
      <c r="M16" s="38"/>
      <c r="N16" s="38"/>
    </row>
    <row r="17">
      <c r="A17" s="69"/>
      <c r="B17" s="38"/>
      <c r="C17" s="38"/>
      <c r="D17" s="38"/>
      <c r="E17" s="38"/>
      <c r="F17" s="38"/>
      <c r="G17" s="38"/>
      <c r="H17" s="69"/>
      <c r="I17" s="73"/>
      <c r="J17" s="38"/>
      <c r="K17" s="38"/>
      <c r="L17" s="38"/>
      <c r="M17" s="38"/>
      <c r="N17" s="38"/>
    </row>
    <row r="18">
      <c r="A18" s="69"/>
      <c r="B18" s="38"/>
      <c r="C18" s="38"/>
      <c r="D18" s="38"/>
      <c r="E18" s="38"/>
      <c r="F18" s="38"/>
      <c r="G18" s="38"/>
      <c r="H18" s="69"/>
      <c r="I18" s="73"/>
      <c r="J18" s="38"/>
      <c r="K18" s="38"/>
      <c r="L18" s="38"/>
      <c r="M18" s="38"/>
      <c r="N18" s="38"/>
    </row>
    <row r="19">
      <c r="A19" s="69"/>
      <c r="B19" s="38"/>
      <c r="C19" s="38"/>
      <c r="D19" s="38"/>
      <c r="E19" s="38"/>
      <c r="F19" s="38"/>
      <c r="G19" s="38"/>
      <c r="H19" s="69"/>
      <c r="I19" s="73"/>
      <c r="J19" s="38"/>
      <c r="K19" s="38"/>
      <c r="L19" s="38"/>
      <c r="M19" s="38"/>
      <c r="N19" s="38"/>
    </row>
    <row r="20" ht="11.25" customHeight="1">
      <c r="A20" s="69"/>
      <c r="B20" s="70"/>
      <c r="C20" s="70"/>
      <c r="D20" s="70"/>
      <c r="E20" s="70"/>
      <c r="F20" s="70"/>
      <c r="G20" s="70"/>
      <c r="H20" s="69"/>
      <c r="I20" s="71"/>
      <c r="J20" s="70"/>
      <c r="K20" s="70"/>
      <c r="L20" s="70"/>
      <c r="M20" s="70"/>
      <c r="N20" s="70"/>
    </row>
    <row r="21">
      <c r="A21" s="74"/>
      <c r="B21" s="8"/>
      <c r="C21" s="8"/>
      <c r="D21" s="8"/>
      <c r="E21" s="8"/>
      <c r="F21" s="8"/>
      <c r="G21" s="8"/>
      <c r="H21" s="74"/>
      <c r="I21" s="75"/>
      <c r="J21" s="8"/>
      <c r="K21" s="8"/>
      <c r="L21" s="8"/>
      <c r="M21" s="8"/>
      <c r="N21" s="8"/>
    </row>
    <row r="22">
      <c r="A22" s="69"/>
      <c r="B22" s="38"/>
      <c r="C22" s="38"/>
      <c r="D22" s="38"/>
      <c r="E22" s="38"/>
      <c r="F22" s="38"/>
      <c r="G22" s="38"/>
      <c r="H22" s="69"/>
      <c r="I22" s="73"/>
      <c r="J22" s="38"/>
      <c r="K22" s="38"/>
      <c r="L22" s="38"/>
      <c r="M22" s="38"/>
      <c r="N22" s="38"/>
    </row>
    <row r="23">
      <c r="A23" s="69"/>
      <c r="B23" s="38"/>
      <c r="C23" s="38"/>
      <c r="D23" s="38"/>
      <c r="E23" s="38"/>
      <c r="F23" s="38"/>
      <c r="G23" s="38"/>
      <c r="H23" s="69"/>
      <c r="I23" s="73"/>
      <c r="J23" s="38"/>
      <c r="K23" s="38"/>
      <c r="L23" s="38"/>
      <c r="M23" s="38"/>
      <c r="N23" s="38"/>
    </row>
    <row r="24">
      <c r="A24" s="69"/>
      <c r="B24" s="38"/>
      <c r="C24" s="38"/>
      <c r="D24" s="38"/>
      <c r="E24" s="38"/>
      <c r="F24" s="38"/>
      <c r="G24" s="38"/>
      <c r="H24" s="69"/>
      <c r="I24" s="73"/>
      <c r="J24" s="38"/>
      <c r="K24" s="38"/>
      <c r="L24" s="38"/>
      <c r="M24" s="38"/>
      <c r="N24" s="38"/>
    </row>
    <row r="25">
      <c r="A25" s="69"/>
      <c r="B25" s="38"/>
      <c r="C25" s="38"/>
      <c r="D25" s="38"/>
      <c r="E25" s="38"/>
      <c r="F25" s="38"/>
      <c r="G25" s="38"/>
      <c r="H25" s="69"/>
      <c r="I25" s="73"/>
      <c r="J25" s="38"/>
      <c r="K25" s="38"/>
      <c r="L25" s="38"/>
      <c r="M25" s="38"/>
      <c r="N25" s="38"/>
    </row>
    <row r="26">
      <c r="A26" s="69"/>
      <c r="B26" s="38"/>
      <c r="C26" s="38"/>
      <c r="D26" s="38"/>
      <c r="E26" s="38"/>
      <c r="F26" s="38"/>
      <c r="G26" s="38"/>
      <c r="H26" s="69"/>
      <c r="I26" s="73"/>
      <c r="J26" s="38"/>
      <c r="K26" s="38"/>
      <c r="L26" s="38"/>
      <c r="M26" s="38"/>
      <c r="N26" s="38"/>
    </row>
    <row r="27">
      <c r="A27" s="69"/>
      <c r="B27" s="38"/>
      <c r="C27" s="38"/>
      <c r="D27" s="38"/>
      <c r="E27" s="38"/>
      <c r="F27" s="38"/>
      <c r="G27" s="38"/>
      <c r="H27" s="69"/>
      <c r="I27" s="73"/>
      <c r="J27" s="38"/>
      <c r="K27" s="38"/>
      <c r="L27" s="38"/>
      <c r="M27" s="38"/>
      <c r="N27" s="38"/>
    </row>
    <row r="28">
      <c r="A28" s="69"/>
      <c r="B28" s="38"/>
      <c r="C28" s="38"/>
      <c r="D28" s="38"/>
      <c r="E28" s="38"/>
      <c r="F28" s="38"/>
      <c r="G28" s="38"/>
      <c r="H28" s="69"/>
      <c r="I28" s="73"/>
      <c r="J28" s="38"/>
      <c r="K28" s="38"/>
      <c r="L28" s="38"/>
      <c r="M28" s="38"/>
      <c r="N28" s="38"/>
    </row>
    <row r="29">
      <c r="A29" s="69"/>
      <c r="B29" s="38"/>
      <c r="C29" s="38"/>
      <c r="D29" s="38"/>
      <c r="E29" s="38"/>
      <c r="F29" s="38"/>
      <c r="G29" s="38"/>
      <c r="H29" s="69"/>
      <c r="I29" s="73"/>
      <c r="J29" s="38"/>
      <c r="K29" s="38"/>
      <c r="L29" s="38"/>
      <c r="M29" s="38"/>
      <c r="N29" s="38"/>
    </row>
    <row r="30">
      <c r="A30" s="69"/>
      <c r="B30" s="38"/>
      <c r="C30" s="38"/>
      <c r="D30" s="38"/>
      <c r="E30" s="38"/>
      <c r="F30" s="38"/>
      <c r="G30" s="38"/>
      <c r="H30" s="69"/>
      <c r="I30" s="73"/>
      <c r="J30" s="38"/>
      <c r="K30" s="38"/>
      <c r="L30" s="38"/>
      <c r="M30" s="38"/>
      <c r="N30" s="38"/>
    </row>
    <row r="31">
      <c r="A31" s="69"/>
      <c r="B31" s="38"/>
      <c r="C31" s="38"/>
      <c r="D31" s="38"/>
      <c r="E31" s="38"/>
      <c r="F31" s="38"/>
      <c r="G31" s="38"/>
      <c r="H31" s="69"/>
      <c r="I31" s="73"/>
      <c r="J31" s="38"/>
      <c r="K31" s="38"/>
      <c r="L31" s="38"/>
      <c r="M31" s="38"/>
      <c r="N31" s="38"/>
    </row>
    <row r="32">
      <c r="A32" s="69"/>
      <c r="B32" s="38"/>
      <c r="C32" s="38"/>
      <c r="D32" s="38"/>
      <c r="E32" s="38"/>
      <c r="F32" s="38"/>
      <c r="G32" s="38"/>
      <c r="H32" s="69"/>
      <c r="I32" s="73"/>
      <c r="J32" s="38"/>
      <c r="K32" s="38"/>
      <c r="L32" s="38"/>
      <c r="M32" s="38"/>
      <c r="N32" s="38"/>
    </row>
    <row r="33">
      <c r="A33" s="69"/>
      <c r="B33" s="38"/>
      <c r="C33" s="38"/>
      <c r="D33" s="38"/>
      <c r="E33" s="38"/>
      <c r="F33" s="38"/>
      <c r="G33" s="38"/>
      <c r="H33" s="69"/>
      <c r="I33" s="73"/>
      <c r="J33" s="38"/>
      <c r="K33" s="38"/>
      <c r="L33" s="38"/>
      <c r="M33" s="38"/>
      <c r="N33" s="38"/>
    </row>
    <row r="34">
      <c r="A34" s="69"/>
      <c r="B34" s="38"/>
      <c r="C34" s="38"/>
      <c r="D34" s="38"/>
      <c r="E34" s="38"/>
      <c r="F34" s="38"/>
      <c r="G34" s="38"/>
      <c r="H34" s="69"/>
      <c r="I34" s="73"/>
      <c r="J34" s="38"/>
      <c r="K34" s="38"/>
      <c r="L34" s="38"/>
      <c r="M34" s="38"/>
      <c r="N34" s="38"/>
    </row>
    <row r="35">
      <c r="A35" s="69"/>
      <c r="B35" s="38"/>
      <c r="C35" s="38"/>
      <c r="D35" s="38"/>
      <c r="E35" s="38"/>
      <c r="F35" s="38"/>
      <c r="G35" s="38"/>
      <c r="H35" s="69"/>
      <c r="I35" s="73"/>
      <c r="J35" s="38"/>
      <c r="K35" s="38"/>
      <c r="L35" s="38"/>
      <c r="M35" s="38"/>
      <c r="N35" s="38"/>
    </row>
    <row r="36">
      <c r="A36" s="69"/>
      <c r="B36" s="38"/>
      <c r="C36" s="38"/>
      <c r="D36" s="38"/>
      <c r="E36" s="38"/>
      <c r="F36" s="38"/>
      <c r="G36" s="38"/>
      <c r="H36" s="69"/>
      <c r="I36" s="73"/>
      <c r="J36" s="38"/>
      <c r="K36" s="38"/>
      <c r="L36" s="38"/>
      <c r="M36" s="38"/>
      <c r="N36" s="38"/>
    </row>
    <row r="37">
      <c r="A37" s="69"/>
      <c r="B37" s="38"/>
      <c r="C37" s="38"/>
      <c r="D37" s="38"/>
      <c r="E37" s="38"/>
      <c r="F37" s="38"/>
      <c r="G37" s="38"/>
      <c r="H37" s="69"/>
      <c r="I37" s="73"/>
      <c r="J37" s="38"/>
      <c r="K37" s="38"/>
      <c r="L37" s="38"/>
      <c r="M37" s="38"/>
      <c r="N37" s="38"/>
    </row>
    <row r="38">
      <c r="A38" s="69"/>
      <c r="B38" s="38"/>
      <c r="C38" s="38"/>
      <c r="D38" s="38"/>
      <c r="E38" s="38"/>
      <c r="F38" s="38"/>
      <c r="G38" s="38"/>
      <c r="H38" s="69"/>
      <c r="I38" s="73"/>
      <c r="J38" s="38"/>
      <c r="K38" s="38"/>
      <c r="L38" s="38"/>
      <c r="M38" s="38"/>
      <c r="N38" s="38"/>
    </row>
    <row r="39" ht="11.25" customHeight="1">
      <c r="A39" s="69"/>
      <c r="B39" s="70"/>
      <c r="C39" s="70"/>
      <c r="D39" s="70"/>
      <c r="E39" s="70"/>
      <c r="F39" s="70"/>
      <c r="G39" s="70"/>
      <c r="H39" s="69"/>
      <c r="I39" s="71"/>
      <c r="J39" s="70"/>
      <c r="K39" s="70"/>
      <c r="L39" s="70"/>
      <c r="M39" s="70"/>
      <c r="N39" s="70"/>
    </row>
    <row r="40">
      <c r="A40" s="74"/>
      <c r="B40" s="8"/>
      <c r="C40" s="8"/>
      <c r="D40" s="8"/>
      <c r="E40" s="8"/>
      <c r="F40" s="8"/>
      <c r="G40" s="8"/>
      <c r="H40" s="74"/>
      <c r="I40" s="75"/>
      <c r="J40" s="8"/>
      <c r="K40" s="8"/>
      <c r="L40" s="8"/>
      <c r="M40" s="8"/>
      <c r="N40" s="8"/>
    </row>
    <row r="41">
      <c r="A41" s="69"/>
      <c r="B41" s="38"/>
      <c r="C41" s="38"/>
      <c r="D41" s="38"/>
      <c r="E41" s="38"/>
      <c r="F41" s="38"/>
      <c r="G41" s="38"/>
      <c r="H41" s="69"/>
      <c r="I41" s="73"/>
      <c r="J41" s="38"/>
      <c r="K41" s="38"/>
      <c r="L41" s="38"/>
      <c r="M41" s="38"/>
      <c r="N41" s="38"/>
    </row>
    <row r="42">
      <c r="A42" s="69"/>
      <c r="B42" s="38"/>
      <c r="C42" s="38"/>
      <c r="D42" s="38"/>
      <c r="E42" s="38"/>
      <c r="F42" s="38"/>
      <c r="G42" s="38"/>
      <c r="H42" s="69"/>
      <c r="I42" s="73"/>
      <c r="J42" s="38"/>
      <c r="K42" s="38"/>
      <c r="L42" s="38"/>
      <c r="M42" s="38"/>
      <c r="N42" s="38"/>
    </row>
    <row r="43">
      <c r="A43" s="69"/>
      <c r="B43" s="38"/>
      <c r="C43" s="38"/>
      <c r="D43" s="38"/>
      <c r="E43" s="38"/>
      <c r="F43" s="38"/>
      <c r="G43" s="38"/>
      <c r="H43" s="69"/>
      <c r="I43" s="73"/>
      <c r="J43" s="38"/>
      <c r="K43" s="38"/>
      <c r="L43" s="38"/>
      <c r="M43" s="38"/>
      <c r="N43" s="38"/>
    </row>
    <row r="44">
      <c r="A44" s="69"/>
      <c r="B44" s="38"/>
      <c r="C44" s="38"/>
      <c r="D44" s="38"/>
      <c r="E44" s="38"/>
      <c r="F44" s="38"/>
      <c r="G44" s="38"/>
      <c r="H44" s="69"/>
      <c r="I44" s="73"/>
      <c r="J44" s="38"/>
      <c r="K44" s="38"/>
      <c r="L44" s="38"/>
      <c r="M44" s="38"/>
      <c r="N44" s="38"/>
    </row>
    <row r="45">
      <c r="A45" s="69"/>
      <c r="B45" s="38"/>
      <c r="C45" s="38"/>
      <c r="D45" s="38"/>
      <c r="E45" s="38"/>
      <c r="F45" s="38"/>
      <c r="G45" s="38"/>
      <c r="H45" s="69"/>
      <c r="I45" s="73"/>
      <c r="J45" s="38"/>
      <c r="K45" s="38"/>
      <c r="L45" s="38"/>
      <c r="M45" s="38"/>
      <c r="N45" s="38"/>
    </row>
    <row r="46">
      <c r="A46" s="69"/>
      <c r="B46" s="38"/>
      <c r="C46" s="38"/>
      <c r="D46" s="38"/>
      <c r="E46" s="38"/>
      <c r="F46" s="38"/>
      <c r="G46" s="38"/>
      <c r="H46" s="69"/>
      <c r="I46" s="73"/>
      <c r="J46" s="38"/>
      <c r="K46" s="38"/>
      <c r="L46" s="38"/>
      <c r="M46" s="38"/>
      <c r="N46" s="38"/>
    </row>
    <row r="47">
      <c r="A47" s="69"/>
      <c r="B47" s="38"/>
      <c r="C47" s="38"/>
      <c r="D47" s="38"/>
      <c r="E47" s="38"/>
      <c r="F47" s="38"/>
      <c r="G47" s="38"/>
      <c r="H47" s="69"/>
      <c r="I47" s="73"/>
      <c r="J47" s="38"/>
      <c r="K47" s="38"/>
      <c r="L47" s="38"/>
      <c r="M47" s="38"/>
      <c r="N47" s="38"/>
    </row>
    <row r="48">
      <c r="A48" s="69"/>
      <c r="B48" s="38"/>
      <c r="C48" s="38"/>
      <c r="D48" s="38"/>
      <c r="E48" s="38"/>
      <c r="F48" s="38"/>
      <c r="G48" s="38"/>
      <c r="H48" s="69"/>
      <c r="I48" s="73"/>
      <c r="J48" s="38"/>
      <c r="K48" s="38"/>
      <c r="L48" s="38"/>
      <c r="M48" s="38"/>
      <c r="N48" s="38"/>
    </row>
    <row r="49">
      <c r="A49" s="69"/>
      <c r="B49" s="38"/>
      <c r="C49" s="38"/>
      <c r="D49" s="38"/>
      <c r="E49" s="38"/>
      <c r="F49" s="38"/>
      <c r="G49" s="38"/>
      <c r="H49" s="69"/>
      <c r="I49" s="73"/>
      <c r="J49" s="38"/>
      <c r="K49" s="38"/>
      <c r="L49" s="38"/>
      <c r="M49" s="38"/>
      <c r="N49" s="38"/>
    </row>
    <row r="50">
      <c r="A50" s="69"/>
      <c r="B50" s="38"/>
      <c r="C50" s="38"/>
      <c r="D50" s="38"/>
      <c r="E50" s="38"/>
      <c r="F50" s="38"/>
      <c r="G50" s="38"/>
      <c r="H50" s="69"/>
      <c r="I50" s="73"/>
      <c r="J50" s="38"/>
      <c r="K50" s="38"/>
      <c r="L50" s="38"/>
      <c r="M50" s="38"/>
      <c r="N50" s="38"/>
    </row>
    <row r="51">
      <c r="A51" s="69"/>
      <c r="B51" s="38"/>
      <c r="C51" s="38"/>
      <c r="D51" s="38"/>
      <c r="E51" s="38"/>
      <c r="F51" s="38"/>
      <c r="G51" s="38"/>
      <c r="H51" s="69"/>
      <c r="I51" s="73"/>
      <c r="J51" s="38"/>
      <c r="K51" s="38"/>
      <c r="L51" s="38"/>
      <c r="M51" s="38"/>
      <c r="N51" s="38"/>
    </row>
    <row r="52">
      <c r="A52" s="69"/>
      <c r="B52" s="38"/>
      <c r="C52" s="38"/>
      <c r="D52" s="38"/>
      <c r="E52" s="38"/>
      <c r="F52" s="38"/>
      <c r="G52" s="38"/>
      <c r="H52" s="69"/>
      <c r="I52" s="73"/>
      <c r="J52" s="38"/>
      <c r="K52" s="38"/>
      <c r="L52" s="38"/>
      <c r="M52" s="38"/>
      <c r="N52" s="38"/>
    </row>
    <row r="53">
      <c r="A53" s="69"/>
      <c r="B53" s="38"/>
      <c r="C53" s="38"/>
      <c r="D53" s="38"/>
      <c r="E53" s="38"/>
      <c r="F53" s="38"/>
      <c r="G53" s="38"/>
      <c r="H53" s="69"/>
      <c r="I53" s="73"/>
      <c r="J53" s="38"/>
      <c r="K53" s="38"/>
      <c r="L53" s="38"/>
      <c r="M53" s="38"/>
      <c r="N53" s="38"/>
    </row>
    <row r="54">
      <c r="A54" s="69"/>
      <c r="B54" s="38"/>
      <c r="C54" s="38"/>
      <c r="D54" s="38"/>
      <c r="E54" s="38"/>
      <c r="F54" s="38"/>
      <c r="G54" s="38"/>
      <c r="H54" s="69"/>
      <c r="I54" s="73"/>
      <c r="J54" s="38"/>
      <c r="K54" s="38"/>
      <c r="L54" s="38"/>
      <c r="M54" s="38"/>
      <c r="N54" s="38"/>
    </row>
    <row r="55">
      <c r="A55" s="69"/>
      <c r="B55" s="38"/>
      <c r="C55" s="38"/>
      <c r="D55" s="38"/>
      <c r="E55" s="38"/>
      <c r="F55" s="38"/>
      <c r="G55" s="38"/>
      <c r="H55" s="69"/>
      <c r="I55" s="73"/>
      <c r="J55" s="38"/>
      <c r="K55" s="38"/>
      <c r="L55" s="38"/>
      <c r="M55" s="38"/>
      <c r="N55" s="38"/>
    </row>
    <row r="56">
      <c r="A56" s="69"/>
      <c r="B56" s="38"/>
      <c r="C56" s="38"/>
      <c r="D56" s="38"/>
      <c r="E56" s="38"/>
      <c r="F56" s="38"/>
      <c r="G56" s="38"/>
      <c r="H56" s="69"/>
      <c r="I56" s="73"/>
      <c r="J56" s="38"/>
      <c r="K56" s="38"/>
      <c r="L56" s="38"/>
      <c r="M56" s="38"/>
      <c r="N56" s="38"/>
    </row>
    <row r="57">
      <c r="A57" s="69"/>
      <c r="B57" s="38"/>
      <c r="C57" s="38"/>
      <c r="D57" s="38"/>
      <c r="E57" s="38"/>
      <c r="F57" s="38"/>
      <c r="G57" s="38"/>
      <c r="H57" s="69"/>
      <c r="I57" s="73"/>
      <c r="J57" s="38"/>
      <c r="K57" s="38"/>
      <c r="L57" s="38"/>
      <c r="M57" s="38"/>
      <c r="N57" s="38"/>
    </row>
    <row r="58" ht="11.25" customHeight="1">
      <c r="A58" s="69"/>
      <c r="B58" s="70"/>
      <c r="C58" s="70"/>
      <c r="D58" s="70"/>
      <c r="E58" s="70"/>
      <c r="F58" s="70"/>
      <c r="G58" s="70"/>
      <c r="H58" s="69"/>
      <c r="I58" s="71"/>
      <c r="J58" s="70"/>
      <c r="K58" s="70"/>
      <c r="L58" s="70"/>
      <c r="M58" s="70"/>
      <c r="N58" s="70"/>
    </row>
    <row r="59">
      <c r="A59" s="74"/>
      <c r="B59" s="8"/>
      <c r="C59" s="8"/>
      <c r="D59" s="8"/>
      <c r="E59" s="8"/>
      <c r="F59" s="8"/>
      <c r="G59" s="8"/>
      <c r="H59" s="74"/>
      <c r="I59" s="75"/>
      <c r="J59" s="8"/>
      <c r="K59" s="8"/>
      <c r="L59" s="8"/>
      <c r="M59" s="8"/>
      <c r="N59" s="8"/>
    </row>
    <row r="60">
      <c r="A60" s="69"/>
      <c r="B60" s="38"/>
      <c r="C60" s="38"/>
      <c r="D60" s="38"/>
      <c r="E60" s="38"/>
      <c r="F60" s="38"/>
      <c r="G60" s="38"/>
      <c r="H60" s="69"/>
      <c r="I60" s="73"/>
      <c r="J60" s="38"/>
      <c r="K60" s="38"/>
      <c r="L60" s="38"/>
      <c r="M60" s="38"/>
      <c r="N60" s="38"/>
    </row>
    <row r="61">
      <c r="A61" s="69"/>
      <c r="B61" s="38"/>
      <c r="C61" s="38"/>
      <c r="D61" s="38"/>
      <c r="E61" s="38"/>
      <c r="F61" s="38"/>
      <c r="G61" s="38"/>
      <c r="H61" s="69"/>
      <c r="I61" s="73"/>
      <c r="J61" s="38"/>
      <c r="K61" s="38"/>
      <c r="L61" s="38"/>
      <c r="M61" s="38"/>
      <c r="N61" s="38"/>
    </row>
    <row r="62">
      <c r="A62" s="69"/>
      <c r="B62" s="38"/>
      <c r="C62" s="38"/>
      <c r="D62" s="38"/>
      <c r="E62" s="38"/>
      <c r="F62" s="38"/>
      <c r="G62" s="38"/>
      <c r="H62" s="69"/>
      <c r="I62" s="73"/>
      <c r="J62" s="38"/>
      <c r="K62" s="38"/>
      <c r="L62" s="38"/>
      <c r="M62" s="38"/>
      <c r="N62" s="38"/>
    </row>
    <row r="63">
      <c r="A63" s="69"/>
      <c r="B63" s="38"/>
      <c r="C63" s="38"/>
      <c r="D63" s="38"/>
      <c r="E63" s="38"/>
      <c r="F63" s="38"/>
      <c r="G63" s="38"/>
      <c r="H63" s="69"/>
      <c r="I63" s="73"/>
      <c r="J63" s="38"/>
      <c r="K63" s="38"/>
      <c r="L63" s="38"/>
      <c r="M63" s="38"/>
      <c r="N63" s="38"/>
    </row>
    <row r="64">
      <c r="A64" s="69"/>
      <c r="B64" s="38"/>
      <c r="C64" s="38"/>
      <c r="D64" s="38"/>
      <c r="E64" s="38"/>
      <c r="F64" s="38"/>
      <c r="G64" s="38"/>
      <c r="H64" s="69"/>
      <c r="I64" s="73"/>
      <c r="J64" s="38"/>
      <c r="K64" s="38"/>
      <c r="L64" s="38"/>
      <c r="M64" s="38"/>
      <c r="N64" s="38"/>
    </row>
    <row r="65">
      <c r="A65" s="69"/>
      <c r="B65" s="38"/>
      <c r="C65" s="38"/>
      <c r="D65" s="38"/>
      <c r="E65" s="38"/>
      <c r="F65" s="38"/>
      <c r="G65" s="38"/>
      <c r="H65" s="69"/>
      <c r="I65" s="73"/>
      <c r="J65" s="38"/>
      <c r="K65" s="38"/>
      <c r="L65" s="38"/>
      <c r="M65" s="38"/>
      <c r="N65" s="38"/>
    </row>
    <row r="66">
      <c r="A66" s="69"/>
      <c r="B66" s="38"/>
      <c r="C66" s="38"/>
      <c r="D66" s="38"/>
      <c r="E66" s="38"/>
      <c r="F66" s="38"/>
      <c r="G66" s="38"/>
      <c r="H66" s="69"/>
      <c r="I66" s="73"/>
      <c r="J66" s="38"/>
      <c r="K66" s="38"/>
      <c r="L66" s="38"/>
      <c r="M66" s="38"/>
      <c r="N66" s="38"/>
    </row>
    <row r="67">
      <c r="A67" s="69"/>
      <c r="B67" s="38"/>
      <c r="C67" s="38"/>
      <c r="D67" s="38"/>
      <c r="E67" s="38"/>
      <c r="F67" s="38"/>
      <c r="G67" s="38"/>
      <c r="H67" s="69"/>
      <c r="I67" s="73"/>
      <c r="J67" s="38"/>
      <c r="K67" s="38"/>
      <c r="L67" s="38"/>
      <c r="M67" s="38"/>
      <c r="N67" s="38"/>
    </row>
    <row r="68">
      <c r="A68" s="69"/>
      <c r="B68" s="38"/>
      <c r="C68" s="38"/>
      <c r="D68" s="38"/>
      <c r="E68" s="38"/>
      <c r="F68" s="38"/>
      <c r="G68" s="38"/>
      <c r="H68" s="69"/>
      <c r="I68" s="73"/>
      <c r="J68" s="38"/>
      <c r="K68" s="38"/>
      <c r="L68" s="38"/>
      <c r="M68" s="38"/>
      <c r="N68" s="38"/>
    </row>
    <row r="69">
      <c r="A69" s="69"/>
      <c r="B69" s="38"/>
      <c r="C69" s="38"/>
      <c r="D69" s="38"/>
      <c r="E69" s="38"/>
      <c r="F69" s="38"/>
      <c r="G69" s="38"/>
      <c r="H69" s="69"/>
      <c r="I69" s="73"/>
      <c r="J69" s="38"/>
      <c r="K69" s="38"/>
      <c r="L69" s="38"/>
      <c r="M69" s="38"/>
      <c r="N69" s="38"/>
    </row>
    <row r="70">
      <c r="A70" s="69"/>
      <c r="B70" s="38"/>
      <c r="C70" s="38"/>
      <c r="D70" s="38"/>
      <c r="E70" s="38"/>
      <c r="F70" s="38"/>
      <c r="G70" s="38"/>
      <c r="H70" s="69"/>
      <c r="I70" s="73"/>
      <c r="J70" s="38"/>
      <c r="K70" s="38"/>
      <c r="L70" s="38"/>
      <c r="M70" s="38"/>
      <c r="N70" s="38"/>
    </row>
    <row r="71">
      <c r="A71" s="69"/>
      <c r="B71" s="38"/>
      <c r="C71" s="38"/>
      <c r="D71" s="38"/>
      <c r="E71" s="38"/>
      <c r="F71" s="38"/>
      <c r="G71" s="38"/>
      <c r="H71" s="69"/>
      <c r="I71" s="73"/>
      <c r="J71" s="38"/>
      <c r="K71" s="38"/>
      <c r="L71" s="38"/>
      <c r="M71" s="38"/>
      <c r="N71" s="38"/>
    </row>
    <row r="72">
      <c r="A72" s="69"/>
      <c r="B72" s="38"/>
      <c r="C72" s="38"/>
      <c r="D72" s="38"/>
      <c r="E72" s="38"/>
      <c r="F72" s="38"/>
      <c r="G72" s="38"/>
      <c r="H72" s="69"/>
      <c r="I72" s="73"/>
      <c r="J72" s="38"/>
      <c r="K72" s="38"/>
      <c r="L72" s="38"/>
      <c r="M72" s="38"/>
      <c r="N72" s="38"/>
    </row>
    <row r="73">
      <c r="A73" s="69"/>
      <c r="B73" s="38"/>
      <c r="C73" s="38"/>
      <c r="D73" s="38"/>
      <c r="E73" s="38"/>
      <c r="F73" s="38"/>
      <c r="G73" s="38"/>
      <c r="H73" s="69"/>
      <c r="I73" s="73"/>
      <c r="J73" s="38"/>
      <c r="K73" s="38"/>
      <c r="L73" s="38"/>
      <c r="M73" s="38"/>
      <c r="N73" s="38"/>
    </row>
    <row r="74">
      <c r="A74" s="69"/>
      <c r="B74" s="38"/>
      <c r="C74" s="38"/>
      <c r="D74" s="38"/>
      <c r="E74" s="38"/>
      <c r="F74" s="38"/>
      <c r="G74" s="38"/>
      <c r="H74" s="69"/>
      <c r="I74" s="73"/>
      <c r="J74" s="38"/>
      <c r="K74" s="38"/>
      <c r="L74" s="38"/>
      <c r="M74" s="38"/>
      <c r="N74" s="38"/>
    </row>
    <row r="75">
      <c r="A75" s="69"/>
      <c r="B75" s="38"/>
      <c r="C75" s="38"/>
      <c r="D75" s="38"/>
      <c r="E75" s="38"/>
      <c r="F75" s="38"/>
      <c r="G75" s="38"/>
      <c r="H75" s="69"/>
      <c r="I75" s="73"/>
      <c r="J75" s="38"/>
      <c r="K75" s="38"/>
      <c r="L75" s="38"/>
      <c r="M75" s="38"/>
      <c r="N75" s="38"/>
    </row>
    <row r="76">
      <c r="A76" s="69"/>
      <c r="B76" s="38"/>
      <c r="C76" s="38"/>
      <c r="D76" s="38"/>
      <c r="E76" s="38"/>
      <c r="F76" s="38"/>
      <c r="G76" s="38"/>
      <c r="H76" s="69"/>
      <c r="I76" s="73"/>
      <c r="J76" s="38"/>
      <c r="K76" s="38"/>
      <c r="L76" s="38"/>
      <c r="M76" s="38"/>
      <c r="N76" s="38"/>
    </row>
    <row r="77" ht="11.25" customHeight="1">
      <c r="A77" s="69"/>
      <c r="B77" s="70"/>
      <c r="C77" s="70"/>
      <c r="D77" s="70"/>
      <c r="E77" s="70"/>
      <c r="F77" s="70"/>
      <c r="G77" s="70"/>
      <c r="H77" s="69"/>
      <c r="I77" s="71"/>
      <c r="J77" s="70"/>
      <c r="K77" s="70"/>
      <c r="L77" s="70"/>
      <c r="M77" s="70"/>
      <c r="N77" s="70"/>
    </row>
    <row r="78">
      <c r="A78" s="74"/>
      <c r="B78" s="8"/>
      <c r="C78" s="8"/>
      <c r="D78" s="8"/>
      <c r="E78" s="8"/>
      <c r="F78" s="8"/>
      <c r="G78" s="8"/>
      <c r="H78" s="74"/>
      <c r="I78" s="75"/>
      <c r="J78" s="8"/>
      <c r="K78" s="8"/>
      <c r="L78" s="8"/>
      <c r="M78" s="8"/>
      <c r="N78" s="8"/>
    </row>
    <row r="79">
      <c r="A79" s="69"/>
      <c r="B79" s="38"/>
      <c r="C79" s="38"/>
      <c r="D79" s="38"/>
      <c r="E79" s="38"/>
      <c r="F79" s="38"/>
      <c r="G79" s="38"/>
      <c r="H79" s="69"/>
      <c r="I79" s="73"/>
      <c r="J79" s="38"/>
      <c r="K79" s="38"/>
      <c r="L79" s="38"/>
      <c r="M79" s="38"/>
      <c r="N79" s="38"/>
    </row>
    <row r="80">
      <c r="A80" s="69"/>
      <c r="B80" s="38"/>
      <c r="C80" s="38"/>
      <c r="D80" s="38"/>
      <c r="E80" s="38"/>
      <c r="F80" s="38"/>
      <c r="G80" s="38"/>
      <c r="H80" s="69"/>
      <c r="I80" s="73"/>
      <c r="J80" s="38"/>
      <c r="K80" s="38"/>
      <c r="L80" s="38"/>
      <c r="M80" s="38"/>
      <c r="N80" s="38"/>
    </row>
    <row r="81">
      <c r="A81" s="69"/>
      <c r="B81" s="38"/>
      <c r="C81" s="38"/>
      <c r="D81" s="38"/>
      <c r="E81" s="38"/>
      <c r="F81" s="38"/>
      <c r="G81" s="38"/>
      <c r="H81" s="69"/>
      <c r="I81" s="73"/>
      <c r="J81" s="38"/>
      <c r="K81" s="38"/>
      <c r="L81" s="38"/>
      <c r="M81" s="38"/>
      <c r="N81" s="38"/>
    </row>
    <row r="82">
      <c r="A82" s="69"/>
      <c r="B82" s="38"/>
      <c r="C82" s="38"/>
      <c r="D82" s="38"/>
      <c r="E82" s="38"/>
      <c r="F82" s="38"/>
      <c r="G82" s="38"/>
      <c r="H82" s="69"/>
      <c r="I82" s="73"/>
      <c r="J82" s="38"/>
      <c r="K82" s="38"/>
      <c r="L82" s="38"/>
      <c r="M82" s="38"/>
      <c r="N82" s="38"/>
    </row>
    <row r="83">
      <c r="A83" s="69"/>
      <c r="B83" s="38"/>
      <c r="C83" s="38"/>
      <c r="D83" s="38"/>
      <c r="E83" s="38"/>
      <c r="F83" s="38"/>
      <c r="G83" s="38"/>
      <c r="H83" s="69"/>
      <c r="I83" s="73"/>
      <c r="J83" s="38"/>
      <c r="K83" s="38"/>
      <c r="L83" s="38"/>
      <c r="M83" s="38"/>
      <c r="N83" s="38"/>
    </row>
    <row r="84">
      <c r="A84" s="69"/>
      <c r="B84" s="38"/>
      <c r="C84" s="38"/>
      <c r="D84" s="38"/>
      <c r="E84" s="38"/>
      <c r="F84" s="38"/>
      <c r="G84" s="38"/>
      <c r="H84" s="69"/>
      <c r="I84" s="73"/>
      <c r="J84" s="38"/>
      <c r="K84" s="38"/>
      <c r="L84" s="38"/>
      <c r="M84" s="38"/>
      <c r="N84" s="38"/>
    </row>
    <row r="85">
      <c r="A85" s="69"/>
      <c r="B85" s="38"/>
      <c r="C85" s="38"/>
      <c r="D85" s="38"/>
      <c r="E85" s="38"/>
      <c r="F85" s="38"/>
      <c r="G85" s="38"/>
      <c r="H85" s="69"/>
      <c r="I85" s="73"/>
      <c r="J85" s="38"/>
      <c r="K85" s="38"/>
      <c r="L85" s="38"/>
      <c r="M85" s="38"/>
      <c r="N85" s="38"/>
    </row>
    <row r="86">
      <c r="A86" s="69"/>
      <c r="B86" s="38"/>
      <c r="C86" s="38"/>
      <c r="D86" s="38"/>
      <c r="E86" s="38"/>
      <c r="F86" s="38"/>
      <c r="G86" s="38"/>
      <c r="H86" s="69"/>
      <c r="I86" s="73"/>
      <c r="J86" s="38"/>
      <c r="K86" s="38"/>
      <c r="L86" s="38"/>
      <c r="M86" s="38"/>
      <c r="N86" s="38"/>
    </row>
    <row r="87">
      <c r="A87" s="69"/>
      <c r="B87" s="38"/>
      <c r="C87" s="38"/>
      <c r="D87" s="38"/>
      <c r="E87" s="38"/>
      <c r="F87" s="38"/>
      <c r="G87" s="38"/>
      <c r="H87" s="69"/>
      <c r="I87" s="73"/>
      <c r="J87" s="38"/>
      <c r="K87" s="38"/>
      <c r="L87" s="38"/>
      <c r="M87" s="38"/>
      <c r="N87" s="38"/>
    </row>
    <row r="88">
      <c r="A88" s="69"/>
      <c r="B88" s="38"/>
      <c r="C88" s="38"/>
      <c r="D88" s="38"/>
      <c r="E88" s="38"/>
      <c r="F88" s="38"/>
      <c r="G88" s="38"/>
      <c r="H88" s="69"/>
      <c r="I88" s="73"/>
      <c r="J88" s="38"/>
      <c r="K88" s="38"/>
      <c r="L88" s="38"/>
      <c r="M88" s="38"/>
      <c r="N88" s="38"/>
    </row>
    <row r="89">
      <c r="A89" s="69"/>
      <c r="B89" s="38"/>
      <c r="C89" s="38"/>
      <c r="D89" s="38"/>
      <c r="E89" s="38"/>
      <c r="F89" s="38"/>
      <c r="G89" s="38"/>
      <c r="H89" s="69"/>
      <c r="I89" s="73"/>
      <c r="J89" s="38"/>
      <c r="K89" s="38"/>
      <c r="L89" s="38"/>
      <c r="M89" s="38"/>
      <c r="N89" s="38"/>
    </row>
    <row r="90">
      <c r="A90" s="69"/>
      <c r="B90" s="38"/>
      <c r="C90" s="38"/>
      <c r="D90" s="38"/>
      <c r="E90" s="38"/>
      <c r="F90" s="38"/>
      <c r="G90" s="38"/>
      <c r="H90" s="69"/>
      <c r="I90" s="73"/>
      <c r="J90" s="38"/>
      <c r="K90" s="38"/>
      <c r="L90" s="38"/>
      <c r="M90" s="38"/>
      <c r="N90" s="38"/>
    </row>
    <row r="91">
      <c r="A91" s="69"/>
      <c r="B91" s="38"/>
      <c r="C91" s="38"/>
      <c r="D91" s="38"/>
      <c r="E91" s="38"/>
      <c r="F91" s="38"/>
      <c r="G91" s="38"/>
      <c r="H91" s="69"/>
      <c r="I91" s="73"/>
      <c r="J91" s="38"/>
      <c r="K91" s="38"/>
      <c r="L91" s="38"/>
      <c r="M91" s="38"/>
      <c r="N91" s="38"/>
    </row>
    <row r="92">
      <c r="A92" s="69"/>
      <c r="B92" s="38"/>
      <c r="C92" s="38"/>
      <c r="D92" s="38"/>
      <c r="E92" s="38"/>
      <c r="F92" s="38"/>
      <c r="G92" s="38"/>
      <c r="H92" s="69"/>
      <c r="I92" s="73"/>
      <c r="J92" s="38"/>
      <c r="K92" s="38"/>
      <c r="L92" s="38"/>
      <c r="M92" s="38"/>
      <c r="N92" s="38"/>
    </row>
    <row r="93">
      <c r="A93" s="69"/>
      <c r="B93" s="38"/>
      <c r="C93" s="38"/>
      <c r="D93" s="38"/>
      <c r="E93" s="38"/>
      <c r="F93" s="38"/>
      <c r="G93" s="38"/>
      <c r="H93" s="69"/>
      <c r="I93" s="73"/>
      <c r="J93" s="38"/>
      <c r="K93" s="38"/>
      <c r="L93" s="38"/>
      <c r="M93" s="38"/>
      <c r="N93" s="38"/>
    </row>
    <row r="94">
      <c r="A94" s="69"/>
      <c r="B94" s="38"/>
      <c r="C94" s="38"/>
      <c r="D94" s="38"/>
      <c r="E94" s="38"/>
      <c r="F94" s="38"/>
      <c r="G94" s="38"/>
      <c r="H94" s="69"/>
      <c r="I94" s="73"/>
      <c r="J94" s="38"/>
      <c r="K94" s="38"/>
      <c r="L94" s="38"/>
      <c r="M94" s="38"/>
      <c r="N94" s="38"/>
    </row>
    <row r="95">
      <c r="A95" s="69"/>
      <c r="B95" s="38"/>
      <c r="C95" s="38"/>
      <c r="D95" s="38"/>
      <c r="E95" s="38"/>
      <c r="F95" s="38"/>
      <c r="G95" s="38"/>
      <c r="H95" s="69"/>
      <c r="I95" s="73"/>
      <c r="J95" s="38"/>
      <c r="K95" s="38"/>
      <c r="L95" s="38"/>
      <c r="M95" s="38"/>
      <c r="N95" s="38"/>
    </row>
    <row r="96">
      <c r="A96" s="69"/>
      <c r="B96" s="38"/>
      <c r="C96" s="38"/>
      <c r="D96" s="38"/>
      <c r="E96" s="38"/>
      <c r="F96" s="38"/>
      <c r="G96" s="38"/>
      <c r="H96" s="69"/>
      <c r="I96" s="73"/>
      <c r="J96" s="38"/>
      <c r="K96" s="38"/>
      <c r="L96" s="38"/>
      <c r="M96" s="38"/>
      <c r="N96" s="38"/>
    </row>
  </sheetData>
  <drawing r:id="rId1"/>
</worksheet>
</file>