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4" sheetId="1" r:id="rId3"/>
    <sheet state="visible" name="v3" sheetId="2" r:id="rId4"/>
    <sheet state="visible" name="v2" sheetId="3" r:id="rId5"/>
    <sheet state="visible" name="v1" sheetId="4" r:id="rId6"/>
  </sheets>
  <definedNames>
    <definedName hidden="1" localSheetId="0" name="_xlnm._FilterDatabase">'v4'!$D$1:$F$73</definedName>
    <definedName hidden="1" localSheetId="1" name="_xlnm._FilterDatabase">'v3'!$D$1:$F$74</definedName>
    <definedName hidden="1" localSheetId="2" name="_xlnm._FilterDatabase">'v2'!$D$1:$F$74</definedName>
    <definedName hidden="1" localSheetId="3" name="_xlnm._FilterDatabase">'v1'!$D$1:$F$94</definedName>
  </definedNames>
  <calcPr/>
</workbook>
</file>

<file path=xl/sharedStrings.xml><?xml version="1.0" encoding="utf-8"?>
<sst xmlns="http://schemas.openxmlformats.org/spreadsheetml/2006/main" count="1436" uniqueCount="288">
  <si>
    <t>Grade</t>
  </si>
  <si>
    <t>Type</t>
  </si>
  <si>
    <t>Where</t>
  </si>
  <si>
    <t>Start here</t>
  </si>
  <si>
    <t>Reference</t>
  </si>
  <si>
    <t>There is a technical reason good content isn’t indexed.</t>
  </si>
  <si>
    <t>Outcome</t>
  </si>
  <si>
    <t>URLs are not discoverable by crawlers.</t>
  </si>
  <si>
    <t>Cause</t>
  </si>
  <si>
    <t>XML sitemaps aren't uploaded to GSC.</t>
  </si>
  <si>
    <t>Pass</t>
  </si>
  <si>
    <t>Issue</t>
  </si>
  <si>
    <t>Google Search Console</t>
  </si>
  <si>
    <t>Index &gt; Sitemaps</t>
  </si>
  <si>
    <t>https://support.google.com/webmasters/answer/183668</t>
  </si>
  <si>
    <t>XML sitemaps don't reflect the valid URLs on the site.</t>
  </si>
  <si>
    <t>OK</t>
  </si>
  <si>
    <t>https://support.google.com/webmasters/answer/7451001</t>
  </si>
  <si>
    <t>Internal navigation breaks without basic JavaScript rendering capability.</t>
  </si>
  <si>
    <t>Fail</t>
  </si>
  <si>
    <t>Screaming Frog Crawl</t>
  </si>
  <si>
    <t>Configuration &gt; Spider &gt; Rendering</t>
  </si>
  <si>
    <t>There are more than ~300 links on important pages.</t>
  </si>
  <si>
    <t>Outlinks field</t>
  </si>
  <si>
    <t>https://www.youtube.com/watch?v=QHG6BkmzDEM</t>
  </si>
  <si>
    <t>Important content is &gt;4 clicks from the homepage.</t>
  </si>
  <si>
    <t>Crawl depth field</t>
  </si>
  <si>
    <t>https://googlewebmastercentral.blogspot.com/2008/10/importance-of-link-architecture.html</t>
  </si>
  <si>
    <t>Robots.txt blocks content we want in the index.</t>
  </si>
  <si>
    <t>Index &gt; Coverage &gt; Submitted URL blocked by robots.txt</t>
  </si>
  <si>
    <t>https://support.google.com/webmasters/answer/6062608</t>
  </si>
  <si>
    <t>The website is timing out.</t>
  </si>
  <si>
    <t>Status code</t>
  </si>
  <si>
    <t>The site is down.</t>
  </si>
  <si>
    <t>Bad URLs are being presented to crawlers as good.</t>
  </si>
  <si>
    <t>Error pages return 200 status codes.</t>
  </si>
  <si>
    <t>Index &gt; Coverage &gt; Submitted URL seems to be a Soft 404</t>
  </si>
  <si>
    <t>https://support.google.com/webmasters/answer/93641</t>
  </si>
  <si>
    <t>Internal links point to URLs returning 4XX or 5XX status codes.</t>
  </si>
  <si>
    <t>DeepCrawl</t>
  </si>
  <si>
    <t>Summary &gt; All Pages &gt; HTTP Status Breakdown</t>
  </si>
  <si>
    <t>Robots.txt doesn't block URLs that don't belong in the index.</t>
  </si>
  <si>
    <t>Configure &gt; robots.txt &gt; Settings &gt; Respect robots.txt</t>
  </si>
  <si>
    <t>Sitemaps contain valid URLs we want to keep out of the index.</t>
  </si>
  <si>
    <t>Screaming Frog Sitemap Crawl</t>
  </si>
  <si>
    <t>List mode &gt; Upload &gt; Download sitemap</t>
  </si>
  <si>
    <t>Sitemaps contain invalid URLs.</t>
  </si>
  <si>
    <t>Index &gt; Sitemaps &gt; See index coverage</t>
  </si>
  <si>
    <t>https://support.google.com/webmasters/answer/183669</t>
  </si>
  <si>
    <t>Duplication is causing Google to ignore pages.</t>
  </si>
  <si>
    <t>Canonical tags don't associate duplicate content.</t>
  </si>
  <si>
    <t>Content &gt; Body Content &gt; Duplicate Body Sets</t>
  </si>
  <si>
    <t>https://support.google.com/webmasters/answer/139066</t>
  </si>
  <si>
    <t>URLs work with both HTTP or HTTPS.</t>
  </si>
  <si>
    <t>URL field</t>
  </si>
  <si>
    <t>https://support.google.com/webmasters/answer/6073543</t>
  </si>
  <si>
    <t>Duplicate content shows up on other domains or subdomains.</t>
  </si>
  <si>
    <t>https://support.google.com/webmasters/answer/66359</t>
  </si>
  <si>
    <t>Multiple URL patterns return the same content.</t>
  </si>
  <si>
    <t>Mobile markup isn't implemented.</t>
  </si>
  <si>
    <t>Mobile &gt; Categorization &gt; Separate Mobile</t>
  </si>
  <si>
    <t>https://developers.google.com/webmasters/mobile-sites/mobile-seo/separate-urls</t>
  </si>
  <si>
    <t>Our site serves too many unique pages.</t>
  </si>
  <si>
    <t>Faceted navigation results in an unbounded amount of content.</t>
  </si>
  <si>
    <t>Summary &gt; Dashboard &gt; Web Crawl Depth</t>
  </si>
  <si>
    <t>https://googlewebmastercentral.blogspot.com/2014/02/faceted-navigation-best-and-5-of-worst.html</t>
  </si>
  <si>
    <t>We haven't specified parameter behavior in GSC.</t>
  </si>
  <si>
    <t>Legacy tools &gt; URL parameters</t>
  </si>
  <si>
    <t>https://support.google.com/webmasters/answer/6080550</t>
  </si>
  <si>
    <t>On-page content is not readable by crawlers.</t>
  </si>
  <si>
    <t>Page copy isn't visible with basic JavaScript rendering capability.</t>
  </si>
  <si>
    <t>https://developers.google.com/search/docs/guides/fix-search-javascript</t>
  </si>
  <si>
    <t>We load crucial content in an iframe.</t>
  </si>
  <si>
    <t>Custom filter for "&lt;iframe"</t>
  </si>
  <si>
    <t>https://support.google.com/webmasters/answer/34445</t>
  </si>
  <si>
    <t>We load crucial content in Flash.</t>
  </si>
  <si>
    <t>Configuration &gt; Spider &gt; Check SWF</t>
  </si>
  <si>
    <t>https://support.google.com/webmasters/answer/72746#1</t>
  </si>
  <si>
    <t>We serve different content to different user agents, including crawlers.</t>
  </si>
  <si>
    <t>Configuration &gt; User-Agent</t>
  </si>
  <si>
    <t>https://support.google.com/webmasters/answer/66355</t>
  </si>
  <si>
    <t>Mobile URLs don't resolve when accessed with various user agents.</t>
  </si>
  <si>
    <t>https://developers.google.com/webmasters/mobile-sites/mobile-seo/</t>
  </si>
  <si>
    <t>We haven't shown where we do and don't want content discovered or indexed.</t>
  </si>
  <si>
    <t>We don't have nofollow tags on links pointing to non-indexable content.</t>
  </si>
  <si>
    <t>Configuration &gt; Spider &gt; Basic (uncheck Follow Internal "nofollow")</t>
  </si>
  <si>
    <t>https://www.youtube.com/watch?v=86GHCVRReJs</t>
  </si>
  <si>
    <t>We have noindex tags on content we want in the index.</t>
  </si>
  <si>
    <t>https://developers.google.com/webmasters/control-crawl-index/docs/robots_meta_tag?csw=1</t>
  </si>
  <si>
    <t>Our site doesn't respect mobile-first best practices</t>
  </si>
  <si>
    <t>We are missing links on our mobile site that are present on desktop.</t>
  </si>
  <si>
    <t>https://developers.google.com/search/mobile-sites/mobile-first-indexing</t>
  </si>
  <si>
    <t>There is a technical reason indexed content doesn't rank for desired terms.</t>
  </si>
  <si>
    <t>Our internal linking doesn't convey the relative importance of our content.</t>
  </si>
  <si>
    <t>We use redirects that aren't 301s.</t>
  </si>
  <si>
    <t>Indexation &gt; Non-200 Status &gt; Non-301 Redirects</t>
  </si>
  <si>
    <t>https://support.google.com/webmasters/answer/93633</t>
  </si>
  <si>
    <t>We use JavaScript redirects.</t>
  </si>
  <si>
    <t>Manual Page Testing</t>
  </si>
  <si>
    <t>https://support.google.com/webmasters/answer/2721217</t>
  </si>
  <si>
    <t>We use meta refresh tags.</t>
  </si>
  <si>
    <t>Meta Refresh field</t>
  </si>
  <si>
    <t>https://support.google.com/webmasters/answer/79812</t>
  </si>
  <si>
    <t>We have redirect chains.</t>
  </si>
  <si>
    <t>Reports &gt; Redirect Chains</t>
  </si>
  <si>
    <t>https://support.google.com/webmasters/answer/6033086</t>
  </si>
  <si>
    <t>We link more to inconsequential content than important organic content.</t>
  </si>
  <si>
    <t>Inlinks field</t>
  </si>
  <si>
    <t>Our targeting elements don't help crawlers understand our content.</t>
  </si>
  <si>
    <t>Title tags are longer than 60 characters.</t>
  </si>
  <si>
    <t>Content &gt; Titles &amp; Descriptions &gt; Max Title Length</t>
  </si>
  <si>
    <t>http://static.googleusercontent.com/media/www.google.com/en//webmasters/docs/search-engine-optimization-starter-guide.pdf</t>
  </si>
  <si>
    <t>Title tags are duplicated across pages.</t>
  </si>
  <si>
    <t>Content &gt; Titles &amp; Descriptions &gt; Pages with Duplicate Titles</t>
  </si>
  <si>
    <t>Title tags are missing.</t>
  </si>
  <si>
    <t>Content &gt; Titles &amp; Descriptions &gt; Missing Titles</t>
  </si>
  <si>
    <t>H1 tags are duplicated across pages.</t>
  </si>
  <si>
    <t>H1 field (sort by)</t>
  </si>
  <si>
    <t>H1 tags are missing.</t>
  </si>
  <si>
    <t>Content &gt; Body Content &gt; Missing H1 Tags</t>
  </si>
  <si>
    <t>Pages have multiple H1 tags.</t>
  </si>
  <si>
    <t>Content &gt; Body Content &gt; Multiple H1 Tag Pages</t>
  </si>
  <si>
    <t>We haven't implemented user-first practices desired by Google.</t>
  </si>
  <si>
    <t>We don't use HTTPS.</t>
  </si>
  <si>
    <t>https://googlewebmastercentral.blogspot.com/2014/08/https-as-ranking-signal.html</t>
  </si>
  <si>
    <t>We use an interstitial to present some content on load.</t>
  </si>
  <si>
    <t>https://webmasters.googleblog.com/2016/08/helping-users-easily-access-content-on.html</t>
  </si>
  <si>
    <t>We are duplicating content that first appeared elsewhere.</t>
  </si>
  <si>
    <t>Content is scraped from other sources.</t>
  </si>
  <si>
    <t>LMGTFY</t>
  </si>
  <si>
    <t>https://support.google.com/webmasters/answer/2721312</t>
  </si>
  <si>
    <t>The site is slow enough that Google would prefer not to show it to searchers.</t>
  </si>
  <si>
    <t>Our site takes longer than 5 seconds to load.</t>
  </si>
  <si>
    <t>Chrome Inspector</t>
  </si>
  <si>
    <t>Inspector &gt; Network</t>
  </si>
  <si>
    <t>https://developers.google.com/speed/pagespeed/</t>
  </si>
  <si>
    <t>There is a technical reason site content isn't well-presented in search.</t>
  </si>
  <si>
    <t>We haven't indicated our preferred content.</t>
  </si>
  <si>
    <t>We don't use canonical tags to indicate pages we want ranking.</t>
  </si>
  <si>
    <t>Canonical field</t>
  </si>
  <si>
    <t>https://support.google.com/webmasters/answer/139066?hl=en</t>
  </si>
  <si>
    <t>We aren't showing the relative importance of our content through internal linking.</t>
  </si>
  <si>
    <t>There are problems with our schema markup.</t>
  </si>
  <si>
    <t>Our schema markup is missing or incomplete.</t>
  </si>
  <si>
    <t>Structured Data Testing Tool</t>
  </si>
  <si>
    <t>https://developers.google.com/structured-data/policies</t>
  </si>
  <si>
    <t>Our schema markup is spammy.</t>
  </si>
  <si>
    <t>https://support.google.com/webmasters/answer/3498001?hl=en</t>
  </si>
  <si>
    <t>We haven't signaled our international content.</t>
  </si>
  <si>
    <t>We haven't implemented hreflang across localized sites.</t>
  </si>
  <si>
    <t>Config &gt; Hreflang &gt; Pages without Hreflang Tags</t>
  </si>
  <si>
    <t>https://support.google.com/webmasters/answer/189077?hl=en</t>
  </si>
  <si>
    <t>We haven't linked to all localized content.</t>
  </si>
  <si>
    <t>https://support.google.com/webmasters/answer/182192?hl=en&amp;ref_topic=2370587</t>
  </si>
  <si>
    <t>We haven't set GSC region targeting to reflect regions we're targeting.</t>
  </si>
  <si>
    <t>Legacy tools &gt; International targeting &gt; Country</t>
  </si>
  <si>
    <t>https://support.google.com/webmasters/answer/62399?hl=en</t>
  </si>
  <si>
    <t>We're using URL parameters to distinguish localized content.</t>
  </si>
  <si>
    <t>We haven't signaled our mobile content.</t>
  </si>
  <si>
    <t>We're using dynamic serving but haven't implemented the Vary-HTTP header.</t>
  </si>
  <si>
    <t>Mobile &gt; Categorization &gt; Dynamically Served</t>
  </si>
  <si>
    <t>https://developers.google.com/webmasters/mobile-sites/mobile-seo/dynamic-serving</t>
  </si>
  <si>
    <t>Crawl &gt; Sitemaps</t>
  </si>
  <si>
    <t>https://support.google.com/webmasters/answer/183668?hl=en&amp;ref_topic=4581190</t>
  </si>
  <si>
    <t>https://support.google.com/webmasters/answer/183669?hl=en&amp;ref_topic=4581190</t>
  </si>
  <si>
    <t>Internal navigation breaks with basic JavaScript rendering capability.</t>
  </si>
  <si>
    <t>Crawl &gt; robots.txt Tester</t>
  </si>
  <si>
    <t>https://support.google.com/webmasters/answer/6062608?hl=en</t>
  </si>
  <si>
    <t>Title tags (look for "404" or "Error" on a page that returns 200)</t>
  </si>
  <si>
    <t>https://support.google.com/webmasters/answer/93641?hl=en&amp;ref_topic=6001951</t>
  </si>
  <si>
    <t>https://support.google.com/webmasters/answer/6073543?hl=en</t>
  </si>
  <si>
    <t>https://support.google.com/webmasters/answer/66359?hl=en</t>
  </si>
  <si>
    <t>We have paginated content without using rel="next".</t>
  </si>
  <si>
    <t>Indexation &gt; Indexable Pages &gt; Paginated 2+ Pages</t>
  </si>
  <si>
    <t>https://support.google.com/webmasters/answer/1663744?hl=en</t>
  </si>
  <si>
    <t>Crawl &gt; URL Parameters</t>
  </si>
  <si>
    <t>https://support.google.com/webmasters/answer/6080550?hl=en</t>
  </si>
  <si>
    <t>https://developers.google.com/search/docs/guides/debug-rendering</t>
  </si>
  <si>
    <t>https://support.google.com/webmasters/answer/34445?hl=en</t>
  </si>
  <si>
    <t>https://support.google.com/webmasters/answer/72746?hl=en#1</t>
  </si>
  <si>
    <t>https://support.google.com/webmasters/answer/66355?hl=en</t>
  </si>
  <si>
    <t>https://support.google.com/webmasters/answer/93633?hl=en&amp;ref_topic=6001951</t>
  </si>
  <si>
    <t>https://support.google.com/webmasters/answer/2721217?hl=en</t>
  </si>
  <si>
    <t>https://support.google.com/webmasters/answer/79812?hl=en</t>
  </si>
  <si>
    <t>https://support.google.com/webmasters/answer/6033086?hl=en</t>
  </si>
  <si>
    <t>We haven't implemented bleeding-edge SEO best practices.</t>
  </si>
  <si>
    <t>https://support.google.com/webmasters/answer/2721312?hl=en</t>
  </si>
  <si>
    <t>We haven't specified the canonical domain pattern in Webmaster Tools.</t>
  </si>
  <si>
    <t>Config &gt; Site Settings</t>
  </si>
  <si>
    <t>https://support.google.com/webmasters/answer/44231?hl=en</t>
  </si>
  <si>
    <t>Search Traffic &gt; International Targeting &gt; Country</t>
  </si>
  <si>
    <t>We haven't indicated whether we want content discovered or indexed.</t>
  </si>
  <si>
    <t>We have excessive requests for external resources.</t>
  </si>
  <si>
    <t>Many pages have large overlaps in targeting.</t>
  </si>
  <si>
    <t>Title field (sort by)</t>
  </si>
  <si>
    <t>Search Appearance &gt; Structured Data</t>
  </si>
  <si>
    <t>Hours</t>
  </si>
  <si>
    <t>There is a technical reason good content isn’t being indexed.</t>
  </si>
  <si>
    <t>XML sitemaps are uploaded to GSC.</t>
  </si>
  <si>
    <t>Google Webmaster Tools</t>
  </si>
  <si>
    <t>XML sitemaps accurately reflect valid URLs on the site.</t>
  </si>
  <si>
    <t>Internal navigation functions without JavaScript.</t>
  </si>
  <si>
    <t>There are fewer than ~300 links on important pages.</t>
  </si>
  <si>
    <t>Manual Crawl (SF)</t>
  </si>
  <si>
    <t>Important content is ≤4 clicks from the homepage.</t>
  </si>
  <si>
    <t>Robots.txt doesn't block content we want in the index</t>
  </si>
  <si>
    <t>The website isn't timing out.</t>
  </si>
  <si>
    <t>The site isn't down.</t>
  </si>
  <si>
    <t>Error pages return error status codes.</t>
  </si>
  <si>
    <t>Internal links don't return non 2XX status codes.</t>
  </si>
  <si>
    <t>Crawl Analysis (DC)</t>
  </si>
  <si>
    <t>Robots.txt blocks content we don't want crawled.</t>
  </si>
  <si>
    <t>Sitemaps don't contain functioning URLs that we want to keep out of the index.</t>
  </si>
  <si>
    <t>Sitemap Crawl (SF)</t>
  </si>
  <si>
    <t>Sitemaps contain only URLs that return 200 status codes.</t>
  </si>
  <si>
    <t>Canonical tags are implemented to associate duplicate content.</t>
  </si>
  <si>
    <t>All URLs work with HTTP or HTTPS, but not both.</t>
  </si>
  <si>
    <t>Duplicate content is not returned by other domains or subdomains.</t>
  </si>
  <si>
    <t>There aren't multiple functioning URL patterns (or parameters) returning the same content.</t>
  </si>
  <si>
    <t>We've correctly implemented mobile markup.</t>
  </si>
  <si>
    <t>We're reducing paginated content by using rel=next.</t>
  </si>
  <si>
    <t>Our faceted navigation strategy results in a reasonable number of URLs.</t>
  </si>
  <si>
    <t>We've specified parameter behavior properly in GSC.</t>
  </si>
  <si>
    <t>Page copy is visible without JavaScript.</t>
  </si>
  <si>
    <t>We don't rely on loading any crucial content via iframe.</t>
  </si>
  <si>
    <t>Link Analysis (SF)</t>
  </si>
  <si>
    <t>We aren't hiding any important content in Flash.</t>
  </si>
  <si>
    <t>We're serving the same content to all user agents, including crawlers.</t>
  </si>
  <si>
    <t>Mobile URLs resolve to appropriate content regardless of User-Agent or device.</t>
  </si>
  <si>
    <t>We've indicated we don't want content discovered or indexed.</t>
  </si>
  <si>
    <t>We're using nofollow'd links only where we want content not to be discovered.</t>
  </si>
  <si>
    <t>We've set meta directives that appropriately reflect what we want in the index.</t>
  </si>
  <si>
    <t>We're only using 301 redirects.</t>
  </si>
  <si>
    <t>We're not using JavaScript redirection.</t>
  </si>
  <si>
    <t>We're not using meta refresh tags.</t>
  </si>
  <si>
    <t>We don't have redirect chains.</t>
  </si>
  <si>
    <t>More important pages get more links than less important pages.</t>
  </si>
  <si>
    <t>Title tags are 55-60 characters.</t>
  </si>
  <si>
    <t>Title tags aren't duplicated across multiple pages.</t>
  </si>
  <si>
    <t>Title tags are not missing.</t>
  </si>
  <si>
    <t>Pages don't have multiple title tags.</t>
  </si>
  <si>
    <t>H1 tags aren't duplicated across multiple pages.</t>
  </si>
  <si>
    <t>H1 tags aren't missing.</t>
  </si>
  <si>
    <t>Pages don't have multiple H1 tags.</t>
  </si>
  <si>
    <t>The site uses HTTPS.</t>
  </si>
  <si>
    <t>The site uses HTTP/2.</t>
  </si>
  <si>
    <t>Site copy is original—not scraped from other sites.</t>
  </si>
  <si>
    <t>Important content gets a green lights in Page Speed Insights.</t>
  </si>
  <si>
    <t>Google PageSpeed Insights</t>
  </si>
  <si>
    <t>Compression is enabled where appropriate.</t>
  </si>
  <si>
    <t>Cacheing is enabled where possible.</t>
  </si>
  <si>
    <t>Code is minified where it can be.</t>
  </si>
  <si>
    <t>We don't have excessive requests for external resources.</t>
  </si>
  <si>
    <t>We have multiple pages with large overlaps in targeting.</t>
  </si>
  <si>
    <t>We aren't indicating desired content with canonical markup.</t>
  </si>
  <si>
    <t>We haven't specified the canonical version of the site in Webmaster Tools.</t>
  </si>
  <si>
    <t>Our internal linking reflects the priority of content.</t>
  </si>
  <si>
    <t>We haven't properly signaled our international content.</t>
  </si>
  <si>
    <t>We've implemented hreflang across all relevant sites and content.</t>
  </si>
  <si>
    <t>We link appropriately to all international content.</t>
  </si>
  <si>
    <t>We've set Webmaster Tools region targeting appropriately.</t>
  </si>
  <si>
    <t>We aren't using parameters to differentiate content language or targeitng.</t>
  </si>
  <si>
    <t>We haven't properly signaled our mobile content.</t>
  </si>
  <si>
    <t>If dynamic serving is being used, have we implemented the Vary-HTTP header?</t>
  </si>
  <si>
    <t>We are incurring risk of penalization due to technical configuration.</t>
  </si>
  <si>
    <t>We've done something that risks an algorithmic penalty.</t>
  </si>
  <si>
    <t>We don't have thin content or too many ads above the fold.</t>
  </si>
  <si>
    <t>https://support.google.com/webmasters/answer/2604719?hl=en</t>
  </si>
  <si>
    <t>The site hasn't been hacked.</t>
  </si>
  <si>
    <t>https://support.google.com/webmasters/answer/2604775?hl=en&amp;ref_topic=4591246</t>
  </si>
  <si>
    <t>There isn't any user-generated spam on the site.</t>
  </si>
  <si>
    <t>https://support.google.com/webmasters/answer/2721437?hl=en</t>
  </si>
  <si>
    <t>No unnatural links on the site.</t>
  </si>
  <si>
    <t>https://support.google.com/webmasters/answer/66356?hl=en&amp;ref_topic=6001971</t>
  </si>
  <si>
    <t>We've done something that risks a manual action.</t>
  </si>
  <si>
    <t>We're not cloaking content.</t>
  </si>
  <si>
    <t>https://support.google.com/webmasters/answer/66355?hl=en&amp;ref_topic=6001971</t>
  </si>
  <si>
    <t>We're not keyword stuffing.</t>
  </si>
  <si>
    <t>Content Quality Review</t>
  </si>
  <si>
    <t>https://support.google.com/webmasters/answer/66358?hl=en&amp;ref_topic=6001971</t>
  </si>
  <si>
    <t>We don't have the information we need to report on site health.</t>
  </si>
  <si>
    <t>We can't assess the performance of groups of pages.</t>
  </si>
  <si>
    <t>Sitemap is organized to reflect different site sections.</t>
  </si>
  <si>
    <t>We aren't recording information about user engagement with the site.</t>
  </si>
  <si>
    <t>Pageviews are being recorded on every page.</t>
  </si>
  <si>
    <t>Analytics Review</t>
  </si>
  <si>
    <t>Analytics is capturing internal search.</t>
  </si>
  <si>
    <t>https://support.google.com/analytics/answer/1012264?hl=en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</si>
</sst>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]&quot;:&quot;mm"/>
  </numFmts>
  <fonts count="10">
    <font>
      <sz val="10.0"/>
      <color rgb="FF000000"/>
      <name val="Arial"/>
    </font>
    <font>
      <b/>
      <sz val="9.0"/>
      <name val="Arial"/>
    </font>
    <font>
      <sz val="9.0"/>
      <name val="Arial"/>
    </font>
    <font>
      <u/>
      <sz val="9.0"/>
      <color rgb="FF0000FF"/>
      <name val="Arial"/>
    </font>
    <font>
      <name val="Arial"/>
    </font>
    <font>
      <u/>
      <color rgb="FF0000FF"/>
    </font>
    <font>
      <strike/>
      <u/>
      <sz val="9.0"/>
      <color rgb="FF0000FF"/>
      <name val="Arial"/>
    </font>
    <font/>
    <font>
      <b/>
      <i/>
      <sz val="9.0"/>
      <name val="Arial"/>
    </font>
    <font>
      <i/>
      <sz val="9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2" fontId="2" numFmtId="0" xfId="0" applyAlignment="1" applyFont="1">
      <alignment horizontal="left"/>
    </xf>
    <xf borderId="0" fillId="2" fontId="1" numFmtId="0" xfId="0" applyAlignment="1" applyFont="1">
      <alignment horizontal="center"/>
    </xf>
    <xf borderId="0" fillId="2" fontId="2" numFmtId="0" xfId="0" applyAlignment="1" applyFont="1">
      <alignment readingOrder="0"/>
    </xf>
    <xf borderId="0" fillId="2" fontId="2" numFmtId="0" xfId="0" applyFont="1"/>
    <xf borderId="0" fillId="3" fontId="1" numFmtId="0" xfId="0" applyAlignment="1" applyFill="1" applyFont="1">
      <alignment horizontal="left"/>
    </xf>
    <xf borderId="0" fillId="3" fontId="1" numFmtId="0" xfId="0" applyAlignment="1" applyFont="1">
      <alignment horizontal="left" readingOrder="0"/>
    </xf>
    <xf borderId="0" fillId="3" fontId="2" numFmtId="0" xfId="0" applyAlignment="1" applyFont="1">
      <alignment horizontal="left"/>
    </xf>
    <xf borderId="0" fillId="3" fontId="1" numFmtId="0" xfId="0" applyAlignment="1" applyFont="1">
      <alignment horizontal="center"/>
    </xf>
    <xf borderId="0" fillId="3" fontId="2" numFmtId="0" xfId="0" applyAlignment="1" applyFont="1">
      <alignment readingOrder="0"/>
    </xf>
    <xf borderId="0" fillId="3" fontId="2" numFmtId="0" xfId="0" applyFont="1"/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4" numFmtId="0" xfId="0" applyFont="1"/>
    <xf borderId="0" fillId="3" fontId="4" numFmtId="0" xfId="0" applyFont="1"/>
    <xf borderId="0" fillId="3" fontId="2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readingOrder="0" shrinkToFit="0" wrapText="0"/>
    </xf>
    <xf borderId="0" fillId="2" fontId="2" numFmtId="0" xfId="0" applyAlignment="1" applyFont="1">
      <alignment horizontal="left" shrinkToFit="0" wrapText="0"/>
    </xf>
    <xf borderId="0" fillId="2" fontId="2" numFmtId="0" xfId="0" applyAlignment="1" applyFont="1">
      <alignment readingOrder="0" shrinkToFit="0" wrapText="0"/>
    </xf>
    <xf borderId="0" fillId="2" fontId="2" numFmtId="0" xfId="0" applyAlignment="1" applyFont="1">
      <alignment shrinkToFit="0" wrapText="0"/>
    </xf>
    <xf borderId="0" fillId="3" fontId="2" numFmtId="0" xfId="0" applyAlignment="1" applyFont="1">
      <alignment horizontal="left" shrinkToFit="0" wrapText="0"/>
    </xf>
    <xf borderId="0" fillId="3" fontId="2" numFmtId="0" xfId="0" applyAlignment="1" applyFont="1">
      <alignment readingOrder="0" shrinkToFit="0" wrapText="0"/>
    </xf>
    <xf borderId="0" fillId="3" fontId="2" numFmtId="0" xfId="0" applyAlignment="1" applyFont="1">
      <alignment shrinkToFit="0" wrapText="0"/>
    </xf>
    <xf borderId="0" fillId="0" fontId="2" numFmtId="0" xfId="0" applyAlignment="1" applyFont="1">
      <alignment horizontal="left" readingOrder="0" shrinkToFit="0" wrapText="0"/>
    </xf>
    <xf borderId="0" fillId="3" fontId="7" numFmtId="0" xfId="0" applyFont="1"/>
    <xf borderId="0" fillId="0" fontId="2" numFmtId="0" xfId="0" applyAlignment="1" applyFont="1">
      <alignment shrinkToFit="0" wrapText="0"/>
    </xf>
    <xf borderId="0" fillId="2" fontId="8" numFmtId="164" xfId="0" applyFont="1" applyNumberFormat="1"/>
    <xf borderId="0" fillId="3" fontId="8" numFmtId="164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2" numFmtId="164" xfId="0" applyFont="1" applyNumberFormat="1"/>
    <xf borderId="0" fillId="3" fontId="1" numFmtId="164" xfId="0" applyFont="1" applyNumberFormat="1"/>
    <xf borderId="0" fillId="3" fontId="9" numFmtId="164" xfId="0" applyFont="1" applyNumberFormat="1"/>
  </cellXfs>
  <cellStyles count="1">
    <cellStyle xfId="0" name="Normal" builtinId="0"/>
  </cellStyles>
  <dxfs count="6">
    <dxf>
      <font>
        <i/>
        <color rgb="FF7F6000"/>
      </font>
      <fill>
        <patternFill patternType="solid">
          <fgColor rgb="FFFCE8B2"/>
          <bgColor rgb="FFFCE8B2"/>
        </patternFill>
      </fill>
      <border/>
    </dxf>
    <dxf>
      <font>
        <i/>
        <color rgb="FF274E13"/>
      </font>
      <fill>
        <patternFill patternType="solid">
          <fgColor rgb="FFB7E1CD"/>
          <bgColor rgb="FFB7E1CD"/>
        </patternFill>
      </fill>
      <border/>
    </dxf>
    <dxf>
      <font>
        <i/>
        <color rgb="FF660000"/>
      </font>
      <fill>
        <patternFill patternType="solid">
          <fgColor rgb="FFF4C7C3"/>
          <bgColor rgb="FFF4C7C3"/>
        </patternFill>
      </fill>
      <border/>
    </dxf>
    <dxf>
      <font>
        <color rgb="FF0B8043"/>
      </font>
      <fill>
        <patternFill patternType="none"/>
      </fill>
      <border/>
    </dxf>
    <dxf>
      <font>
        <color rgb="FFC53929"/>
      </font>
      <fill>
        <patternFill patternType="none"/>
      </fill>
      <border/>
    </dxf>
    <dxf>
      <font>
        <color rgb="FFF093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ooglewebmastercentral.blogspot.com/2008/10/importance-of-link-architecture.html" TargetMode="External"/><Relationship Id="rId20" Type="http://schemas.openxmlformats.org/officeDocument/2006/relationships/hyperlink" Target="https://developers.google.com/webmasters/mobile-sites/mobile-seo/" TargetMode="External"/><Relationship Id="rId42" Type="http://schemas.openxmlformats.org/officeDocument/2006/relationships/hyperlink" Target="https://support.google.com/webmasters/answer/3498001?hl=en" TargetMode="External"/><Relationship Id="rId41" Type="http://schemas.openxmlformats.org/officeDocument/2006/relationships/hyperlink" Target="https://developers.google.com/structured-data/policies" TargetMode="External"/><Relationship Id="rId22" Type="http://schemas.openxmlformats.org/officeDocument/2006/relationships/hyperlink" Target="https://developers.google.com/webmasters/control-crawl-index/docs/robots_meta_tag?csw=1" TargetMode="External"/><Relationship Id="rId44" Type="http://schemas.openxmlformats.org/officeDocument/2006/relationships/hyperlink" Target="https://support.google.com/webmasters/answer/182192?hl=en&amp;ref_topic=2370587" TargetMode="External"/><Relationship Id="rId21" Type="http://schemas.openxmlformats.org/officeDocument/2006/relationships/hyperlink" Target="https://www.youtube.com/watch?v=86GHCVRReJs" TargetMode="External"/><Relationship Id="rId43" Type="http://schemas.openxmlformats.org/officeDocument/2006/relationships/hyperlink" Target="https://support.google.com/webmasters/answer/189077?hl=en" TargetMode="External"/><Relationship Id="rId24" Type="http://schemas.openxmlformats.org/officeDocument/2006/relationships/hyperlink" Target="https://support.google.com/webmasters/answer/93633" TargetMode="External"/><Relationship Id="rId46" Type="http://schemas.openxmlformats.org/officeDocument/2006/relationships/hyperlink" Target="https://support.google.com/webmasters/answer/182192?hl=en&amp;ref_topic=2370587" TargetMode="External"/><Relationship Id="rId23" Type="http://schemas.openxmlformats.org/officeDocument/2006/relationships/hyperlink" Target="https://developers.google.com/search/mobile-sites/mobile-first-indexing" TargetMode="External"/><Relationship Id="rId45" Type="http://schemas.openxmlformats.org/officeDocument/2006/relationships/hyperlink" Target="https://support.google.com/webmasters/answer/62399?hl=en" TargetMode="External"/><Relationship Id="rId1" Type="http://schemas.openxmlformats.org/officeDocument/2006/relationships/hyperlink" Target="https://support.google.com/webmasters/answer/183668" TargetMode="External"/><Relationship Id="rId2" Type="http://schemas.openxmlformats.org/officeDocument/2006/relationships/hyperlink" Target="https://support.google.com/webmasters/answer/7451001" TargetMode="External"/><Relationship Id="rId3" Type="http://schemas.openxmlformats.org/officeDocument/2006/relationships/hyperlink" Target="https://www.youtube.com/watch?v=QHG6BkmzDEM" TargetMode="External"/><Relationship Id="rId4" Type="http://schemas.openxmlformats.org/officeDocument/2006/relationships/hyperlink" Target="https://googlewebmastercentral.blogspot.com/2008/10/importance-of-link-architecture.html" TargetMode="External"/><Relationship Id="rId9" Type="http://schemas.openxmlformats.org/officeDocument/2006/relationships/hyperlink" Target="https://support.google.com/webmasters/answer/139066" TargetMode="External"/><Relationship Id="rId26" Type="http://schemas.openxmlformats.org/officeDocument/2006/relationships/hyperlink" Target="https://support.google.com/webmasters/answer/79812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https://support.google.com/webmasters/answer/2721217" TargetMode="External"/><Relationship Id="rId47" Type="http://schemas.openxmlformats.org/officeDocument/2006/relationships/hyperlink" Target="https://developers.google.com/webmasters/mobile-sites/mobile-seo/dynamic-serving" TargetMode="External"/><Relationship Id="rId28" Type="http://schemas.openxmlformats.org/officeDocument/2006/relationships/hyperlink" Target="https://googlewebmastercentral.blogspot.com/2008/10/importance-of-link-architecture.html" TargetMode="External"/><Relationship Id="rId27" Type="http://schemas.openxmlformats.org/officeDocument/2006/relationships/hyperlink" Target="https://support.google.com/webmasters/answer/6033086" TargetMode="External"/><Relationship Id="rId5" Type="http://schemas.openxmlformats.org/officeDocument/2006/relationships/hyperlink" Target="https://support.google.com/webmasters/answer/6062608" TargetMode="External"/><Relationship Id="rId6" Type="http://schemas.openxmlformats.org/officeDocument/2006/relationships/hyperlink" Target="https://support.google.com/webmasters/answer/93641" TargetMode="External"/><Relationship Id="rId29" Type="http://schemas.openxmlformats.org/officeDocument/2006/relationships/hyperlink" Target="http://static.googleusercontent.com/media/www.google.com/en//webmasters/docs/search-engine-optimization-starter-guide.pdf" TargetMode="External"/><Relationship Id="rId7" Type="http://schemas.openxmlformats.org/officeDocument/2006/relationships/hyperlink" Target="https://support.google.com/webmasters/answer/6062608" TargetMode="External"/><Relationship Id="rId8" Type="http://schemas.openxmlformats.org/officeDocument/2006/relationships/hyperlink" Target="https://support.google.com/webmasters/answer/183669" TargetMode="External"/><Relationship Id="rId31" Type="http://schemas.openxmlformats.org/officeDocument/2006/relationships/hyperlink" Target="http://static.googleusercontent.com/media/www.google.com/en//webmasters/docs/search-engine-optimization-starter-guide.pdf" TargetMode="External"/><Relationship Id="rId30" Type="http://schemas.openxmlformats.org/officeDocument/2006/relationships/hyperlink" Target="http://static.googleusercontent.com/media/www.google.com/en//webmasters/docs/search-engine-optimization-starter-guide.pdf" TargetMode="External"/><Relationship Id="rId11" Type="http://schemas.openxmlformats.org/officeDocument/2006/relationships/hyperlink" Target="https://support.google.com/webmasters/answer/66359" TargetMode="External"/><Relationship Id="rId33" Type="http://schemas.openxmlformats.org/officeDocument/2006/relationships/hyperlink" Target="http://static.googleusercontent.com/media/www.google.com/en//webmasters/docs/search-engine-optimization-starter-guide.pdf" TargetMode="External"/><Relationship Id="rId10" Type="http://schemas.openxmlformats.org/officeDocument/2006/relationships/hyperlink" Target="https://support.google.com/webmasters/answer/6073543" TargetMode="External"/><Relationship Id="rId32" Type="http://schemas.openxmlformats.org/officeDocument/2006/relationships/hyperlink" Target="http://static.googleusercontent.com/media/www.google.com/en//webmasters/docs/search-engine-optimization-starter-guide.pdf" TargetMode="External"/><Relationship Id="rId13" Type="http://schemas.openxmlformats.org/officeDocument/2006/relationships/hyperlink" Target="https://developers.google.com/webmasters/mobile-sites/mobile-seo/separate-urls" TargetMode="External"/><Relationship Id="rId35" Type="http://schemas.openxmlformats.org/officeDocument/2006/relationships/hyperlink" Target="https://googlewebmastercentral.blogspot.com/2014/08/https-as-ranking-signal.html" TargetMode="External"/><Relationship Id="rId12" Type="http://schemas.openxmlformats.org/officeDocument/2006/relationships/hyperlink" Target="https://support.google.com/webmasters/answer/66359" TargetMode="External"/><Relationship Id="rId34" Type="http://schemas.openxmlformats.org/officeDocument/2006/relationships/hyperlink" Target="http://static.googleusercontent.com/media/www.google.com/en//webmasters/docs/search-engine-optimization-starter-guide.pdf" TargetMode="External"/><Relationship Id="rId15" Type="http://schemas.openxmlformats.org/officeDocument/2006/relationships/hyperlink" Target="https://support.google.com/webmasters/answer/6080550" TargetMode="External"/><Relationship Id="rId37" Type="http://schemas.openxmlformats.org/officeDocument/2006/relationships/hyperlink" Target="https://support.google.com/webmasters/answer/2721312" TargetMode="External"/><Relationship Id="rId14" Type="http://schemas.openxmlformats.org/officeDocument/2006/relationships/hyperlink" Target="https://googlewebmastercentral.blogspot.com/2014/02/faceted-navigation-best-and-5-of-worst.html" TargetMode="External"/><Relationship Id="rId36" Type="http://schemas.openxmlformats.org/officeDocument/2006/relationships/hyperlink" Target="https://webmasters.googleblog.com/2016/08/helping-users-easily-access-content-on.html" TargetMode="External"/><Relationship Id="rId17" Type="http://schemas.openxmlformats.org/officeDocument/2006/relationships/hyperlink" Target="https://support.google.com/webmasters/answer/34445" TargetMode="External"/><Relationship Id="rId39" Type="http://schemas.openxmlformats.org/officeDocument/2006/relationships/hyperlink" Target="https://support.google.com/webmasters/answer/139066?hl=en" TargetMode="External"/><Relationship Id="rId16" Type="http://schemas.openxmlformats.org/officeDocument/2006/relationships/hyperlink" Target="https://developers.google.com/search/docs/guides/fix-search-javascript" TargetMode="External"/><Relationship Id="rId38" Type="http://schemas.openxmlformats.org/officeDocument/2006/relationships/hyperlink" Target="https://developers.google.com/speed/pagespeed/" TargetMode="External"/><Relationship Id="rId19" Type="http://schemas.openxmlformats.org/officeDocument/2006/relationships/hyperlink" Target="https://support.google.com/webmasters/answer/66355" TargetMode="External"/><Relationship Id="rId18" Type="http://schemas.openxmlformats.org/officeDocument/2006/relationships/hyperlink" Target="https://support.google.com/webmasters/answer/72746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support.google.com/webmasters/answer/44231?hl=en" TargetMode="External"/><Relationship Id="rId42" Type="http://schemas.openxmlformats.org/officeDocument/2006/relationships/hyperlink" Target="https://developers.google.com/structured-data/policies" TargetMode="External"/><Relationship Id="rId41" Type="http://schemas.openxmlformats.org/officeDocument/2006/relationships/hyperlink" Target="https://googlewebmastercentral.blogspot.com/2008/10/importance-of-link-architecture.html" TargetMode="External"/><Relationship Id="rId44" Type="http://schemas.openxmlformats.org/officeDocument/2006/relationships/hyperlink" Target="https://support.google.com/webmasters/answer/189077?hl=en" TargetMode="External"/><Relationship Id="rId43" Type="http://schemas.openxmlformats.org/officeDocument/2006/relationships/hyperlink" Target="https://support.google.com/webmasters/answer/3498001?hl=en" TargetMode="External"/><Relationship Id="rId46" Type="http://schemas.openxmlformats.org/officeDocument/2006/relationships/hyperlink" Target="https://support.google.com/webmasters/answer/62399?hl=en" TargetMode="External"/><Relationship Id="rId45" Type="http://schemas.openxmlformats.org/officeDocument/2006/relationships/hyperlink" Target="https://support.google.com/webmasters/answer/182192?hl=en&amp;ref_topic=2370587" TargetMode="External"/><Relationship Id="rId1" Type="http://schemas.openxmlformats.org/officeDocument/2006/relationships/hyperlink" Target="https://support.google.com/webmasters/answer/183668?hl=en&amp;ref_topic=4581190" TargetMode="External"/><Relationship Id="rId2" Type="http://schemas.openxmlformats.org/officeDocument/2006/relationships/hyperlink" Target="https://support.google.com/webmasters/answer/183669?hl=en&amp;ref_topic=4581190" TargetMode="External"/><Relationship Id="rId3" Type="http://schemas.openxmlformats.org/officeDocument/2006/relationships/hyperlink" Target="https://www.youtube.com/watch?v=QHG6BkmzDEM" TargetMode="External"/><Relationship Id="rId4" Type="http://schemas.openxmlformats.org/officeDocument/2006/relationships/hyperlink" Target="https://googlewebmastercentral.blogspot.com/2008/10/importance-of-link-architecture.html" TargetMode="External"/><Relationship Id="rId9" Type="http://schemas.openxmlformats.org/officeDocument/2006/relationships/hyperlink" Target="https://support.google.com/webmasters/answer/139066?hl=en" TargetMode="External"/><Relationship Id="rId48" Type="http://schemas.openxmlformats.org/officeDocument/2006/relationships/hyperlink" Target="https://developers.google.com/webmasters/mobile-sites/mobile-seo/dynamic-serving" TargetMode="External"/><Relationship Id="rId47" Type="http://schemas.openxmlformats.org/officeDocument/2006/relationships/hyperlink" Target="https://support.google.com/webmasters/answer/182192?hl=en&amp;ref_topic=2370587" TargetMode="External"/><Relationship Id="rId49" Type="http://schemas.openxmlformats.org/officeDocument/2006/relationships/drawing" Target="../drawings/drawing2.xml"/><Relationship Id="rId5" Type="http://schemas.openxmlformats.org/officeDocument/2006/relationships/hyperlink" Target="https://support.google.com/webmasters/answer/6062608?hl=en" TargetMode="External"/><Relationship Id="rId6" Type="http://schemas.openxmlformats.org/officeDocument/2006/relationships/hyperlink" Target="https://support.google.com/webmasters/answer/93641?hl=en&amp;ref_topic=6001951" TargetMode="External"/><Relationship Id="rId7" Type="http://schemas.openxmlformats.org/officeDocument/2006/relationships/hyperlink" Target="https://support.google.com/webmasters/answer/6062608?hl=en" TargetMode="External"/><Relationship Id="rId8" Type="http://schemas.openxmlformats.org/officeDocument/2006/relationships/hyperlink" Target="https://support.google.com/webmasters/answer/183669?hl=en&amp;ref_topic=4581190" TargetMode="External"/><Relationship Id="rId31" Type="http://schemas.openxmlformats.org/officeDocument/2006/relationships/hyperlink" Target="http://static.googleusercontent.com/media/www.google.com/en//webmasters/docs/search-engine-optimization-starter-guide.pdf" TargetMode="External"/><Relationship Id="rId30" Type="http://schemas.openxmlformats.org/officeDocument/2006/relationships/hyperlink" Target="http://static.googleusercontent.com/media/www.google.com/en//webmasters/docs/search-engine-optimization-starter-guide.pdf" TargetMode="External"/><Relationship Id="rId33" Type="http://schemas.openxmlformats.org/officeDocument/2006/relationships/hyperlink" Target="http://static.googleusercontent.com/media/www.google.com/en//webmasters/docs/search-engine-optimization-starter-guide.pdf" TargetMode="External"/><Relationship Id="rId32" Type="http://schemas.openxmlformats.org/officeDocument/2006/relationships/hyperlink" Target="http://static.googleusercontent.com/media/www.google.com/en//webmasters/docs/search-engine-optimization-starter-guide.pdf" TargetMode="External"/><Relationship Id="rId35" Type="http://schemas.openxmlformats.org/officeDocument/2006/relationships/hyperlink" Target="http://static.googleusercontent.com/media/www.google.com/en//webmasters/docs/search-engine-optimization-starter-guide.pdf" TargetMode="External"/><Relationship Id="rId34" Type="http://schemas.openxmlformats.org/officeDocument/2006/relationships/hyperlink" Target="http://static.googleusercontent.com/media/www.google.com/en//webmasters/docs/search-engine-optimization-starter-guide.pdf" TargetMode="External"/><Relationship Id="rId37" Type="http://schemas.openxmlformats.org/officeDocument/2006/relationships/hyperlink" Target="https://support.google.com/webmasters/answer/2721312?hl=en" TargetMode="External"/><Relationship Id="rId36" Type="http://schemas.openxmlformats.org/officeDocument/2006/relationships/hyperlink" Target="https://googlewebmastercentral.blogspot.com/2014/08/https-as-ranking-signal.html" TargetMode="External"/><Relationship Id="rId39" Type="http://schemas.openxmlformats.org/officeDocument/2006/relationships/hyperlink" Target="https://support.google.com/webmasters/answer/139066?hl=en" TargetMode="External"/><Relationship Id="rId38" Type="http://schemas.openxmlformats.org/officeDocument/2006/relationships/hyperlink" Target="https://developers.google.com/speed/pagespeed/" TargetMode="External"/><Relationship Id="rId20" Type="http://schemas.openxmlformats.org/officeDocument/2006/relationships/hyperlink" Target="https://support.google.com/webmasters/answer/66355?hl=en" TargetMode="External"/><Relationship Id="rId22" Type="http://schemas.openxmlformats.org/officeDocument/2006/relationships/hyperlink" Target="https://www.youtube.com/watch?v=86GHCVRReJs" TargetMode="External"/><Relationship Id="rId21" Type="http://schemas.openxmlformats.org/officeDocument/2006/relationships/hyperlink" Target="https://developers.google.com/webmasters/mobile-sites/mobile-seo/" TargetMode="External"/><Relationship Id="rId24" Type="http://schemas.openxmlformats.org/officeDocument/2006/relationships/hyperlink" Target="https://developers.google.com/search/mobile-sites/mobile-first-indexing" TargetMode="External"/><Relationship Id="rId23" Type="http://schemas.openxmlformats.org/officeDocument/2006/relationships/hyperlink" Target="https://developers.google.com/webmasters/control-crawl-index/docs/robots_meta_tag?csw=1" TargetMode="External"/><Relationship Id="rId26" Type="http://schemas.openxmlformats.org/officeDocument/2006/relationships/hyperlink" Target="https://support.google.com/webmasters/answer/2721217?hl=en" TargetMode="External"/><Relationship Id="rId25" Type="http://schemas.openxmlformats.org/officeDocument/2006/relationships/hyperlink" Target="https://support.google.com/webmasters/answer/93633?hl=en&amp;ref_topic=6001951" TargetMode="External"/><Relationship Id="rId28" Type="http://schemas.openxmlformats.org/officeDocument/2006/relationships/hyperlink" Target="https://support.google.com/webmasters/answer/6033086?hl=en" TargetMode="External"/><Relationship Id="rId27" Type="http://schemas.openxmlformats.org/officeDocument/2006/relationships/hyperlink" Target="https://support.google.com/webmasters/answer/79812?hl=en" TargetMode="External"/><Relationship Id="rId29" Type="http://schemas.openxmlformats.org/officeDocument/2006/relationships/hyperlink" Target="https://googlewebmastercentral.blogspot.com/2008/10/importance-of-link-architecture.html" TargetMode="External"/><Relationship Id="rId11" Type="http://schemas.openxmlformats.org/officeDocument/2006/relationships/hyperlink" Target="https://support.google.com/webmasters/answer/66359?hl=en" TargetMode="External"/><Relationship Id="rId10" Type="http://schemas.openxmlformats.org/officeDocument/2006/relationships/hyperlink" Target="https://support.google.com/webmasters/answer/6073543?hl=en" TargetMode="External"/><Relationship Id="rId13" Type="http://schemas.openxmlformats.org/officeDocument/2006/relationships/hyperlink" Target="https://developers.google.com/webmasters/mobile-sites/mobile-seo/separate-urls" TargetMode="External"/><Relationship Id="rId12" Type="http://schemas.openxmlformats.org/officeDocument/2006/relationships/hyperlink" Target="https://support.google.com/webmasters/answer/66359?hl=en" TargetMode="External"/><Relationship Id="rId15" Type="http://schemas.openxmlformats.org/officeDocument/2006/relationships/hyperlink" Target="https://googlewebmastercentral.blogspot.com/2014/02/faceted-navigation-best-and-5-of-worst.html" TargetMode="External"/><Relationship Id="rId14" Type="http://schemas.openxmlformats.org/officeDocument/2006/relationships/hyperlink" Target="https://support.google.com/webmasters/answer/1663744?hl=en" TargetMode="External"/><Relationship Id="rId17" Type="http://schemas.openxmlformats.org/officeDocument/2006/relationships/hyperlink" Target="https://developers.google.com/search/docs/guides/debug-rendering" TargetMode="External"/><Relationship Id="rId16" Type="http://schemas.openxmlformats.org/officeDocument/2006/relationships/hyperlink" Target="https://support.google.com/webmasters/answer/6080550?hl=en" TargetMode="External"/><Relationship Id="rId19" Type="http://schemas.openxmlformats.org/officeDocument/2006/relationships/hyperlink" Target="https://support.google.com/webmasters/answer/72746?hl=en" TargetMode="External"/><Relationship Id="rId18" Type="http://schemas.openxmlformats.org/officeDocument/2006/relationships/hyperlink" Target="https://support.google.com/webmasters/answer/34445?hl=en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support.google.com/webmasters/answer/139066?hl=en" TargetMode="External"/><Relationship Id="rId42" Type="http://schemas.openxmlformats.org/officeDocument/2006/relationships/hyperlink" Target="https://googlewebmastercentral.blogspot.com/2008/10/importance-of-link-architecture.html" TargetMode="External"/><Relationship Id="rId41" Type="http://schemas.openxmlformats.org/officeDocument/2006/relationships/hyperlink" Target="https://support.google.com/webmasters/answer/44231?hl=en" TargetMode="External"/><Relationship Id="rId44" Type="http://schemas.openxmlformats.org/officeDocument/2006/relationships/hyperlink" Target="https://support.google.com/webmasters/answer/3498001?hl=en" TargetMode="External"/><Relationship Id="rId43" Type="http://schemas.openxmlformats.org/officeDocument/2006/relationships/hyperlink" Target="https://developers.google.com/structured-data/policies" TargetMode="External"/><Relationship Id="rId46" Type="http://schemas.openxmlformats.org/officeDocument/2006/relationships/hyperlink" Target="https://support.google.com/webmasters/answer/182192?hl=en&amp;ref_topic=2370587" TargetMode="External"/><Relationship Id="rId45" Type="http://schemas.openxmlformats.org/officeDocument/2006/relationships/hyperlink" Target="https://support.google.com/webmasters/answer/189077?hl=en" TargetMode="External"/><Relationship Id="rId1" Type="http://schemas.openxmlformats.org/officeDocument/2006/relationships/hyperlink" Target="https://support.google.com/webmasters/answer/183668?hl=en&amp;ref_topic=4581190" TargetMode="External"/><Relationship Id="rId2" Type="http://schemas.openxmlformats.org/officeDocument/2006/relationships/hyperlink" Target="https://support.google.com/webmasters/answer/183669?hl=en&amp;ref_topic=4581190" TargetMode="External"/><Relationship Id="rId3" Type="http://schemas.openxmlformats.org/officeDocument/2006/relationships/hyperlink" Target="https://www.youtube.com/watch?v=QHG6BkmzDEM" TargetMode="External"/><Relationship Id="rId4" Type="http://schemas.openxmlformats.org/officeDocument/2006/relationships/hyperlink" Target="https://googlewebmastercentral.blogspot.com/2008/10/importance-of-link-architecture.html" TargetMode="External"/><Relationship Id="rId9" Type="http://schemas.openxmlformats.org/officeDocument/2006/relationships/hyperlink" Target="https://support.google.com/webmasters/answer/139066?hl=en" TargetMode="External"/><Relationship Id="rId48" Type="http://schemas.openxmlformats.org/officeDocument/2006/relationships/hyperlink" Target="https://support.google.com/webmasters/answer/182192?hl=en&amp;ref_topic=2370587" TargetMode="External"/><Relationship Id="rId47" Type="http://schemas.openxmlformats.org/officeDocument/2006/relationships/hyperlink" Target="https://support.google.com/webmasters/answer/62399?hl=en" TargetMode="External"/><Relationship Id="rId49" Type="http://schemas.openxmlformats.org/officeDocument/2006/relationships/hyperlink" Target="https://developers.google.com/webmasters/mobile-sites/mobile-seo/dynamic-serving" TargetMode="External"/><Relationship Id="rId5" Type="http://schemas.openxmlformats.org/officeDocument/2006/relationships/hyperlink" Target="https://support.google.com/webmasters/answer/6062608?hl=en" TargetMode="External"/><Relationship Id="rId6" Type="http://schemas.openxmlformats.org/officeDocument/2006/relationships/hyperlink" Target="https://support.google.com/webmasters/answer/93641?hl=en&amp;ref_topic=6001951" TargetMode="External"/><Relationship Id="rId7" Type="http://schemas.openxmlformats.org/officeDocument/2006/relationships/hyperlink" Target="https://support.google.com/webmasters/answer/6062608?hl=en" TargetMode="External"/><Relationship Id="rId8" Type="http://schemas.openxmlformats.org/officeDocument/2006/relationships/hyperlink" Target="https://support.google.com/webmasters/answer/183669?hl=en&amp;ref_topic=4581190" TargetMode="External"/><Relationship Id="rId31" Type="http://schemas.openxmlformats.org/officeDocument/2006/relationships/hyperlink" Target="http://static.googleusercontent.com/media/www.google.com/en//webmasters/docs/search-engine-optimization-starter-guide.pdf" TargetMode="External"/><Relationship Id="rId30" Type="http://schemas.openxmlformats.org/officeDocument/2006/relationships/hyperlink" Target="http://static.googleusercontent.com/media/www.google.com/en//webmasters/docs/search-engine-optimization-starter-guide.pdf" TargetMode="External"/><Relationship Id="rId33" Type="http://schemas.openxmlformats.org/officeDocument/2006/relationships/hyperlink" Target="http://static.googleusercontent.com/media/www.google.com/en//webmasters/docs/search-engine-optimization-starter-guide.pdf" TargetMode="External"/><Relationship Id="rId32" Type="http://schemas.openxmlformats.org/officeDocument/2006/relationships/hyperlink" Target="http://static.googleusercontent.com/media/www.google.com/en//webmasters/docs/search-engine-optimization-starter-guide.pdf" TargetMode="External"/><Relationship Id="rId35" Type="http://schemas.openxmlformats.org/officeDocument/2006/relationships/hyperlink" Target="https://googlewebmastercentral.blogspot.com/2014/08/https-as-ranking-signal.html" TargetMode="External"/><Relationship Id="rId34" Type="http://schemas.openxmlformats.org/officeDocument/2006/relationships/hyperlink" Target="http://static.googleusercontent.com/media/www.google.com/en//webmasters/docs/search-engine-optimization-starter-guide.pdf" TargetMode="External"/><Relationship Id="rId37" Type="http://schemas.openxmlformats.org/officeDocument/2006/relationships/hyperlink" Target="https://developers.google.com/speed/pagespeed/" TargetMode="External"/><Relationship Id="rId36" Type="http://schemas.openxmlformats.org/officeDocument/2006/relationships/hyperlink" Target="https://support.google.com/webmasters/answer/2721312?hl=en" TargetMode="External"/><Relationship Id="rId39" Type="http://schemas.openxmlformats.org/officeDocument/2006/relationships/hyperlink" Target="https://support.google.com/webmasters/answer/66359?hl=en" TargetMode="External"/><Relationship Id="rId38" Type="http://schemas.openxmlformats.org/officeDocument/2006/relationships/hyperlink" Target="https://developers.google.com/speed/pagespeed/" TargetMode="External"/><Relationship Id="rId20" Type="http://schemas.openxmlformats.org/officeDocument/2006/relationships/hyperlink" Target="https://support.google.com/webmasters/answer/66355?hl=en" TargetMode="External"/><Relationship Id="rId22" Type="http://schemas.openxmlformats.org/officeDocument/2006/relationships/hyperlink" Target="https://www.youtube.com/watch?v=86GHCVRReJs" TargetMode="External"/><Relationship Id="rId21" Type="http://schemas.openxmlformats.org/officeDocument/2006/relationships/hyperlink" Target="https://developers.google.com/webmasters/mobile-sites/mobile-seo/" TargetMode="External"/><Relationship Id="rId24" Type="http://schemas.openxmlformats.org/officeDocument/2006/relationships/hyperlink" Target="https://support.google.com/webmasters/answer/93633?hl=en&amp;ref_topic=6001951" TargetMode="External"/><Relationship Id="rId23" Type="http://schemas.openxmlformats.org/officeDocument/2006/relationships/hyperlink" Target="https://developers.google.com/webmasters/control-crawl-index/docs/robots_meta_tag?csw=1" TargetMode="External"/><Relationship Id="rId26" Type="http://schemas.openxmlformats.org/officeDocument/2006/relationships/hyperlink" Target="https://support.google.com/webmasters/answer/79812?hl=en" TargetMode="External"/><Relationship Id="rId25" Type="http://schemas.openxmlformats.org/officeDocument/2006/relationships/hyperlink" Target="https://support.google.com/webmasters/answer/2721217?hl=en" TargetMode="External"/><Relationship Id="rId28" Type="http://schemas.openxmlformats.org/officeDocument/2006/relationships/hyperlink" Target="https://googlewebmastercentral.blogspot.com/2008/10/importance-of-link-architecture.html" TargetMode="External"/><Relationship Id="rId27" Type="http://schemas.openxmlformats.org/officeDocument/2006/relationships/hyperlink" Target="https://support.google.com/webmasters/answer/6033086?hl=en" TargetMode="External"/><Relationship Id="rId29" Type="http://schemas.openxmlformats.org/officeDocument/2006/relationships/hyperlink" Target="http://static.googleusercontent.com/media/www.google.com/en//webmasters/docs/search-engine-optimization-starter-guide.pdf" TargetMode="External"/><Relationship Id="rId50" Type="http://schemas.openxmlformats.org/officeDocument/2006/relationships/drawing" Target="../drawings/drawing3.xml"/><Relationship Id="rId11" Type="http://schemas.openxmlformats.org/officeDocument/2006/relationships/hyperlink" Target="https://support.google.com/webmasters/answer/66359?hl=en" TargetMode="External"/><Relationship Id="rId10" Type="http://schemas.openxmlformats.org/officeDocument/2006/relationships/hyperlink" Target="https://support.google.com/webmasters/answer/6073543?hl=en" TargetMode="External"/><Relationship Id="rId13" Type="http://schemas.openxmlformats.org/officeDocument/2006/relationships/hyperlink" Target="https://developers.google.com/webmasters/mobile-sites/mobile-seo/separate-urls" TargetMode="External"/><Relationship Id="rId12" Type="http://schemas.openxmlformats.org/officeDocument/2006/relationships/hyperlink" Target="https://support.google.com/webmasters/answer/66359?hl=en" TargetMode="External"/><Relationship Id="rId15" Type="http://schemas.openxmlformats.org/officeDocument/2006/relationships/hyperlink" Target="https://googlewebmastercentral.blogspot.com/2014/02/faceted-navigation-best-and-5-of-worst.html" TargetMode="External"/><Relationship Id="rId14" Type="http://schemas.openxmlformats.org/officeDocument/2006/relationships/hyperlink" Target="https://support.google.com/webmasters/answer/1663744?hl=en" TargetMode="External"/><Relationship Id="rId17" Type="http://schemas.openxmlformats.org/officeDocument/2006/relationships/hyperlink" Target="https://developers.google.com/search/docs/guides/debug-rendering" TargetMode="External"/><Relationship Id="rId16" Type="http://schemas.openxmlformats.org/officeDocument/2006/relationships/hyperlink" Target="https://support.google.com/webmasters/answer/6080550?hl=en" TargetMode="External"/><Relationship Id="rId19" Type="http://schemas.openxmlformats.org/officeDocument/2006/relationships/hyperlink" Target="https://support.google.com/webmasters/answer/72746?hl=en" TargetMode="External"/><Relationship Id="rId18" Type="http://schemas.openxmlformats.org/officeDocument/2006/relationships/hyperlink" Target="https://support.google.com/webmasters/answer/34445?hl=en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support.google.com/webmasters/answer/3498001?hl=en" TargetMode="External"/><Relationship Id="rId42" Type="http://schemas.openxmlformats.org/officeDocument/2006/relationships/hyperlink" Target="https://support.google.com/webmasters/answer/182192?hl=en&amp;ref_topic=2370587" TargetMode="External"/><Relationship Id="rId41" Type="http://schemas.openxmlformats.org/officeDocument/2006/relationships/hyperlink" Target="https://support.google.com/webmasters/answer/189077?hl=en" TargetMode="External"/><Relationship Id="rId44" Type="http://schemas.openxmlformats.org/officeDocument/2006/relationships/hyperlink" Target="https://support.google.com/webmasters/answer/182192?hl=en&amp;ref_topic=2370587" TargetMode="External"/><Relationship Id="rId43" Type="http://schemas.openxmlformats.org/officeDocument/2006/relationships/hyperlink" Target="https://support.google.com/webmasters/answer/62399?hl=en" TargetMode="External"/><Relationship Id="rId46" Type="http://schemas.openxmlformats.org/officeDocument/2006/relationships/hyperlink" Target="https://support.google.com/webmasters/answer/2604719?hl=en" TargetMode="External"/><Relationship Id="rId45" Type="http://schemas.openxmlformats.org/officeDocument/2006/relationships/hyperlink" Target="https://developers.google.com/webmasters/mobile-sites/mobile-seo/dynamic-serving" TargetMode="External"/><Relationship Id="rId1" Type="http://schemas.openxmlformats.org/officeDocument/2006/relationships/hyperlink" Target="https://support.google.com/webmasters/answer/183668?hl=en&amp;ref_topic=4581190" TargetMode="External"/><Relationship Id="rId2" Type="http://schemas.openxmlformats.org/officeDocument/2006/relationships/hyperlink" Target="https://googlewebmastercentral.blogspot.com/2008/10/importance-of-link-architecture.html" TargetMode="External"/><Relationship Id="rId3" Type="http://schemas.openxmlformats.org/officeDocument/2006/relationships/hyperlink" Target="https://support.google.com/webmasters/answer/6062608?hl=en" TargetMode="External"/><Relationship Id="rId4" Type="http://schemas.openxmlformats.org/officeDocument/2006/relationships/hyperlink" Target="https://support.google.com/webmasters/answer/93641?hl=en&amp;ref_topic=6001951" TargetMode="External"/><Relationship Id="rId9" Type="http://schemas.openxmlformats.org/officeDocument/2006/relationships/hyperlink" Target="https://support.google.com/webmasters/answer/66359?hl=en" TargetMode="External"/><Relationship Id="rId48" Type="http://schemas.openxmlformats.org/officeDocument/2006/relationships/hyperlink" Target="https://support.google.com/webmasters/answer/2721437?hl=en" TargetMode="External"/><Relationship Id="rId47" Type="http://schemas.openxmlformats.org/officeDocument/2006/relationships/hyperlink" Target="https://support.google.com/webmasters/answer/2604775?hl=en&amp;ref_topic=4591246" TargetMode="External"/><Relationship Id="rId49" Type="http://schemas.openxmlformats.org/officeDocument/2006/relationships/hyperlink" Target="https://support.google.com/webmasters/answer/66356?hl=en&amp;ref_topic=6001971" TargetMode="External"/><Relationship Id="rId5" Type="http://schemas.openxmlformats.org/officeDocument/2006/relationships/hyperlink" Target="https://support.google.com/webmasters/answer/93633?hl=en&amp;ref_topic=6001951" TargetMode="External"/><Relationship Id="rId6" Type="http://schemas.openxmlformats.org/officeDocument/2006/relationships/hyperlink" Target="https://support.google.com/webmasters/answer/6062608?hl=en" TargetMode="External"/><Relationship Id="rId7" Type="http://schemas.openxmlformats.org/officeDocument/2006/relationships/hyperlink" Target="https://support.google.com/webmasters/answer/139066?hl=en" TargetMode="External"/><Relationship Id="rId8" Type="http://schemas.openxmlformats.org/officeDocument/2006/relationships/hyperlink" Target="https://support.google.com/webmasters/answer/6073543?hl=en" TargetMode="External"/><Relationship Id="rId31" Type="http://schemas.openxmlformats.org/officeDocument/2006/relationships/hyperlink" Target="https://developers.google.com/speed/pagespeed/" TargetMode="External"/><Relationship Id="rId30" Type="http://schemas.openxmlformats.org/officeDocument/2006/relationships/hyperlink" Target="https://support.google.com/webmasters/answer/2721312?hl=en" TargetMode="External"/><Relationship Id="rId33" Type="http://schemas.openxmlformats.org/officeDocument/2006/relationships/hyperlink" Target="https://developers.google.com/speed/pagespeed/" TargetMode="External"/><Relationship Id="rId32" Type="http://schemas.openxmlformats.org/officeDocument/2006/relationships/hyperlink" Target="https://developers.google.com/speed/pagespeed/" TargetMode="External"/><Relationship Id="rId35" Type="http://schemas.openxmlformats.org/officeDocument/2006/relationships/hyperlink" Target="https://developers.google.com/speed/pagespeed/" TargetMode="External"/><Relationship Id="rId34" Type="http://schemas.openxmlformats.org/officeDocument/2006/relationships/hyperlink" Target="https://developers.google.com/speed/pagespeed/" TargetMode="External"/><Relationship Id="rId37" Type="http://schemas.openxmlformats.org/officeDocument/2006/relationships/hyperlink" Target="https://support.google.com/webmasters/answer/44231?hl=en" TargetMode="External"/><Relationship Id="rId36" Type="http://schemas.openxmlformats.org/officeDocument/2006/relationships/hyperlink" Target="https://support.google.com/webmasters/answer/139066?hl=en" TargetMode="External"/><Relationship Id="rId39" Type="http://schemas.openxmlformats.org/officeDocument/2006/relationships/hyperlink" Target="https://developers.google.com/structured-data/policies" TargetMode="External"/><Relationship Id="rId38" Type="http://schemas.openxmlformats.org/officeDocument/2006/relationships/hyperlink" Target="https://googlewebmastercentral.blogspot.com/2008/10/importance-of-link-architecture.html" TargetMode="External"/><Relationship Id="rId20" Type="http://schemas.openxmlformats.org/officeDocument/2006/relationships/hyperlink" Target="https://support.google.com/webmasters/answer/93633?hl=en&amp;ref_topic=6001951" TargetMode="External"/><Relationship Id="rId22" Type="http://schemas.openxmlformats.org/officeDocument/2006/relationships/hyperlink" Target="https://support.google.com/webmasters/answer/79812?hl=en" TargetMode="External"/><Relationship Id="rId21" Type="http://schemas.openxmlformats.org/officeDocument/2006/relationships/hyperlink" Target="https://support.google.com/webmasters/answer/2721217?hl=en" TargetMode="External"/><Relationship Id="rId24" Type="http://schemas.openxmlformats.org/officeDocument/2006/relationships/hyperlink" Target="http://static.googleusercontent.com/media/www.google.com/en//webmasters/docs/search-engine-optimization-starter-guide.pdf" TargetMode="External"/><Relationship Id="rId23" Type="http://schemas.openxmlformats.org/officeDocument/2006/relationships/hyperlink" Target="https://googlewebmastercentral.blogspot.com/2008/10/importance-of-link-architecture.html" TargetMode="External"/><Relationship Id="rId26" Type="http://schemas.openxmlformats.org/officeDocument/2006/relationships/hyperlink" Target="http://static.googleusercontent.com/media/www.google.com/en//webmasters/docs/search-engine-optimization-starter-guide.pdf" TargetMode="External"/><Relationship Id="rId25" Type="http://schemas.openxmlformats.org/officeDocument/2006/relationships/hyperlink" Target="http://static.googleusercontent.com/media/www.google.com/en//webmasters/docs/search-engine-optimization-starter-guide.pdf" TargetMode="External"/><Relationship Id="rId28" Type="http://schemas.openxmlformats.org/officeDocument/2006/relationships/hyperlink" Target="http://static.googleusercontent.com/media/www.google.com/en//webmasters/docs/search-engine-optimization-starter-guide.pdf" TargetMode="External"/><Relationship Id="rId27" Type="http://schemas.openxmlformats.org/officeDocument/2006/relationships/hyperlink" Target="http://static.googleusercontent.com/media/www.google.com/en//webmasters/docs/search-engine-optimization-starter-guide.pdf" TargetMode="External"/><Relationship Id="rId29" Type="http://schemas.openxmlformats.org/officeDocument/2006/relationships/hyperlink" Target="https://googlewebmastercentral.blogspot.com/2014/08/https-as-ranking-signal.html" TargetMode="External"/><Relationship Id="rId51" Type="http://schemas.openxmlformats.org/officeDocument/2006/relationships/hyperlink" Target="https://support.google.com/webmasters/answer/66358?hl=en&amp;ref_topic=6001971" TargetMode="External"/><Relationship Id="rId50" Type="http://schemas.openxmlformats.org/officeDocument/2006/relationships/hyperlink" Target="https://support.google.com/webmasters/answer/66355?hl=en&amp;ref_topic=6001971" TargetMode="External"/><Relationship Id="rId53" Type="http://schemas.openxmlformats.org/officeDocument/2006/relationships/drawing" Target="../drawings/drawing4.xml"/><Relationship Id="rId52" Type="http://schemas.openxmlformats.org/officeDocument/2006/relationships/hyperlink" Target="https://support.google.com/analytics/answer/1012264?hl=en" TargetMode="External"/><Relationship Id="rId11" Type="http://schemas.openxmlformats.org/officeDocument/2006/relationships/hyperlink" Target="https://developers.google.com/webmasters/mobile-sites/mobile-seo/separate-urls" TargetMode="External"/><Relationship Id="rId10" Type="http://schemas.openxmlformats.org/officeDocument/2006/relationships/hyperlink" Target="https://support.google.com/webmasters/answer/66359?hl=en" TargetMode="External"/><Relationship Id="rId13" Type="http://schemas.openxmlformats.org/officeDocument/2006/relationships/hyperlink" Target="https://googlewebmastercentral.blogspot.com/2014/02/faceted-navigation-best-and-5-of-worst.html" TargetMode="External"/><Relationship Id="rId12" Type="http://schemas.openxmlformats.org/officeDocument/2006/relationships/hyperlink" Target="https://support.google.com/webmasters/answer/1663744?hl=en" TargetMode="External"/><Relationship Id="rId15" Type="http://schemas.openxmlformats.org/officeDocument/2006/relationships/hyperlink" Target="https://support.google.com/webmasters/answer/72746?hl=en" TargetMode="External"/><Relationship Id="rId14" Type="http://schemas.openxmlformats.org/officeDocument/2006/relationships/hyperlink" Target="https://support.google.com/webmasters/answer/6080550?hl=en" TargetMode="External"/><Relationship Id="rId17" Type="http://schemas.openxmlformats.org/officeDocument/2006/relationships/hyperlink" Target="https://developers.google.com/webmasters/mobile-sites/mobile-seo/" TargetMode="External"/><Relationship Id="rId16" Type="http://schemas.openxmlformats.org/officeDocument/2006/relationships/hyperlink" Target="https://support.google.com/webmasters/answer/66355?hl=en" TargetMode="External"/><Relationship Id="rId19" Type="http://schemas.openxmlformats.org/officeDocument/2006/relationships/hyperlink" Target="https://developers.google.com/webmasters/control-crawl-index/docs/robots_meta_tag?csw=1" TargetMode="External"/><Relationship Id="rId18" Type="http://schemas.openxmlformats.org/officeDocument/2006/relationships/hyperlink" Target="https://www.youtube.com/watch?v=86GHCVRRe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.71"/>
    <col customWidth="1" min="3" max="3" width="64.29"/>
    <col customWidth="1" min="4" max="4" width="10.43"/>
    <col customWidth="1" min="5" max="5" width="7.71"/>
    <col customWidth="1" min="6" max="6" width="24.43"/>
    <col customWidth="1" min="7" max="7" width="35.57"/>
    <col customWidth="1" min="8" max="8" width="74.0"/>
  </cols>
  <sheetData>
    <row r="1">
      <c r="A1" s="1"/>
      <c r="B1" s="1"/>
      <c r="C1" s="2"/>
      <c r="D1" s="3" t="s">
        <v>0</v>
      </c>
      <c r="E1" s="4" t="s">
        <v>1</v>
      </c>
      <c r="F1" s="5" t="s">
        <v>2</v>
      </c>
      <c r="G1" s="5" t="s">
        <v>3</v>
      </c>
      <c r="H1" s="5" t="s">
        <v>4</v>
      </c>
    </row>
    <row r="2">
      <c r="A2" s="6" t="s">
        <v>5</v>
      </c>
      <c r="B2" s="7"/>
      <c r="C2" s="8"/>
      <c r="D2" s="9" t="str">
        <f t="array" ref="D2">if(countblank(D3:D37),"Incomplete",if(countif({D3,D12,D18,D24,D27,D33,D36},"Fail")=0,"Pass","Fail"))</f>
        <v>Fail</v>
      </c>
      <c r="E2" s="10" t="s">
        <v>6</v>
      </c>
      <c r="F2" s="10"/>
      <c r="G2" s="11"/>
      <c r="H2" s="11"/>
    </row>
    <row r="3">
      <c r="A3" s="12"/>
      <c r="B3" s="13" t="s">
        <v>7</v>
      </c>
      <c r="C3" s="14"/>
      <c r="D3" s="15" t="str">
        <f t="array" ref="D3">if(countblank(D4:D11),"Incomplete",if(countif(D4:D11,"Fail")=0,"Pass","Fail"))</f>
        <v>Fail</v>
      </c>
      <c r="E3" s="16" t="s">
        <v>8</v>
      </c>
      <c r="F3" s="16"/>
      <c r="G3" s="17"/>
      <c r="H3" s="17"/>
    </row>
    <row r="4">
      <c r="A4" s="1"/>
      <c r="B4" s="1"/>
      <c r="C4" s="18" t="s">
        <v>9</v>
      </c>
      <c r="D4" s="3" t="s">
        <v>10</v>
      </c>
      <c r="E4" s="5" t="s">
        <v>11</v>
      </c>
      <c r="F4" s="5" t="s">
        <v>12</v>
      </c>
      <c r="G4" s="5" t="s">
        <v>13</v>
      </c>
      <c r="H4" s="19" t="s">
        <v>14</v>
      </c>
    </row>
    <row r="5">
      <c r="A5" s="1"/>
      <c r="B5" s="1"/>
      <c r="C5" s="18" t="s">
        <v>15</v>
      </c>
      <c r="D5" s="3" t="s">
        <v>16</v>
      </c>
      <c r="E5" s="5" t="s">
        <v>11</v>
      </c>
      <c r="F5" s="5" t="s">
        <v>12</v>
      </c>
      <c r="G5" s="5" t="s">
        <v>13</v>
      </c>
      <c r="H5" s="19" t="s">
        <v>17</v>
      </c>
    </row>
    <row r="6">
      <c r="A6" s="20"/>
      <c r="B6" s="1"/>
      <c r="C6" s="18" t="s">
        <v>18</v>
      </c>
      <c r="D6" s="3" t="s">
        <v>19</v>
      </c>
      <c r="E6" s="5" t="s">
        <v>11</v>
      </c>
      <c r="F6" s="5" t="s">
        <v>20</v>
      </c>
      <c r="G6" s="5" t="s">
        <v>21</v>
      </c>
      <c r="H6" s="21"/>
    </row>
    <row r="7">
      <c r="A7" s="22"/>
      <c r="B7" s="22"/>
      <c r="C7" s="18" t="s">
        <v>22</v>
      </c>
      <c r="D7" s="3" t="s">
        <v>10</v>
      </c>
      <c r="E7" s="5" t="s">
        <v>11</v>
      </c>
      <c r="F7" s="5" t="s">
        <v>20</v>
      </c>
      <c r="G7" s="5" t="s">
        <v>23</v>
      </c>
      <c r="H7" s="19" t="s">
        <v>24</v>
      </c>
    </row>
    <row r="8">
      <c r="A8" s="22"/>
      <c r="B8" s="1"/>
      <c r="C8" s="18" t="s">
        <v>25</v>
      </c>
      <c r="D8" s="3" t="s">
        <v>10</v>
      </c>
      <c r="E8" s="5" t="s">
        <v>11</v>
      </c>
      <c r="F8" s="5" t="s">
        <v>20</v>
      </c>
      <c r="G8" s="5" t="s">
        <v>26</v>
      </c>
      <c r="H8" s="19" t="s">
        <v>27</v>
      </c>
    </row>
    <row r="9">
      <c r="A9" s="22"/>
      <c r="B9" s="1"/>
      <c r="C9" s="18" t="s">
        <v>28</v>
      </c>
      <c r="D9" s="3" t="s">
        <v>10</v>
      </c>
      <c r="E9" s="5" t="s">
        <v>11</v>
      </c>
      <c r="F9" s="5" t="s">
        <v>12</v>
      </c>
      <c r="G9" s="5" t="s">
        <v>29</v>
      </c>
      <c r="H9" s="19" t="s">
        <v>30</v>
      </c>
    </row>
    <row r="10">
      <c r="A10" s="22"/>
      <c r="B10" s="1"/>
      <c r="C10" s="18" t="s">
        <v>31</v>
      </c>
      <c r="D10" s="3" t="s">
        <v>10</v>
      </c>
      <c r="E10" s="5" t="s">
        <v>11</v>
      </c>
      <c r="F10" s="5" t="s">
        <v>20</v>
      </c>
      <c r="G10" s="5" t="s">
        <v>32</v>
      </c>
      <c r="H10" s="21"/>
    </row>
    <row r="11">
      <c r="A11" s="22"/>
      <c r="B11" s="1"/>
      <c r="C11" s="18" t="s">
        <v>33</v>
      </c>
      <c r="D11" s="3" t="s">
        <v>10</v>
      </c>
      <c r="E11" s="5" t="s">
        <v>11</v>
      </c>
      <c r="F11" s="5" t="s">
        <v>20</v>
      </c>
      <c r="G11" s="5" t="s">
        <v>32</v>
      </c>
      <c r="H11" s="21"/>
    </row>
    <row r="12">
      <c r="A12" s="23"/>
      <c r="B12" s="13" t="s">
        <v>34</v>
      </c>
      <c r="C12" s="14"/>
      <c r="D12" s="15" t="str">
        <f>if(countblank(D13:D17),"Incomplete",if(countif(D13:D17,"Fail")=0,"Pass","Fail"))</f>
        <v>Fail</v>
      </c>
      <c r="E12" s="16" t="s">
        <v>8</v>
      </c>
      <c r="F12" s="16"/>
      <c r="G12" s="17"/>
      <c r="H12" s="17"/>
    </row>
    <row r="13">
      <c r="A13" s="22"/>
      <c r="B13" s="1"/>
      <c r="C13" s="18" t="s">
        <v>35</v>
      </c>
      <c r="D13" s="3" t="s">
        <v>10</v>
      </c>
      <c r="E13" s="5" t="s">
        <v>11</v>
      </c>
      <c r="F13" s="5" t="s">
        <v>20</v>
      </c>
      <c r="G13" s="5" t="s">
        <v>36</v>
      </c>
      <c r="H13" s="19" t="s">
        <v>37</v>
      </c>
    </row>
    <row r="14">
      <c r="A14" s="22"/>
      <c r="B14" s="1"/>
      <c r="C14" s="18" t="s">
        <v>38</v>
      </c>
      <c r="D14" s="3" t="s">
        <v>10</v>
      </c>
      <c r="E14" s="5" t="s">
        <v>11</v>
      </c>
      <c r="F14" s="5" t="s">
        <v>39</v>
      </c>
      <c r="G14" s="5" t="s">
        <v>40</v>
      </c>
      <c r="H14" s="5"/>
    </row>
    <row r="15">
      <c r="A15" s="22"/>
      <c r="B15" s="22"/>
      <c r="C15" s="18" t="s">
        <v>41</v>
      </c>
      <c r="D15" s="3" t="s">
        <v>10</v>
      </c>
      <c r="E15" s="5" t="s">
        <v>11</v>
      </c>
      <c r="F15" s="5" t="s">
        <v>20</v>
      </c>
      <c r="G15" s="5" t="s">
        <v>42</v>
      </c>
      <c r="H15" s="19" t="s">
        <v>30</v>
      </c>
    </row>
    <row r="16">
      <c r="A16" s="22"/>
      <c r="B16" s="1"/>
      <c r="C16" s="18" t="s">
        <v>43</v>
      </c>
      <c r="D16" s="3" t="s">
        <v>16</v>
      </c>
      <c r="E16" s="5" t="s">
        <v>11</v>
      </c>
      <c r="F16" s="5" t="s">
        <v>44</v>
      </c>
      <c r="G16" s="5" t="s">
        <v>45</v>
      </c>
      <c r="H16" s="21"/>
    </row>
    <row r="17">
      <c r="A17" s="22"/>
      <c r="B17" s="1"/>
      <c r="C17" s="18" t="s">
        <v>46</v>
      </c>
      <c r="D17" s="3" t="s">
        <v>19</v>
      </c>
      <c r="E17" s="5" t="s">
        <v>11</v>
      </c>
      <c r="F17" s="5" t="s">
        <v>12</v>
      </c>
      <c r="G17" s="5" t="s">
        <v>47</v>
      </c>
      <c r="H17" s="19" t="s">
        <v>48</v>
      </c>
    </row>
    <row r="18">
      <c r="A18" s="23"/>
      <c r="B18" s="13" t="s">
        <v>49</v>
      </c>
      <c r="C18" s="14"/>
      <c r="D18" s="15" t="str">
        <f>if(countblank(D19:D23)&gt;0,"Incomplete",if(countif(D19:D23,"Fail")=0,"Pass","Fail"))</f>
        <v>Fail</v>
      </c>
      <c r="E18" s="16" t="s">
        <v>8</v>
      </c>
      <c r="F18" s="16"/>
      <c r="G18" s="17"/>
      <c r="H18" s="17"/>
    </row>
    <row r="19">
      <c r="A19" s="22"/>
      <c r="B19" s="1"/>
      <c r="C19" s="18" t="s">
        <v>50</v>
      </c>
      <c r="D19" s="3" t="s">
        <v>10</v>
      </c>
      <c r="E19" s="5" t="s">
        <v>11</v>
      </c>
      <c r="F19" s="5" t="s">
        <v>39</v>
      </c>
      <c r="G19" s="5" t="s">
        <v>51</v>
      </c>
      <c r="H19" s="19" t="s">
        <v>52</v>
      </c>
    </row>
    <row r="20">
      <c r="A20" s="22"/>
      <c r="B20" s="1"/>
      <c r="C20" s="18" t="s">
        <v>53</v>
      </c>
      <c r="D20" s="3" t="s">
        <v>10</v>
      </c>
      <c r="E20" s="5" t="s">
        <v>11</v>
      </c>
      <c r="F20" s="5" t="s">
        <v>20</v>
      </c>
      <c r="G20" s="5" t="s">
        <v>54</v>
      </c>
      <c r="H20" s="19" t="s">
        <v>55</v>
      </c>
    </row>
    <row r="21">
      <c r="A21" s="22"/>
      <c r="B21" s="1"/>
      <c r="C21" s="18" t="s">
        <v>56</v>
      </c>
      <c r="D21" s="3" t="s">
        <v>16</v>
      </c>
      <c r="E21" s="5" t="s">
        <v>11</v>
      </c>
      <c r="F21" s="5" t="s">
        <v>39</v>
      </c>
      <c r="G21" s="5" t="s">
        <v>51</v>
      </c>
      <c r="H21" s="19" t="s">
        <v>57</v>
      </c>
    </row>
    <row r="22">
      <c r="A22" s="22"/>
      <c r="B22" s="1"/>
      <c r="C22" s="18" t="s">
        <v>58</v>
      </c>
      <c r="D22" s="3" t="s">
        <v>19</v>
      </c>
      <c r="E22" s="5" t="s">
        <v>11</v>
      </c>
      <c r="F22" s="5" t="s">
        <v>39</v>
      </c>
      <c r="G22" s="5" t="s">
        <v>51</v>
      </c>
      <c r="H22" s="19" t="s">
        <v>57</v>
      </c>
    </row>
    <row r="23">
      <c r="A23" s="22"/>
      <c r="B23" s="22"/>
      <c r="C23" s="18" t="s">
        <v>59</v>
      </c>
      <c r="D23" s="3" t="s">
        <v>10</v>
      </c>
      <c r="E23" s="5" t="s">
        <v>11</v>
      </c>
      <c r="F23" s="5" t="s">
        <v>39</v>
      </c>
      <c r="G23" s="5" t="s">
        <v>60</v>
      </c>
      <c r="H23" s="19" t="s">
        <v>61</v>
      </c>
    </row>
    <row r="24">
      <c r="A24" s="23"/>
      <c r="B24" s="13" t="s">
        <v>62</v>
      </c>
      <c r="C24" s="14"/>
      <c r="D24" s="15" t="str">
        <f>if(countblank(D25:D26)&gt;0,"Incomplete",if(countif(D25:D26,"Fail")=0,"Pass","Fail"))</f>
        <v>Fail</v>
      </c>
      <c r="E24" s="16" t="s">
        <v>8</v>
      </c>
      <c r="F24" s="16"/>
      <c r="G24" s="17"/>
      <c r="H24" s="17"/>
    </row>
    <row r="25">
      <c r="A25" s="22"/>
      <c r="B25" s="1"/>
      <c r="C25" s="18" t="s">
        <v>63</v>
      </c>
      <c r="D25" s="3" t="s">
        <v>16</v>
      </c>
      <c r="E25" s="5" t="s">
        <v>11</v>
      </c>
      <c r="F25" s="5" t="s">
        <v>39</v>
      </c>
      <c r="G25" s="5" t="s">
        <v>64</v>
      </c>
      <c r="H25" s="19" t="s">
        <v>65</v>
      </c>
    </row>
    <row r="26">
      <c r="A26" s="22"/>
      <c r="B26" s="1"/>
      <c r="C26" s="18" t="s">
        <v>66</v>
      </c>
      <c r="D26" s="3" t="s">
        <v>19</v>
      </c>
      <c r="E26" s="5" t="s">
        <v>11</v>
      </c>
      <c r="F26" s="5" t="s">
        <v>12</v>
      </c>
      <c r="G26" s="5" t="s">
        <v>67</v>
      </c>
      <c r="H26" s="19" t="s">
        <v>68</v>
      </c>
    </row>
    <row r="27">
      <c r="A27" s="23"/>
      <c r="B27" s="13" t="s">
        <v>69</v>
      </c>
      <c r="C27" s="14"/>
      <c r="D27" s="15" t="str">
        <f>if(countblank(D28:D32)&gt;0,"Incomplete",if(countif(D28:D32,"Fail")=0,"Pass","Fail"))</f>
        <v>Pass</v>
      </c>
      <c r="E27" s="16" t="s">
        <v>8</v>
      </c>
      <c r="F27" s="16"/>
      <c r="G27" s="17"/>
      <c r="H27" s="17"/>
    </row>
    <row r="28">
      <c r="A28" s="22"/>
      <c r="B28" s="1"/>
      <c r="C28" s="18" t="s">
        <v>70</v>
      </c>
      <c r="D28" s="3" t="s">
        <v>10</v>
      </c>
      <c r="E28" s="5" t="s">
        <v>11</v>
      </c>
      <c r="F28" s="5" t="s">
        <v>20</v>
      </c>
      <c r="G28" s="5" t="s">
        <v>21</v>
      </c>
      <c r="H28" s="19" t="s">
        <v>71</v>
      </c>
    </row>
    <row r="29">
      <c r="A29" s="22"/>
      <c r="B29" s="1"/>
      <c r="C29" s="18" t="s">
        <v>72</v>
      </c>
      <c r="D29" s="3" t="s">
        <v>10</v>
      </c>
      <c r="E29" s="5" t="s">
        <v>11</v>
      </c>
      <c r="F29" s="5" t="s">
        <v>20</v>
      </c>
      <c r="G29" s="5" t="s">
        <v>73</v>
      </c>
      <c r="H29" s="19" t="s">
        <v>74</v>
      </c>
    </row>
    <row r="30">
      <c r="A30" s="22"/>
      <c r="B30" s="1"/>
      <c r="C30" s="18" t="s">
        <v>75</v>
      </c>
      <c r="D30" s="3" t="s">
        <v>10</v>
      </c>
      <c r="E30" s="5" t="s">
        <v>11</v>
      </c>
      <c r="F30" s="5" t="s">
        <v>20</v>
      </c>
      <c r="G30" s="5" t="s">
        <v>76</v>
      </c>
      <c r="H30" s="19" t="s">
        <v>77</v>
      </c>
    </row>
    <row r="31">
      <c r="A31" s="22"/>
      <c r="B31" s="1"/>
      <c r="C31" s="18" t="s">
        <v>78</v>
      </c>
      <c r="D31" s="3" t="s">
        <v>10</v>
      </c>
      <c r="E31" s="5" t="s">
        <v>11</v>
      </c>
      <c r="F31" s="5" t="s">
        <v>20</v>
      </c>
      <c r="G31" s="5" t="s">
        <v>79</v>
      </c>
      <c r="H31" s="19" t="s">
        <v>80</v>
      </c>
    </row>
    <row r="32">
      <c r="A32" s="22"/>
      <c r="B32" s="1"/>
      <c r="C32" s="18" t="s">
        <v>81</v>
      </c>
      <c r="D32" s="3" t="s">
        <v>10</v>
      </c>
      <c r="E32" s="5" t="s">
        <v>11</v>
      </c>
      <c r="F32" s="5" t="s">
        <v>20</v>
      </c>
      <c r="G32" s="5" t="s">
        <v>79</v>
      </c>
      <c r="H32" s="19" t="s">
        <v>82</v>
      </c>
    </row>
    <row r="33">
      <c r="A33" s="23"/>
      <c r="B33" s="13" t="s">
        <v>83</v>
      </c>
      <c r="C33" s="14"/>
      <c r="D33" s="15" t="str">
        <f>if(countblank(D34:D35)&gt;0,"Incomplete",if(countif(D34:D35,"Fail")=0,"Pass","Fail"))</f>
        <v>Pass</v>
      </c>
      <c r="E33" s="16" t="s">
        <v>8</v>
      </c>
      <c r="F33" s="16"/>
      <c r="G33" s="17"/>
      <c r="H33" s="17"/>
    </row>
    <row r="34">
      <c r="A34" s="22"/>
      <c r="B34" s="1"/>
      <c r="C34" s="18" t="s">
        <v>84</v>
      </c>
      <c r="D34" s="3" t="s">
        <v>10</v>
      </c>
      <c r="E34" s="5" t="s">
        <v>11</v>
      </c>
      <c r="F34" s="5" t="s">
        <v>20</v>
      </c>
      <c r="G34" s="5" t="s">
        <v>85</v>
      </c>
      <c r="H34" s="19" t="s">
        <v>86</v>
      </c>
    </row>
    <row r="35">
      <c r="A35" s="22"/>
      <c r="B35" s="1"/>
      <c r="C35" s="18" t="s">
        <v>87</v>
      </c>
      <c r="D35" s="3" t="s">
        <v>10</v>
      </c>
      <c r="E35" s="5" t="s">
        <v>11</v>
      </c>
      <c r="F35" s="5" t="s">
        <v>20</v>
      </c>
      <c r="G35" s="5" t="s">
        <v>85</v>
      </c>
      <c r="H35" s="19" t="s">
        <v>88</v>
      </c>
    </row>
    <row r="36">
      <c r="A36" s="23"/>
      <c r="B36" s="13" t="s">
        <v>89</v>
      </c>
      <c r="C36" s="14"/>
      <c r="D36" s="15" t="str">
        <f>if(countblank(D37)&gt;0,"Incomplete",if(countif(D37,"Fail")=0,"Pass","Fail"))</f>
        <v>Pass</v>
      </c>
      <c r="E36" s="16" t="s">
        <v>8</v>
      </c>
      <c r="F36" s="16"/>
      <c r="G36" s="17"/>
      <c r="H36" s="17"/>
    </row>
    <row r="37">
      <c r="A37" s="22"/>
      <c r="B37" s="1"/>
      <c r="C37" s="18" t="s">
        <v>90</v>
      </c>
      <c r="D37" s="3" t="s">
        <v>10</v>
      </c>
      <c r="E37" s="5" t="s">
        <v>11</v>
      </c>
      <c r="F37" s="5" t="s">
        <v>20</v>
      </c>
      <c r="G37" s="5" t="s">
        <v>79</v>
      </c>
      <c r="H37" s="19" t="s">
        <v>91</v>
      </c>
    </row>
    <row r="38">
      <c r="A38" s="6" t="s">
        <v>92</v>
      </c>
      <c r="B38" s="7"/>
      <c r="C38" s="8"/>
      <c r="D38" s="9" t="str">
        <f t="array" ref="D38">if(countblank(D39:D58),"Incomplete",if(countif({D39,D45,D52,D55,D57},"Fail")=0,"Pass","Fail"))</f>
        <v>Fail</v>
      </c>
      <c r="E38" s="10" t="s">
        <v>6</v>
      </c>
      <c r="F38" s="10"/>
      <c r="G38" s="11"/>
      <c r="H38" s="11"/>
    </row>
    <row r="39">
      <c r="A39" s="23"/>
      <c r="B39" s="13" t="s">
        <v>93</v>
      </c>
      <c r="C39" s="14"/>
      <c r="D39" s="15" t="str">
        <f>if(countblank(D40:D44),"Incomplete",if(countif(D40:D44,"Fail")=0,"Pass","Fail"))</f>
        <v>Pass</v>
      </c>
      <c r="E39" s="16" t="s">
        <v>8</v>
      </c>
      <c r="F39" s="16"/>
      <c r="G39" s="17"/>
      <c r="H39" s="17"/>
    </row>
    <row r="40">
      <c r="A40" s="22"/>
      <c r="B40" s="1"/>
      <c r="C40" s="18" t="s">
        <v>94</v>
      </c>
      <c r="D40" s="3" t="s">
        <v>10</v>
      </c>
      <c r="E40" s="5" t="s">
        <v>11</v>
      </c>
      <c r="F40" s="5" t="s">
        <v>39</v>
      </c>
      <c r="G40" s="5" t="s">
        <v>95</v>
      </c>
      <c r="H40" s="19" t="s">
        <v>96</v>
      </c>
    </row>
    <row r="41">
      <c r="A41" s="22"/>
      <c r="B41" s="1"/>
      <c r="C41" s="18" t="s">
        <v>97</v>
      </c>
      <c r="D41" s="3" t="s">
        <v>10</v>
      </c>
      <c r="E41" s="5" t="s">
        <v>11</v>
      </c>
      <c r="F41" s="5" t="s">
        <v>98</v>
      </c>
      <c r="G41" s="5"/>
      <c r="H41" s="19" t="s">
        <v>99</v>
      </c>
    </row>
    <row r="42">
      <c r="A42" s="22"/>
      <c r="B42" s="1"/>
      <c r="C42" s="18" t="s">
        <v>100</v>
      </c>
      <c r="D42" s="3" t="s">
        <v>10</v>
      </c>
      <c r="E42" s="5" t="s">
        <v>11</v>
      </c>
      <c r="F42" s="5" t="s">
        <v>20</v>
      </c>
      <c r="G42" s="5" t="s">
        <v>101</v>
      </c>
      <c r="H42" s="19" t="s">
        <v>102</v>
      </c>
    </row>
    <row r="43">
      <c r="A43" s="22"/>
      <c r="B43" s="1"/>
      <c r="C43" s="18" t="s">
        <v>103</v>
      </c>
      <c r="D43" s="3" t="s">
        <v>10</v>
      </c>
      <c r="E43" s="5" t="s">
        <v>11</v>
      </c>
      <c r="F43" s="5" t="s">
        <v>20</v>
      </c>
      <c r="G43" s="5" t="s">
        <v>104</v>
      </c>
      <c r="H43" s="19" t="s">
        <v>105</v>
      </c>
    </row>
    <row r="44">
      <c r="A44" s="22"/>
      <c r="B44" s="1"/>
      <c r="C44" s="18" t="s">
        <v>106</v>
      </c>
      <c r="D44" s="3" t="s">
        <v>10</v>
      </c>
      <c r="E44" s="5" t="s">
        <v>11</v>
      </c>
      <c r="F44" s="5" t="s">
        <v>20</v>
      </c>
      <c r="G44" s="5" t="s">
        <v>107</v>
      </c>
      <c r="H44" s="19" t="s">
        <v>27</v>
      </c>
    </row>
    <row r="45">
      <c r="A45" s="23"/>
      <c r="B45" s="13" t="s">
        <v>108</v>
      </c>
      <c r="C45" s="14"/>
      <c r="D45" s="15" t="str">
        <f>if(countblank(D46:D51)&gt;0,"Incomplete",if(countif(D46:D51,"Fail")=0,"Pass","Fail"))</f>
        <v>Pass</v>
      </c>
      <c r="E45" s="16" t="s">
        <v>8</v>
      </c>
      <c r="F45" s="16"/>
      <c r="G45" s="17"/>
      <c r="H45" s="17"/>
    </row>
    <row r="46">
      <c r="A46" s="22"/>
      <c r="B46" s="1"/>
      <c r="C46" s="18" t="s">
        <v>109</v>
      </c>
      <c r="D46" s="3" t="s">
        <v>10</v>
      </c>
      <c r="E46" s="5" t="s">
        <v>11</v>
      </c>
      <c r="F46" s="5" t="s">
        <v>39</v>
      </c>
      <c r="G46" s="5" t="s">
        <v>110</v>
      </c>
      <c r="H46" s="19" t="s">
        <v>111</v>
      </c>
    </row>
    <row r="47">
      <c r="A47" s="22"/>
      <c r="B47" s="1"/>
      <c r="C47" s="18" t="s">
        <v>112</v>
      </c>
      <c r="D47" s="3" t="s">
        <v>10</v>
      </c>
      <c r="E47" s="5" t="s">
        <v>11</v>
      </c>
      <c r="F47" s="5" t="s">
        <v>39</v>
      </c>
      <c r="G47" s="5" t="s">
        <v>113</v>
      </c>
      <c r="H47" s="19" t="s">
        <v>111</v>
      </c>
    </row>
    <row r="48">
      <c r="A48" s="22"/>
      <c r="B48" s="1"/>
      <c r="C48" s="18" t="s">
        <v>114</v>
      </c>
      <c r="D48" s="3" t="s">
        <v>10</v>
      </c>
      <c r="E48" s="5" t="s">
        <v>11</v>
      </c>
      <c r="F48" s="5" t="s">
        <v>39</v>
      </c>
      <c r="G48" s="5" t="s">
        <v>115</v>
      </c>
      <c r="H48" s="19" t="s">
        <v>111</v>
      </c>
    </row>
    <row r="49">
      <c r="A49" s="22"/>
      <c r="B49" s="1"/>
      <c r="C49" s="18" t="s">
        <v>116</v>
      </c>
      <c r="D49" s="3" t="s">
        <v>10</v>
      </c>
      <c r="E49" s="5" t="s">
        <v>11</v>
      </c>
      <c r="F49" s="5" t="s">
        <v>20</v>
      </c>
      <c r="G49" s="5" t="s">
        <v>117</v>
      </c>
      <c r="H49" s="19" t="s">
        <v>111</v>
      </c>
    </row>
    <row r="50">
      <c r="A50" s="22"/>
      <c r="B50" s="1"/>
      <c r="C50" s="18" t="s">
        <v>118</v>
      </c>
      <c r="D50" s="3" t="s">
        <v>10</v>
      </c>
      <c r="E50" s="5" t="s">
        <v>11</v>
      </c>
      <c r="F50" s="5" t="s">
        <v>39</v>
      </c>
      <c r="G50" s="5" t="s">
        <v>119</v>
      </c>
      <c r="H50" s="19" t="s">
        <v>111</v>
      </c>
    </row>
    <row r="51">
      <c r="A51" s="22"/>
      <c r="B51" s="1"/>
      <c r="C51" s="18" t="s">
        <v>120</v>
      </c>
      <c r="D51" s="3" t="s">
        <v>10</v>
      </c>
      <c r="E51" s="5" t="s">
        <v>11</v>
      </c>
      <c r="F51" s="5" t="s">
        <v>39</v>
      </c>
      <c r="G51" s="5" t="s">
        <v>121</v>
      </c>
      <c r="H51" s="19" t="s">
        <v>111</v>
      </c>
    </row>
    <row r="52">
      <c r="A52" s="23"/>
      <c r="B52" s="13" t="s">
        <v>122</v>
      </c>
      <c r="C52" s="14"/>
      <c r="D52" s="24" t="str">
        <f>if(countblank(D53:D54)&gt;0,"Incomplete",if(countif(D53:D54,"Fail")=0,"Pass","Fail"))</f>
        <v>Fail</v>
      </c>
      <c r="E52" s="16" t="s">
        <v>8</v>
      </c>
      <c r="F52" s="16"/>
      <c r="G52" s="17"/>
      <c r="H52" s="17"/>
    </row>
    <row r="53">
      <c r="A53" s="22"/>
      <c r="B53" s="1"/>
      <c r="C53" s="18" t="s">
        <v>123</v>
      </c>
      <c r="D53" s="3" t="s">
        <v>19</v>
      </c>
      <c r="E53" s="5" t="s">
        <v>11</v>
      </c>
      <c r="F53" s="5" t="s">
        <v>20</v>
      </c>
      <c r="G53" s="5" t="s">
        <v>54</v>
      </c>
      <c r="H53" s="19" t="s">
        <v>124</v>
      </c>
    </row>
    <row r="54">
      <c r="A54" s="22"/>
      <c r="B54" s="1"/>
      <c r="C54" s="18" t="s">
        <v>125</v>
      </c>
      <c r="D54" s="3" t="s">
        <v>19</v>
      </c>
      <c r="E54" s="5" t="s">
        <v>11</v>
      </c>
      <c r="F54" s="5" t="s">
        <v>98</v>
      </c>
      <c r="G54" s="5"/>
      <c r="H54" s="25" t="s">
        <v>126</v>
      </c>
    </row>
    <row r="55">
      <c r="A55" s="23"/>
      <c r="B55" s="13" t="s">
        <v>127</v>
      </c>
      <c r="C55" s="14"/>
      <c r="D55" s="24" t="str">
        <f>if(countblank(D56)&gt;0,"Incomplete",if(countif(D56,"Fail")=0,"Pass","Fail"))</f>
        <v>Pass</v>
      </c>
      <c r="E55" s="16" t="s">
        <v>8</v>
      </c>
      <c r="F55" s="16"/>
      <c r="G55" s="17"/>
      <c r="H55" s="17"/>
    </row>
    <row r="56">
      <c r="A56" s="22"/>
      <c r="B56" s="1"/>
      <c r="C56" s="18" t="s">
        <v>128</v>
      </c>
      <c r="D56" s="3" t="s">
        <v>16</v>
      </c>
      <c r="E56" s="5" t="s">
        <v>11</v>
      </c>
      <c r="F56" s="5" t="s">
        <v>98</v>
      </c>
      <c r="G56" s="5" t="s">
        <v>129</v>
      </c>
      <c r="H56" s="19" t="s">
        <v>130</v>
      </c>
    </row>
    <row r="57">
      <c r="A57" s="23"/>
      <c r="B57" s="13" t="s">
        <v>131</v>
      </c>
      <c r="C57" s="14"/>
      <c r="D57" s="24" t="str">
        <f>if(countblank(D58)&gt;0,"Incomplete",if(countif(D58,"Fail")=0,"Pass","Fail"))</f>
        <v>Pass</v>
      </c>
      <c r="E57" s="16" t="s">
        <v>8</v>
      </c>
      <c r="F57" s="16"/>
      <c r="G57" s="17"/>
      <c r="H57" s="17"/>
    </row>
    <row r="58">
      <c r="A58" s="22"/>
      <c r="B58" s="1"/>
      <c r="C58" s="18" t="s">
        <v>132</v>
      </c>
      <c r="D58" s="3" t="s">
        <v>10</v>
      </c>
      <c r="E58" s="5" t="s">
        <v>11</v>
      </c>
      <c r="F58" s="5" t="s">
        <v>133</v>
      </c>
      <c r="G58" s="5" t="s">
        <v>134</v>
      </c>
      <c r="H58" s="19" t="s">
        <v>135</v>
      </c>
    </row>
    <row r="59">
      <c r="A59" s="6" t="s">
        <v>136</v>
      </c>
      <c r="B59" s="7"/>
      <c r="C59" s="8"/>
      <c r="D59" s="9" t="str">
        <f t="array" ref="D59">if(countblank(D60:D73)&gt;0,"Incomplete",if(countif({D60,D62,D64,D67,D72},"Fail")=0,"Pass","Fail"))</f>
        <v>Pass</v>
      </c>
      <c r="E59" s="10" t="s">
        <v>6</v>
      </c>
      <c r="F59" s="10"/>
      <c r="G59" s="11"/>
      <c r="H59" s="11"/>
    </row>
    <row r="60">
      <c r="A60" s="23"/>
      <c r="B60" s="13" t="s">
        <v>137</v>
      </c>
      <c r="C60" s="14"/>
      <c r="D60" s="24" t="str">
        <f>if(countblank(D61)&gt;0,"Incomplete",if(countif(D61,"Fail")=0,"Pass","Fail"))</f>
        <v>Pass</v>
      </c>
      <c r="E60" s="16" t="s">
        <v>8</v>
      </c>
      <c r="F60" s="16"/>
      <c r="G60" s="17"/>
      <c r="H60" s="17"/>
    </row>
    <row r="61">
      <c r="A61" s="22"/>
      <c r="B61" s="1"/>
      <c r="C61" s="18" t="s">
        <v>138</v>
      </c>
      <c r="D61" s="3" t="s">
        <v>10</v>
      </c>
      <c r="E61" s="5" t="s">
        <v>11</v>
      </c>
      <c r="F61" s="5" t="s">
        <v>20</v>
      </c>
      <c r="G61" s="5" t="s">
        <v>139</v>
      </c>
      <c r="H61" s="19" t="s">
        <v>140</v>
      </c>
    </row>
    <row r="62">
      <c r="A62" s="23"/>
      <c r="B62" s="13" t="s">
        <v>141</v>
      </c>
      <c r="C62" s="14"/>
      <c r="D62" s="24" t="str">
        <f>if(countblank(D63)&gt;0,"Incomplete",if(countif(D63,"Fail")=0,"Pass","Fail"))</f>
        <v>Pass</v>
      </c>
      <c r="E62" s="16" t="s">
        <v>8</v>
      </c>
      <c r="F62" s="16"/>
      <c r="G62" s="17"/>
      <c r="H62" s="17"/>
    </row>
    <row r="63">
      <c r="A63" s="22"/>
      <c r="B63" s="1"/>
      <c r="C63" s="18" t="s">
        <v>106</v>
      </c>
      <c r="D63" s="3" t="s">
        <v>10</v>
      </c>
      <c r="E63" s="5" t="s">
        <v>11</v>
      </c>
      <c r="F63" s="5" t="s">
        <v>20</v>
      </c>
      <c r="G63" s="5" t="s">
        <v>107</v>
      </c>
      <c r="H63" s="19" t="s">
        <v>27</v>
      </c>
    </row>
    <row r="64">
      <c r="A64" s="23"/>
      <c r="B64" s="13" t="s">
        <v>142</v>
      </c>
      <c r="C64" s="14"/>
      <c r="D64" s="24" t="str">
        <f>if(countblank(D65:D66)&gt;0,"Incomplete",if(countif(D65:D66,"Fail")=0,"Pass","Fail"))</f>
        <v>Pass</v>
      </c>
      <c r="E64" s="16" t="s">
        <v>8</v>
      </c>
      <c r="F64" s="16"/>
      <c r="G64" s="17"/>
      <c r="H64" s="17"/>
    </row>
    <row r="65">
      <c r="A65" s="22"/>
      <c r="B65" s="1"/>
      <c r="C65" s="18" t="s">
        <v>143</v>
      </c>
      <c r="D65" s="3" t="s">
        <v>10</v>
      </c>
      <c r="E65" s="5" t="s">
        <v>11</v>
      </c>
      <c r="F65" s="5" t="s">
        <v>144</v>
      </c>
      <c r="G65" s="5"/>
      <c r="H65" s="19" t="s">
        <v>145</v>
      </c>
    </row>
    <row r="66">
      <c r="A66" s="22"/>
      <c r="B66" s="1"/>
      <c r="C66" s="18" t="s">
        <v>146</v>
      </c>
      <c r="D66" s="3" t="s">
        <v>10</v>
      </c>
      <c r="E66" s="5" t="s">
        <v>11</v>
      </c>
      <c r="F66" s="5" t="s">
        <v>144</v>
      </c>
      <c r="G66" s="5"/>
      <c r="H66" s="19" t="s">
        <v>147</v>
      </c>
    </row>
    <row r="67">
      <c r="A67" s="23"/>
      <c r="B67" s="13" t="s">
        <v>148</v>
      </c>
      <c r="C67" s="14"/>
      <c r="D67" s="24" t="str">
        <f>if(countblank(D68:D71)&gt;0,"Incomplete",if(countif(D68:D71,"Fail")=0,"Pass","Fail"))</f>
        <v>Pass</v>
      </c>
      <c r="E67" s="16" t="s">
        <v>8</v>
      </c>
      <c r="F67" s="16"/>
      <c r="G67" s="17"/>
      <c r="H67" s="17"/>
    </row>
    <row r="68">
      <c r="A68" s="22"/>
      <c r="B68" s="1"/>
      <c r="C68" s="18" t="s">
        <v>149</v>
      </c>
      <c r="D68" s="3" t="s">
        <v>10</v>
      </c>
      <c r="E68" s="5" t="s">
        <v>11</v>
      </c>
      <c r="F68" s="5" t="s">
        <v>39</v>
      </c>
      <c r="G68" s="5" t="s">
        <v>150</v>
      </c>
      <c r="H68" s="19" t="s">
        <v>151</v>
      </c>
    </row>
    <row r="69">
      <c r="A69" s="22"/>
      <c r="B69" s="1"/>
      <c r="C69" s="18" t="s">
        <v>152</v>
      </c>
      <c r="D69" s="3" t="s">
        <v>10</v>
      </c>
      <c r="E69" s="5" t="s">
        <v>11</v>
      </c>
      <c r="F69" s="5" t="s">
        <v>20</v>
      </c>
      <c r="G69" s="5" t="s">
        <v>54</v>
      </c>
      <c r="H69" s="19" t="s">
        <v>153</v>
      </c>
    </row>
    <row r="70">
      <c r="A70" s="22"/>
      <c r="B70" s="1"/>
      <c r="C70" s="18" t="s">
        <v>154</v>
      </c>
      <c r="D70" s="3" t="s">
        <v>10</v>
      </c>
      <c r="E70" s="5" t="s">
        <v>11</v>
      </c>
      <c r="F70" s="5" t="s">
        <v>12</v>
      </c>
      <c r="G70" s="5" t="s">
        <v>155</v>
      </c>
      <c r="H70" s="19" t="s">
        <v>156</v>
      </c>
    </row>
    <row r="71">
      <c r="A71" s="22"/>
      <c r="B71" s="1"/>
      <c r="C71" s="18" t="s">
        <v>157</v>
      </c>
      <c r="D71" s="3" t="s">
        <v>10</v>
      </c>
      <c r="E71" s="5" t="s">
        <v>11</v>
      </c>
      <c r="F71" s="5" t="s">
        <v>20</v>
      </c>
      <c r="G71" s="5" t="s">
        <v>54</v>
      </c>
      <c r="H71" s="19" t="s">
        <v>153</v>
      </c>
    </row>
    <row r="72">
      <c r="A72" s="23"/>
      <c r="B72" s="13" t="s">
        <v>158</v>
      </c>
      <c r="C72" s="14"/>
      <c r="D72" s="24" t="str">
        <f>if(countblank(D73)&gt;0,"Incomplete",if(countif(D73,"Fail")=0,"Pass","Fail"))</f>
        <v>Pass</v>
      </c>
      <c r="E72" s="16" t="s">
        <v>8</v>
      </c>
      <c r="F72" s="16"/>
      <c r="G72" s="17"/>
      <c r="H72" s="17"/>
    </row>
    <row r="73">
      <c r="A73" s="22"/>
      <c r="B73" s="1"/>
      <c r="C73" s="18" t="s">
        <v>159</v>
      </c>
      <c r="D73" s="3" t="s">
        <v>10</v>
      </c>
      <c r="E73" s="5" t="s">
        <v>11</v>
      </c>
      <c r="F73" s="5" t="s">
        <v>39</v>
      </c>
      <c r="G73" s="5" t="s">
        <v>160</v>
      </c>
      <c r="H73" s="19" t="s">
        <v>161</v>
      </c>
    </row>
  </sheetData>
  <autoFilter ref="$D$1:$F$73"/>
  <conditionalFormatting sqref="D1:D73">
    <cfRule type="containsText" dxfId="0" priority="1" operator="containsText" text="Incomplete">
      <formula>NOT(ISERROR(SEARCH(("Incomplete"),(D1))))</formula>
    </cfRule>
  </conditionalFormatting>
  <conditionalFormatting sqref="D2:D3 D12 D18 D24 D27 D33 D36 D38:D39 D45 D52 D55 D57 D59:D60 D62 D64 D67 D72">
    <cfRule type="containsText" dxfId="1" priority="2" operator="containsText" text="Pass">
      <formula>NOT(ISERROR(SEARCH(("Pass"),(D2))))</formula>
    </cfRule>
  </conditionalFormatting>
  <conditionalFormatting sqref="D2:D3 D12 D18 D24 D27 D33 D36 D38:D39 D45 D52 D55 D57 D59:D60 D62 D64 D67 D72">
    <cfRule type="containsText" dxfId="2" priority="3" operator="containsText" text="Fail">
      <formula>NOT(ISERROR(SEARCH(("Fail"),(D2))))</formula>
    </cfRule>
  </conditionalFormatting>
  <conditionalFormatting sqref="D1:D73">
    <cfRule type="containsText" dxfId="3" priority="4" operator="containsText" text="Pass">
      <formula>NOT(ISERROR(SEARCH(("Pass"),(D1))))</formula>
    </cfRule>
  </conditionalFormatting>
  <conditionalFormatting sqref="D1:D73">
    <cfRule type="containsText" dxfId="4" priority="5" operator="containsText" text="Fail">
      <formula>NOT(ISERROR(SEARCH(("Fail"),(D1))))</formula>
    </cfRule>
  </conditionalFormatting>
  <conditionalFormatting sqref="D1:D73">
    <cfRule type="containsText" dxfId="5" priority="6" operator="containsText" text="OK">
      <formula>NOT(ISERROR(SEARCH(("OK"),(D1))))</formula>
    </cfRule>
  </conditionalFormatting>
  <hyperlinks>
    <hyperlink r:id="rId1" ref="H4"/>
    <hyperlink r:id="rId2" ref="H5"/>
    <hyperlink r:id="rId3" ref="H7"/>
    <hyperlink r:id="rId4" ref="H8"/>
    <hyperlink r:id="rId5" ref="H9"/>
    <hyperlink r:id="rId6" ref="H13"/>
    <hyperlink r:id="rId7" ref="H15"/>
    <hyperlink r:id="rId8" ref="H17"/>
    <hyperlink r:id="rId9" ref="H19"/>
    <hyperlink r:id="rId10" ref="H20"/>
    <hyperlink r:id="rId11" ref="H21"/>
    <hyperlink r:id="rId12" ref="H22"/>
    <hyperlink r:id="rId13" ref="H23"/>
    <hyperlink r:id="rId14" ref="H25"/>
    <hyperlink r:id="rId15" ref="H26"/>
    <hyperlink r:id="rId16" ref="H28"/>
    <hyperlink r:id="rId17" ref="H29"/>
    <hyperlink r:id="rId18" location="1" ref="H30"/>
    <hyperlink r:id="rId19" ref="H31"/>
    <hyperlink r:id="rId20" ref="H32"/>
    <hyperlink r:id="rId21" ref="H34"/>
    <hyperlink r:id="rId22" ref="H35"/>
    <hyperlink r:id="rId23" ref="H37"/>
    <hyperlink r:id="rId24" ref="H40"/>
    <hyperlink r:id="rId25" ref="H41"/>
    <hyperlink r:id="rId26" ref="H42"/>
    <hyperlink r:id="rId27" ref="H43"/>
    <hyperlink r:id="rId28" ref="H44"/>
    <hyperlink r:id="rId29" ref="H46"/>
    <hyperlink r:id="rId30" ref="H47"/>
    <hyperlink r:id="rId31" ref="H48"/>
    <hyperlink r:id="rId32" ref="H49"/>
    <hyperlink r:id="rId33" ref="H50"/>
    <hyperlink r:id="rId34" ref="H51"/>
    <hyperlink r:id="rId35" ref="H53"/>
    <hyperlink r:id="rId36" ref="H54"/>
    <hyperlink r:id="rId37" ref="H56"/>
    <hyperlink r:id="rId38" ref="H58"/>
    <hyperlink r:id="rId39" ref="H61"/>
    <hyperlink r:id="rId40" ref="H63"/>
    <hyperlink r:id="rId41" ref="H65"/>
    <hyperlink r:id="rId42" ref="H66"/>
    <hyperlink r:id="rId43" ref="H68"/>
    <hyperlink r:id="rId44" ref="H69"/>
    <hyperlink r:id="rId45" ref="H70"/>
    <hyperlink r:id="rId46" ref="H71"/>
    <hyperlink r:id="rId47" ref="H73"/>
  </hyperlinks>
  <drawing r:id="rId4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.71"/>
    <col customWidth="1" min="3" max="3" width="64.29"/>
    <col customWidth="1" min="4" max="4" width="10.43"/>
    <col customWidth="1" min="5" max="5" width="7.71"/>
    <col customWidth="1" min="6" max="6" width="24.43"/>
    <col customWidth="1" min="7" max="7" width="35.57"/>
    <col customWidth="1" min="8" max="8" width="74.0"/>
  </cols>
  <sheetData>
    <row r="1">
      <c r="A1" s="1"/>
      <c r="B1" s="1"/>
      <c r="C1" s="2"/>
      <c r="D1" s="3" t="s">
        <v>0</v>
      </c>
      <c r="E1" s="5" t="s">
        <v>1</v>
      </c>
      <c r="F1" s="5" t="s">
        <v>2</v>
      </c>
      <c r="G1" s="5" t="s">
        <v>3</v>
      </c>
      <c r="H1" s="5" t="s">
        <v>4</v>
      </c>
    </row>
    <row r="2">
      <c r="A2" s="6" t="s">
        <v>5</v>
      </c>
      <c r="B2" s="7"/>
      <c r="C2" s="8"/>
      <c r="D2" s="9" t="str">
        <f t="array" ref="D2">if(countblank(D3:D36),"Incomplete",if(countif({D3,D12,D18,D24,D28,D34},"Fail")=0,"Pass","Fail"))</f>
        <v>Fail</v>
      </c>
      <c r="E2" s="10" t="s">
        <v>6</v>
      </c>
      <c r="F2" s="10"/>
      <c r="G2" s="11"/>
      <c r="H2" s="11"/>
    </row>
    <row r="3">
      <c r="A3" s="12"/>
      <c r="B3" s="13" t="s">
        <v>7</v>
      </c>
      <c r="C3" s="14"/>
      <c r="D3" s="15" t="str">
        <f t="array" ref="D3">if(countblank(D4:D11),"Incomplete",if(countif(D4:D11,"Fail")=0,"Pass","Fail"))</f>
        <v>Fail</v>
      </c>
      <c r="E3" s="16" t="s">
        <v>8</v>
      </c>
      <c r="F3" s="16"/>
      <c r="G3" s="17"/>
      <c r="H3" s="17"/>
    </row>
    <row r="4">
      <c r="A4" s="1"/>
      <c r="B4" s="1"/>
      <c r="C4" s="18" t="s">
        <v>9</v>
      </c>
      <c r="D4" s="3" t="s">
        <v>10</v>
      </c>
      <c r="E4" s="5" t="s">
        <v>11</v>
      </c>
      <c r="F4" s="5" t="s">
        <v>12</v>
      </c>
      <c r="G4" s="5" t="s">
        <v>162</v>
      </c>
      <c r="H4" s="19" t="s">
        <v>163</v>
      </c>
    </row>
    <row r="5">
      <c r="A5" s="1"/>
      <c r="B5" s="1"/>
      <c r="C5" s="18" t="s">
        <v>15</v>
      </c>
      <c r="D5" s="3" t="s">
        <v>16</v>
      </c>
      <c r="E5" s="5" t="s">
        <v>11</v>
      </c>
      <c r="F5" s="5" t="s">
        <v>12</v>
      </c>
      <c r="G5" s="5" t="s">
        <v>162</v>
      </c>
      <c r="H5" s="19" t="s">
        <v>164</v>
      </c>
    </row>
    <row r="6">
      <c r="A6" s="20"/>
      <c r="B6" s="1"/>
      <c r="C6" s="18" t="s">
        <v>165</v>
      </c>
      <c r="D6" s="3" t="s">
        <v>19</v>
      </c>
      <c r="E6" s="5" t="s">
        <v>11</v>
      </c>
      <c r="F6" s="5" t="s">
        <v>20</v>
      </c>
      <c r="G6" s="5" t="s">
        <v>21</v>
      </c>
      <c r="H6" s="21"/>
    </row>
    <row r="7">
      <c r="A7" s="22"/>
      <c r="B7" s="22"/>
      <c r="C7" s="18" t="s">
        <v>22</v>
      </c>
      <c r="D7" s="3" t="s">
        <v>10</v>
      </c>
      <c r="E7" s="5" t="s">
        <v>11</v>
      </c>
      <c r="F7" s="5" t="s">
        <v>20</v>
      </c>
      <c r="G7" s="5" t="s">
        <v>23</v>
      </c>
      <c r="H7" s="19" t="s">
        <v>24</v>
      </c>
    </row>
    <row r="8">
      <c r="A8" s="22"/>
      <c r="B8" s="1"/>
      <c r="C8" s="18" t="s">
        <v>25</v>
      </c>
      <c r="D8" s="3" t="s">
        <v>10</v>
      </c>
      <c r="E8" s="5" t="s">
        <v>11</v>
      </c>
      <c r="F8" s="5" t="s">
        <v>20</v>
      </c>
      <c r="G8" s="5" t="s">
        <v>26</v>
      </c>
      <c r="H8" s="19" t="s">
        <v>27</v>
      </c>
    </row>
    <row r="9">
      <c r="A9" s="22"/>
      <c r="B9" s="1"/>
      <c r="C9" s="18" t="s">
        <v>28</v>
      </c>
      <c r="D9" s="3" t="s">
        <v>10</v>
      </c>
      <c r="E9" s="5" t="s">
        <v>11</v>
      </c>
      <c r="F9" s="5" t="s">
        <v>12</v>
      </c>
      <c r="G9" s="5" t="s">
        <v>166</v>
      </c>
      <c r="H9" s="19" t="s">
        <v>167</v>
      </c>
    </row>
    <row r="10">
      <c r="A10" s="22"/>
      <c r="B10" s="1"/>
      <c r="C10" s="18" t="s">
        <v>31</v>
      </c>
      <c r="D10" s="3" t="s">
        <v>10</v>
      </c>
      <c r="E10" s="5" t="s">
        <v>11</v>
      </c>
      <c r="F10" s="5" t="s">
        <v>20</v>
      </c>
      <c r="G10" s="5" t="s">
        <v>32</v>
      </c>
      <c r="H10" s="21"/>
    </row>
    <row r="11">
      <c r="A11" s="22"/>
      <c r="B11" s="1"/>
      <c r="C11" s="18" t="s">
        <v>33</v>
      </c>
      <c r="D11" s="3" t="s">
        <v>10</v>
      </c>
      <c r="E11" s="5" t="s">
        <v>11</v>
      </c>
      <c r="F11" s="5" t="s">
        <v>20</v>
      </c>
      <c r="G11" s="5" t="s">
        <v>32</v>
      </c>
      <c r="H11" s="21"/>
    </row>
    <row r="12">
      <c r="A12" s="23"/>
      <c r="B12" s="13" t="s">
        <v>34</v>
      </c>
      <c r="C12" s="14"/>
      <c r="D12" s="15" t="str">
        <f>if(countblank(D13:D17),"Incomplete",if(countif(D13:D17,"Fail")=0,"Pass","Fail"))</f>
        <v>Fail</v>
      </c>
      <c r="E12" s="16" t="s">
        <v>8</v>
      </c>
      <c r="F12" s="16"/>
      <c r="G12" s="17"/>
      <c r="H12" s="17"/>
    </row>
    <row r="13">
      <c r="A13" s="22"/>
      <c r="B13" s="1"/>
      <c r="C13" s="18" t="s">
        <v>35</v>
      </c>
      <c r="D13" s="3" t="s">
        <v>10</v>
      </c>
      <c r="E13" s="5" t="s">
        <v>11</v>
      </c>
      <c r="F13" s="5" t="s">
        <v>20</v>
      </c>
      <c r="G13" s="5" t="s">
        <v>168</v>
      </c>
      <c r="H13" s="19" t="s">
        <v>169</v>
      </c>
    </row>
    <row r="14">
      <c r="A14" s="22"/>
      <c r="B14" s="1"/>
      <c r="C14" s="18" t="s">
        <v>38</v>
      </c>
      <c r="D14" s="3" t="s">
        <v>10</v>
      </c>
      <c r="E14" s="5" t="s">
        <v>11</v>
      </c>
      <c r="F14" s="5" t="s">
        <v>39</v>
      </c>
      <c r="G14" s="5" t="s">
        <v>40</v>
      </c>
      <c r="H14" s="5"/>
    </row>
    <row r="15">
      <c r="A15" s="22"/>
      <c r="B15" s="22"/>
      <c r="C15" s="18" t="s">
        <v>41</v>
      </c>
      <c r="D15" s="3" t="s">
        <v>10</v>
      </c>
      <c r="E15" s="5" t="s">
        <v>11</v>
      </c>
      <c r="F15" s="5" t="s">
        <v>12</v>
      </c>
      <c r="G15" s="5" t="s">
        <v>166</v>
      </c>
      <c r="H15" s="19" t="s">
        <v>167</v>
      </c>
    </row>
    <row r="16">
      <c r="A16" s="22"/>
      <c r="B16" s="1"/>
      <c r="C16" s="18" t="s">
        <v>43</v>
      </c>
      <c r="D16" s="3" t="s">
        <v>16</v>
      </c>
      <c r="E16" s="5" t="s">
        <v>11</v>
      </c>
      <c r="F16" s="5" t="s">
        <v>44</v>
      </c>
      <c r="G16" s="21"/>
      <c r="H16" s="21"/>
    </row>
    <row r="17">
      <c r="A17" s="22"/>
      <c r="B17" s="1"/>
      <c r="C17" s="18" t="s">
        <v>46</v>
      </c>
      <c r="D17" s="3" t="s">
        <v>19</v>
      </c>
      <c r="E17" s="5" t="s">
        <v>11</v>
      </c>
      <c r="F17" s="5" t="s">
        <v>44</v>
      </c>
      <c r="G17" s="21"/>
      <c r="H17" s="19" t="s">
        <v>164</v>
      </c>
    </row>
    <row r="18">
      <c r="A18" s="23"/>
      <c r="B18" s="13" t="s">
        <v>49</v>
      </c>
      <c r="C18" s="14"/>
      <c r="D18" s="15" t="str">
        <f>if(countblank(D19:D23)&gt;0,"Incomplete",if(countif(D19:D23,"Fail")=0,"Pass","Fail"))</f>
        <v>Fail</v>
      </c>
      <c r="E18" s="16" t="s">
        <v>8</v>
      </c>
      <c r="F18" s="16"/>
      <c r="G18" s="17"/>
      <c r="H18" s="17"/>
    </row>
    <row r="19">
      <c r="A19" s="22"/>
      <c r="B19" s="1"/>
      <c r="C19" s="18" t="s">
        <v>50</v>
      </c>
      <c r="D19" s="3" t="s">
        <v>10</v>
      </c>
      <c r="E19" s="5" t="s">
        <v>11</v>
      </c>
      <c r="F19" s="5" t="s">
        <v>39</v>
      </c>
      <c r="G19" s="5" t="s">
        <v>51</v>
      </c>
      <c r="H19" s="19" t="s">
        <v>140</v>
      </c>
    </row>
    <row r="20">
      <c r="A20" s="22"/>
      <c r="B20" s="1"/>
      <c r="C20" s="18" t="s">
        <v>53</v>
      </c>
      <c r="D20" s="3" t="s">
        <v>10</v>
      </c>
      <c r="E20" s="5" t="s">
        <v>11</v>
      </c>
      <c r="F20" s="5" t="s">
        <v>20</v>
      </c>
      <c r="G20" s="5" t="s">
        <v>54</v>
      </c>
      <c r="H20" s="19" t="s">
        <v>170</v>
      </c>
    </row>
    <row r="21">
      <c r="A21" s="22"/>
      <c r="B21" s="1"/>
      <c r="C21" s="18" t="s">
        <v>56</v>
      </c>
      <c r="D21" s="3" t="s">
        <v>16</v>
      </c>
      <c r="E21" s="5" t="s">
        <v>11</v>
      </c>
      <c r="F21" s="5" t="s">
        <v>39</v>
      </c>
      <c r="G21" s="5" t="s">
        <v>51</v>
      </c>
      <c r="H21" s="19" t="s">
        <v>171</v>
      </c>
    </row>
    <row r="22">
      <c r="A22" s="22"/>
      <c r="B22" s="1"/>
      <c r="C22" s="18" t="s">
        <v>58</v>
      </c>
      <c r="D22" s="3" t="s">
        <v>19</v>
      </c>
      <c r="E22" s="5" t="s">
        <v>11</v>
      </c>
      <c r="F22" s="5" t="s">
        <v>39</v>
      </c>
      <c r="G22" s="5" t="s">
        <v>51</v>
      </c>
      <c r="H22" s="19" t="s">
        <v>171</v>
      </c>
    </row>
    <row r="23">
      <c r="A23" s="22"/>
      <c r="B23" s="22"/>
      <c r="C23" s="18" t="s">
        <v>59</v>
      </c>
      <c r="D23" s="3" t="s">
        <v>10</v>
      </c>
      <c r="E23" s="5" t="s">
        <v>11</v>
      </c>
      <c r="F23" s="5" t="s">
        <v>39</v>
      </c>
      <c r="G23" s="5" t="s">
        <v>60</v>
      </c>
      <c r="H23" s="19" t="s">
        <v>61</v>
      </c>
    </row>
    <row r="24">
      <c r="A24" s="23"/>
      <c r="B24" s="13" t="s">
        <v>62</v>
      </c>
      <c r="C24" s="14"/>
      <c r="D24" s="15" t="str">
        <f>if(countblank(D25:D27)&gt;0,"Incomplete",if(countif(D25:D27,"Fail")=0,"Pass","Fail"))</f>
        <v>Fail</v>
      </c>
      <c r="E24" s="16" t="s">
        <v>8</v>
      </c>
      <c r="F24" s="16"/>
      <c r="G24" s="17"/>
      <c r="H24" s="17"/>
    </row>
    <row r="25">
      <c r="A25" s="22"/>
      <c r="B25" s="1"/>
      <c r="C25" s="18" t="s">
        <v>172</v>
      </c>
      <c r="D25" s="3" t="s">
        <v>10</v>
      </c>
      <c r="E25" s="5" t="s">
        <v>11</v>
      </c>
      <c r="F25" s="5" t="s">
        <v>39</v>
      </c>
      <c r="G25" s="5" t="s">
        <v>173</v>
      </c>
      <c r="H25" s="26" t="s">
        <v>174</v>
      </c>
    </row>
    <row r="26">
      <c r="A26" s="22"/>
      <c r="B26" s="1"/>
      <c r="C26" s="18" t="s">
        <v>63</v>
      </c>
      <c r="D26" s="3" t="s">
        <v>16</v>
      </c>
      <c r="E26" s="5" t="s">
        <v>11</v>
      </c>
      <c r="F26" s="5" t="s">
        <v>39</v>
      </c>
      <c r="G26" s="5" t="s">
        <v>64</v>
      </c>
      <c r="H26" s="19" t="s">
        <v>65</v>
      </c>
    </row>
    <row r="27">
      <c r="A27" s="22"/>
      <c r="B27" s="1"/>
      <c r="C27" s="18" t="s">
        <v>66</v>
      </c>
      <c r="D27" s="3" t="s">
        <v>19</v>
      </c>
      <c r="E27" s="5" t="s">
        <v>11</v>
      </c>
      <c r="F27" s="5" t="s">
        <v>12</v>
      </c>
      <c r="G27" s="5" t="s">
        <v>175</v>
      </c>
      <c r="H27" s="19" t="s">
        <v>176</v>
      </c>
    </row>
    <row r="28">
      <c r="A28" s="23"/>
      <c r="B28" s="13" t="s">
        <v>69</v>
      </c>
      <c r="C28" s="14"/>
      <c r="D28" s="15" t="str">
        <f>if(countblank(D29:D33)&gt;0,"Incomplete",if(countif(D29:D33,"Fail")=0,"Pass","Fail"))</f>
        <v>Pass</v>
      </c>
      <c r="E28" s="16" t="s">
        <v>8</v>
      </c>
      <c r="F28" s="16"/>
      <c r="G28" s="17"/>
      <c r="H28" s="17"/>
    </row>
    <row r="29">
      <c r="A29" s="22"/>
      <c r="B29" s="1"/>
      <c r="C29" s="18" t="s">
        <v>70</v>
      </c>
      <c r="D29" s="3" t="s">
        <v>10</v>
      </c>
      <c r="E29" s="5" t="s">
        <v>11</v>
      </c>
      <c r="F29" s="5" t="s">
        <v>20</v>
      </c>
      <c r="G29" s="5" t="s">
        <v>21</v>
      </c>
      <c r="H29" s="19" t="s">
        <v>177</v>
      </c>
    </row>
    <row r="30">
      <c r="A30" s="22"/>
      <c r="B30" s="1"/>
      <c r="C30" s="18" t="s">
        <v>72</v>
      </c>
      <c r="D30" s="3" t="s">
        <v>10</v>
      </c>
      <c r="E30" s="5" t="s">
        <v>11</v>
      </c>
      <c r="F30" s="5" t="s">
        <v>20</v>
      </c>
      <c r="G30" s="5" t="s">
        <v>73</v>
      </c>
      <c r="H30" s="19" t="s">
        <v>178</v>
      </c>
    </row>
    <row r="31">
      <c r="A31" s="22"/>
      <c r="B31" s="1"/>
      <c r="C31" s="18" t="s">
        <v>75</v>
      </c>
      <c r="D31" s="3" t="s">
        <v>10</v>
      </c>
      <c r="E31" s="5" t="s">
        <v>11</v>
      </c>
      <c r="F31" s="5" t="s">
        <v>98</v>
      </c>
      <c r="G31" s="5"/>
      <c r="H31" s="19" t="s">
        <v>179</v>
      </c>
    </row>
    <row r="32">
      <c r="A32" s="22"/>
      <c r="B32" s="1"/>
      <c r="C32" s="18" t="s">
        <v>78</v>
      </c>
      <c r="D32" s="3" t="s">
        <v>10</v>
      </c>
      <c r="E32" s="5" t="s">
        <v>11</v>
      </c>
      <c r="F32" s="5" t="s">
        <v>20</v>
      </c>
      <c r="G32" s="5" t="s">
        <v>79</v>
      </c>
      <c r="H32" s="19" t="s">
        <v>180</v>
      </c>
    </row>
    <row r="33">
      <c r="A33" s="22"/>
      <c r="B33" s="1"/>
      <c r="C33" s="18" t="s">
        <v>81</v>
      </c>
      <c r="D33" s="3" t="s">
        <v>10</v>
      </c>
      <c r="E33" s="5" t="s">
        <v>11</v>
      </c>
      <c r="F33" s="5" t="s">
        <v>20</v>
      </c>
      <c r="G33" s="5" t="s">
        <v>79</v>
      </c>
      <c r="H33" s="19" t="s">
        <v>82</v>
      </c>
    </row>
    <row r="34">
      <c r="A34" s="23"/>
      <c r="B34" s="13" t="s">
        <v>83</v>
      </c>
      <c r="C34" s="14"/>
      <c r="D34" s="15" t="str">
        <f>if(countblank(D35:D36)&gt;0,"Incomplete",if(countif(D35:D36,"Fail")=0,"Pass","Fail"))</f>
        <v>Pass</v>
      </c>
      <c r="E34" s="16" t="s">
        <v>8</v>
      </c>
      <c r="F34" s="16"/>
      <c r="G34" s="17"/>
      <c r="H34" s="17"/>
    </row>
    <row r="35">
      <c r="A35" s="22"/>
      <c r="B35" s="1"/>
      <c r="C35" s="18" t="s">
        <v>84</v>
      </c>
      <c r="D35" s="3" t="s">
        <v>10</v>
      </c>
      <c r="E35" s="5" t="s">
        <v>11</v>
      </c>
      <c r="F35" s="5" t="s">
        <v>20</v>
      </c>
      <c r="G35" s="5" t="s">
        <v>85</v>
      </c>
      <c r="H35" s="19" t="s">
        <v>86</v>
      </c>
    </row>
    <row r="36">
      <c r="A36" s="22"/>
      <c r="B36" s="1"/>
      <c r="C36" s="18" t="s">
        <v>87</v>
      </c>
      <c r="D36" s="3" t="s">
        <v>10</v>
      </c>
      <c r="E36" s="5" t="s">
        <v>11</v>
      </c>
      <c r="F36" s="5" t="s">
        <v>20</v>
      </c>
      <c r="G36" s="5" t="s">
        <v>85</v>
      </c>
      <c r="H36" s="19" t="s">
        <v>88</v>
      </c>
    </row>
    <row r="37">
      <c r="A37" s="23"/>
      <c r="B37" s="13" t="s">
        <v>89</v>
      </c>
      <c r="C37" s="14"/>
      <c r="D37" s="15" t="str">
        <f>if(countblank(D38)&gt;0,"Incomplete",if(countif(D38,"Fail")=0,"Pass","Fail"))</f>
        <v>Pass</v>
      </c>
      <c r="E37" s="16" t="s">
        <v>8</v>
      </c>
      <c r="F37" s="16"/>
      <c r="G37" s="17"/>
      <c r="H37" s="17"/>
    </row>
    <row r="38">
      <c r="A38" s="22"/>
      <c r="B38" s="1"/>
      <c r="C38" s="18" t="s">
        <v>90</v>
      </c>
      <c r="D38" s="3" t="s">
        <v>10</v>
      </c>
      <c r="E38" s="5" t="s">
        <v>11</v>
      </c>
      <c r="F38" s="5" t="s">
        <v>20</v>
      </c>
      <c r="G38" s="5"/>
      <c r="H38" s="19" t="s">
        <v>91</v>
      </c>
    </row>
    <row r="39">
      <c r="A39" s="6" t="s">
        <v>92</v>
      </c>
      <c r="B39" s="7"/>
      <c r="C39" s="8"/>
      <c r="D39" s="9" t="str">
        <f t="array" ref="D39">if(countblank(D40:D58),"Incomplete",if(countif({D40,D46,D53,D55,D57},"Fail")=0,"Pass","Fail"))</f>
        <v>Fail</v>
      </c>
      <c r="E39" s="10" t="s">
        <v>6</v>
      </c>
      <c r="F39" s="10"/>
      <c r="G39" s="11"/>
      <c r="H39" s="11"/>
    </row>
    <row r="40">
      <c r="A40" s="23"/>
      <c r="B40" s="13" t="s">
        <v>93</v>
      </c>
      <c r="C40" s="14"/>
      <c r="D40" s="15" t="str">
        <f>if(countblank(D41:D45),"Incomplete",if(countif(D41:D45,"Fail")=0,"Pass","Fail"))</f>
        <v>Pass</v>
      </c>
      <c r="E40" s="16" t="s">
        <v>8</v>
      </c>
      <c r="F40" s="16"/>
      <c r="G40" s="17"/>
      <c r="H40" s="17"/>
    </row>
    <row r="41">
      <c r="A41" s="22"/>
      <c r="B41" s="1"/>
      <c r="C41" s="18" t="s">
        <v>94</v>
      </c>
      <c r="D41" s="3" t="s">
        <v>10</v>
      </c>
      <c r="E41" s="5" t="s">
        <v>11</v>
      </c>
      <c r="F41" s="5" t="s">
        <v>39</v>
      </c>
      <c r="G41" s="5" t="s">
        <v>95</v>
      </c>
      <c r="H41" s="19" t="s">
        <v>181</v>
      </c>
    </row>
    <row r="42">
      <c r="A42" s="22"/>
      <c r="B42" s="1"/>
      <c r="C42" s="18" t="s">
        <v>97</v>
      </c>
      <c r="D42" s="3" t="s">
        <v>10</v>
      </c>
      <c r="E42" s="5" t="s">
        <v>11</v>
      </c>
      <c r="F42" s="5" t="s">
        <v>98</v>
      </c>
      <c r="G42" s="5"/>
      <c r="H42" s="19" t="s">
        <v>182</v>
      </c>
    </row>
    <row r="43">
      <c r="A43" s="22"/>
      <c r="B43" s="1"/>
      <c r="C43" s="18" t="s">
        <v>100</v>
      </c>
      <c r="D43" s="3" t="s">
        <v>10</v>
      </c>
      <c r="E43" s="5" t="s">
        <v>11</v>
      </c>
      <c r="F43" s="5" t="s">
        <v>20</v>
      </c>
      <c r="G43" s="5" t="s">
        <v>101</v>
      </c>
      <c r="H43" s="19" t="s">
        <v>183</v>
      </c>
    </row>
    <row r="44">
      <c r="A44" s="22"/>
      <c r="B44" s="1"/>
      <c r="C44" s="18" t="s">
        <v>103</v>
      </c>
      <c r="D44" s="3" t="s">
        <v>10</v>
      </c>
      <c r="E44" s="5" t="s">
        <v>11</v>
      </c>
      <c r="F44" s="5" t="s">
        <v>20</v>
      </c>
      <c r="G44" s="5" t="s">
        <v>104</v>
      </c>
      <c r="H44" s="19" t="s">
        <v>184</v>
      </c>
    </row>
    <row r="45">
      <c r="A45" s="22"/>
      <c r="B45" s="1"/>
      <c r="C45" s="18" t="s">
        <v>106</v>
      </c>
      <c r="D45" s="3" t="s">
        <v>10</v>
      </c>
      <c r="E45" s="5" t="s">
        <v>11</v>
      </c>
      <c r="F45" s="5" t="s">
        <v>20</v>
      </c>
      <c r="G45" s="5" t="s">
        <v>107</v>
      </c>
      <c r="H45" s="19" t="s">
        <v>27</v>
      </c>
    </row>
    <row r="46">
      <c r="A46" s="23"/>
      <c r="B46" s="13" t="s">
        <v>108</v>
      </c>
      <c r="C46" s="14"/>
      <c r="D46" s="15" t="str">
        <f>if(countblank(D47:D52)&gt;0,"Incomplete",if(countif(D47:D52,"Fail")=0,"Pass","Fail"))</f>
        <v>Pass</v>
      </c>
      <c r="E46" s="16" t="s">
        <v>8</v>
      </c>
      <c r="F46" s="16"/>
      <c r="G46" s="17"/>
      <c r="H46" s="17"/>
    </row>
    <row r="47">
      <c r="A47" s="22"/>
      <c r="B47" s="1"/>
      <c r="C47" s="18" t="s">
        <v>109</v>
      </c>
      <c r="D47" s="3" t="s">
        <v>10</v>
      </c>
      <c r="E47" s="5" t="s">
        <v>11</v>
      </c>
      <c r="F47" s="5" t="s">
        <v>39</v>
      </c>
      <c r="G47" s="5" t="s">
        <v>110</v>
      </c>
      <c r="H47" s="19" t="s">
        <v>111</v>
      </c>
    </row>
    <row r="48">
      <c r="A48" s="22"/>
      <c r="B48" s="1"/>
      <c r="C48" s="18" t="s">
        <v>112</v>
      </c>
      <c r="D48" s="3" t="s">
        <v>10</v>
      </c>
      <c r="E48" s="5" t="s">
        <v>11</v>
      </c>
      <c r="F48" s="5" t="s">
        <v>39</v>
      </c>
      <c r="G48" s="5" t="s">
        <v>113</v>
      </c>
      <c r="H48" s="19" t="s">
        <v>111</v>
      </c>
    </row>
    <row r="49">
      <c r="A49" s="22"/>
      <c r="B49" s="1"/>
      <c r="C49" s="18" t="s">
        <v>114</v>
      </c>
      <c r="D49" s="3" t="s">
        <v>10</v>
      </c>
      <c r="E49" s="5" t="s">
        <v>11</v>
      </c>
      <c r="F49" s="5" t="s">
        <v>39</v>
      </c>
      <c r="G49" s="5" t="s">
        <v>115</v>
      </c>
      <c r="H49" s="19" t="s">
        <v>111</v>
      </c>
    </row>
    <row r="50">
      <c r="A50" s="22"/>
      <c r="B50" s="1"/>
      <c r="C50" s="18" t="s">
        <v>116</v>
      </c>
      <c r="D50" s="3" t="s">
        <v>10</v>
      </c>
      <c r="E50" s="5" t="s">
        <v>11</v>
      </c>
      <c r="F50" s="5" t="s">
        <v>20</v>
      </c>
      <c r="G50" s="5" t="s">
        <v>117</v>
      </c>
      <c r="H50" s="19" t="s">
        <v>111</v>
      </c>
    </row>
    <row r="51">
      <c r="A51" s="22"/>
      <c r="B51" s="1"/>
      <c r="C51" s="18" t="s">
        <v>118</v>
      </c>
      <c r="D51" s="3" t="s">
        <v>10</v>
      </c>
      <c r="E51" s="5" t="s">
        <v>11</v>
      </c>
      <c r="F51" s="5" t="s">
        <v>39</v>
      </c>
      <c r="G51" s="5" t="s">
        <v>119</v>
      </c>
      <c r="H51" s="19" t="s">
        <v>111</v>
      </c>
    </row>
    <row r="52">
      <c r="A52" s="22"/>
      <c r="B52" s="1"/>
      <c r="C52" s="18" t="s">
        <v>120</v>
      </c>
      <c r="D52" s="3" t="s">
        <v>10</v>
      </c>
      <c r="E52" s="5" t="s">
        <v>11</v>
      </c>
      <c r="F52" s="5" t="s">
        <v>39</v>
      </c>
      <c r="G52" s="5" t="s">
        <v>121</v>
      </c>
      <c r="H52" s="19" t="s">
        <v>111</v>
      </c>
    </row>
    <row r="53">
      <c r="A53" s="23"/>
      <c r="B53" s="13" t="s">
        <v>185</v>
      </c>
      <c r="C53" s="14"/>
      <c r="D53" s="24" t="str">
        <f>if(countblank(D54)&gt;0,"Incomplete",if(countif(D54,"Fail")=0,"Pass","Fail"))</f>
        <v>Fail</v>
      </c>
      <c r="E53" s="16" t="s">
        <v>8</v>
      </c>
      <c r="F53" s="16"/>
      <c r="G53" s="17"/>
      <c r="H53" s="17"/>
    </row>
    <row r="54">
      <c r="A54" s="22"/>
      <c r="B54" s="1"/>
      <c r="C54" s="18" t="s">
        <v>123</v>
      </c>
      <c r="D54" s="3" t="s">
        <v>19</v>
      </c>
      <c r="E54" s="5" t="s">
        <v>11</v>
      </c>
      <c r="F54" s="5" t="s">
        <v>20</v>
      </c>
      <c r="G54" s="5" t="s">
        <v>54</v>
      </c>
      <c r="H54" s="19" t="s">
        <v>124</v>
      </c>
    </row>
    <row r="55">
      <c r="A55" s="23"/>
      <c r="B55" s="13" t="s">
        <v>127</v>
      </c>
      <c r="C55" s="14"/>
      <c r="D55" s="24" t="str">
        <f>if(countblank(D56)&gt;0,"Incomplete",if(countif(D56,"Fail")=0,"Pass","Fail"))</f>
        <v>Pass</v>
      </c>
      <c r="E55" s="16" t="s">
        <v>8</v>
      </c>
      <c r="F55" s="16"/>
      <c r="G55" s="17"/>
      <c r="H55" s="17"/>
    </row>
    <row r="56">
      <c r="A56" s="22"/>
      <c r="B56" s="1"/>
      <c r="C56" s="18" t="s">
        <v>128</v>
      </c>
      <c r="D56" s="3" t="s">
        <v>16</v>
      </c>
      <c r="E56" s="5" t="s">
        <v>11</v>
      </c>
      <c r="F56" s="5" t="s">
        <v>98</v>
      </c>
      <c r="G56" s="5" t="s">
        <v>129</v>
      </c>
      <c r="H56" s="19" t="s">
        <v>186</v>
      </c>
    </row>
    <row r="57">
      <c r="A57" s="23"/>
      <c r="B57" s="13" t="s">
        <v>131</v>
      </c>
      <c r="C57" s="14"/>
      <c r="D57" s="24" t="str">
        <f>if(countblank(D58)&gt;0,"Incomplete",if(countif(D58,"Fail")=0,"Pass","Fail"))</f>
        <v>Pass</v>
      </c>
      <c r="E57" s="16" t="s">
        <v>8</v>
      </c>
      <c r="F57" s="16"/>
      <c r="G57" s="17"/>
      <c r="H57" s="17"/>
    </row>
    <row r="58">
      <c r="A58" s="22"/>
      <c r="B58" s="1"/>
      <c r="C58" s="18" t="s">
        <v>132</v>
      </c>
      <c r="D58" s="3" t="s">
        <v>10</v>
      </c>
      <c r="E58" s="5" t="s">
        <v>11</v>
      </c>
      <c r="F58" s="5" t="s">
        <v>133</v>
      </c>
      <c r="G58" s="5" t="s">
        <v>134</v>
      </c>
      <c r="H58" s="19" t="s">
        <v>135</v>
      </c>
    </row>
    <row r="59">
      <c r="A59" s="6" t="s">
        <v>136</v>
      </c>
      <c r="B59" s="7"/>
      <c r="C59" s="8"/>
      <c r="D59" s="9" t="str">
        <f t="array" ref="D59">if(countblank(D60:D74)&gt;0,"Incomplete",if(countif({D60,D63,D65,D68,D73},"Fail")=0,"Pass","Fail"))</f>
        <v>Pass</v>
      </c>
      <c r="E59" s="10" t="s">
        <v>6</v>
      </c>
      <c r="F59" s="10"/>
      <c r="G59" s="11"/>
      <c r="H59" s="11"/>
    </row>
    <row r="60">
      <c r="A60" s="23"/>
      <c r="B60" s="13" t="s">
        <v>137</v>
      </c>
      <c r="C60" s="14"/>
      <c r="D60" s="24" t="str">
        <f>if(countblank(D61:D62)&gt;0,"Incomplete",if(countif(D61:D62,"Fail")=0,"Pass","Fail"))</f>
        <v>Pass</v>
      </c>
      <c r="E60" s="16" t="s">
        <v>8</v>
      </c>
      <c r="F60" s="16"/>
      <c r="G60" s="17"/>
      <c r="H60" s="17"/>
    </row>
    <row r="61">
      <c r="A61" s="22"/>
      <c r="B61" s="1"/>
      <c r="C61" s="18" t="s">
        <v>138</v>
      </c>
      <c r="D61" s="3" t="s">
        <v>10</v>
      </c>
      <c r="E61" s="5" t="s">
        <v>11</v>
      </c>
      <c r="F61" s="5" t="s">
        <v>20</v>
      </c>
      <c r="G61" s="5" t="s">
        <v>139</v>
      </c>
      <c r="H61" s="19" t="s">
        <v>140</v>
      </c>
    </row>
    <row r="62">
      <c r="A62" s="22"/>
      <c r="B62" s="1"/>
      <c r="C62" s="18" t="s">
        <v>187</v>
      </c>
      <c r="D62" s="3" t="s">
        <v>10</v>
      </c>
      <c r="E62" s="5" t="s">
        <v>11</v>
      </c>
      <c r="F62" s="5" t="s">
        <v>12</v>
      </c>
      <c r="G62" s="5" t="s">
        <v>188</v>
      </c>
      <c r="H62" s="19" t="s">
        <v>189</v>
      </c>
    </row>
    <row r="63">
      <c r="A63" s="23"/>
      <c r="B63" s="13" t="s">
        <v>141</v>
      </c>
      <c r="C63" s="14"/>
      <c r="D63" s="24" t="str">
        <f>if(countblank(D64)&gt;0,"Incomplete",if(countif(D64,"Fail")=0,"Pass","Fail"))</f>
        <v>Pass</v>
      </c>
      <c r="E63" s="16" t="s">
        <v>8</v>
      </c>
      <c r="F63" s="16"/>
      <c r="G63" s="17"/>
      <c r="H63" s="17"/>
    </row>
    <row r="64">
      <c r="A64" s="22"/>
      <c r="B64" s="1"/>
      <c r="C64" s="18" t="s">
        <v>106</v>
      </c>
      <c r="D64" s="3" t="s">
        <v>10</v>
      </c>
      <c r="E64" s="5" t="s">
        <v>11</v>
      </c>
      <c r="F64" s="5" t="s">
        <v>20</v>
      </c>
      <c r="G64" s="5" t="s">
        <v>107</v>
      </c>
      <c r="H64" s="19" t="s">
        <v>27</v>
      </c>
    </row>
    <row r="65">
      <c r="A65" s="23"/>
      <c r="B65" s="13" t="s">
        <v>142</v>
      </c>
      <c r="C65" s="14"/>
      <c r="D65" s="24" t="str">
        <f>if(countblank(D66:D67)&gt;0,"Incomplete",if(countif(D66:D67,"Fail")=0,"Pass","Fail"))</f>
        <v>Pass</v>
      </c>
      <c r="E65" s="16" t="s">
        <v>8</v>
      </c>
      <c r="F65" s="16"/>
      <c r="G65" s="17"/>
      <c r="H65" s="17"/>
    </row>
    <row r="66">
      <c r="A66" s="22"/>
      <c r="B66" s="1"/>
      <c r="C66" s="18" t="s">
        <v>143</v>
      </c>
      <c r="D66" s="3" t="s">
        <v>10</v>
      </c>
      <c r="E66" s="5" t="s">
        <v>11</v>
      </c>
      <c r="F66" s="5" t="s">
        <v>144</v>
      </c>
      <c r="G66" s="5"/>
      <c r="H66" s="19" t="s">
        <v>145</v>
      </c>
    </row>
    <row r="67">
      <c r="A67" s="22"/>
      <c r="B67" s="1"/>
      <c r="C67" s="18" t="s">
        <v>146</v>
      </c>
      <c r="D67" s="3" t="s">
        <v>10</v>
      </c>
      <c r="E67" s="5" t="s">
        <v>11</v>
      </c>
      <c r="F67" s="5" t="s">
        <v>144</v>
      </c>
      <c r="G67" s="5"/>
      <c r="H67" s="19" t="s">
        <v>147</v>
      </c>
    </row>
    <row r="68">
      <c r="A68" s="23"/>
      <c r="B68" s="13" t="s">
        <v>148</v>
      </c>
      <c r="C68" s="14"/>
      <c r="D68" s="24" t="str">
        <f>if(countblank(D69:D72)&gt;0,"Incomplete",if(countif(D69:D72,"Fail")=0,"Pass","Fail"))</f>
        <v>Pass</v>
      </c>
      <c r="E68" s="16" t="s">
        <v>8</v>
      </c>
      <c r="F68" s="16"/>
      <c r="G68" s="17"/>
      <c r="H68" s="17"/>
    </row>
    <row r="69">
      <c r="A69" s="22"/>
      <c r="B69" s="1"/>
      <c r="C69" s="18" t="s">
        <v>149</v>
      </c>
      <c r="D69" s="3" t="s">
        <v>10</v>
      </c>
      <c r="E69" s="5" t="s">
        <v>11</v>
      </c>
      <c r="F69" s="5" t="s">
        <v>39</v>
      </c>
      <c r="G69" s="5" t="s">
        <v>150</v>
      </c>
      <c r="H69" s="19" t="s">
        <v>151</v>
      </c>
    </row>
    <row r="70">
      <c r="A70" s="22"/>
      <c r="B70" s="1"/>
      <c r="C70" s="18" t="s">
        <v>152</v>
      </c>
      <c r="D70" s="3" t="s">
        <v>10</v>
      </c>
      <c r="E70" s="5" t="s">
        <v>11</v>
      </c>
      <c r="F70" s="5" t="s">
        <v>20</v>
      </c>
      <c r="G70" s="5" t="s">
        <v>54</v>
      </c>
      <c r="H70" s="19" t="s">
        <v>153</v>
      </c>
    </row>
    <row r="71">
      <c r="A71" s="22"/>
      <c r="B71" s="1"/>
      <c r="C71" s="18" t="s">
        <v>154</v>
      </c>
      <c r="D71" s="3" t="s">
        <v>10</v>
      </c>
      <c r="E71" s="5" t="s">
        <v>11</v>
      </c>
      <c r="F71" s="5" t="s">
        <v>12</v>
      </c>
      <c r="G71" s="5" t="s">
        <v>190</v>
      </c>
      <c r="H71" s="19" t="s">
        <v>156</v>
      </c>
    </row>
    <row r="72">
      <c r="A72" s="22"/>
      <c r="B72" s="1"/>
      <c r="C72" s="18" t="s">
        <v>157</v>
      </c>
      <c r="D72" s="3" t="s">
        <v>10</v>
      </c>
      <c r="E72" s="5" t="s">
        <v>11</v>
      </c>
      <c r="F72" s="5" t="s">
        <v>20</v>
      </c>
      <c r="G72" s="5" t="s">
        <v>54</v>
      </c>
      <c r="H72" s="19" t="s">
        <v>153</v>
      </c>
    </row>
    <row r="73">
      <c r="A73" s="23"/>
      <c r="B73" s="13" t="s">
        <v>158</v>
      </c>
      <c r="C73" s="14"/>
      <c r="D73" s="24" t="str">
        <f>if(countblank(D74)&gt;0,"Incomplete",if(countif(D74,"Fail")=0,"Pass","Fail"))</f>
        <v>Pass</v>
      </c>
      <c r="E73" s="16" t="s">
        <v>8</v>
      </c>
      <c r="F73" s="16"/>
      <c r="G73" s="17"/>
      <c r="H73" s="17"/>
    </row>
    <row r="74">
      <c r="A74" s="22"/>
      <c r="B74" s="1"/>
      <c r="C74" s="18" t="s">
        <v>159</v>
      </c>
      <c r="D74" s="3" t="s">
        <v>10</v>
      </c>
      <c r="E74" s="5" t="s">
        <v>11</v>
      </c>
      <c r="F74" s="5" t="s">
        <v>39</v>
      </c>
      <c r="G74" s="5" t="s">
        <v>160</v>
      </c>
      <c r="H74" s="19" t="s">
        <v>161</v>
      </c>
    </row>
  </sheetData>
  <autoFilter ref="$D$1:$F$74"/>
  <conditionalFormatting sqref="D:D">
    <cfRule type="containsText" dxfId="0" priority="1" operator="containsText" text="Incomplete">
      <formula>NOT(ISERROR(SEARCH(("Incomplete"),(D1))))</formula>
    </cfRule>
  </conditionalFormatting>
  <conditionalFormatting sqref="D2:D3 D12 D18 D24 D28 D34 D37 D39:D40 D46 D53 D55 D57 D59:D60 D63 D65 D68 D73">
    <cfRule type="containsText" dxfId="1" priority="2" operator="containsText" text="Pass">
      <formula>NOT(ISERROR(SEARCH(("Pass"),(D2))))</formula>
    </cfRule>
  </conditionalFormatting>
  <conditionalFormatting sqref="D2:D3 D12 D18 D24 D28 D34 D37 D39:D40 D46 D53 D55 D57 D59:D60 D63 D65 D68 D73">
    <cfRule type="containsText" dxfId="2" priority="3" operator="containsText" text="Fail">
      <formula>NOT(ISERROR(SEARCH(("Fail"),(D2))))</formula>
    </cfRule>
  </conditionalFormatting>
  <conditionalFormatting sqref="D:D">
    <cfRule type="containsText" dxfId="3" priority="4" operator="containsText" text="Pass">
      <formula>NOT(ISERROR(SEARCH(("Pass"),(D1))))</formula>
    </cfRule>
  </conditionalFormatting>
  <conditionalFormatting sqref="D:D">
    <cfRule type="containsText" dxfId="4" priority="5" operator="containsText" text="Fail">
      <formula>NOT(ISERROR(SEARCH(("Fail"),(D1))))</formula>
    </cfRule>
  </conditionalFormatting>
  <conditionalFormatting sqref="D:D">
    <cfRule type="containsText" dxfId="5" priority="6" operator="containsText" text="OK">
      <formula>NOT(ISERROR(SEARCH(("OK"),(D1))))</formula>
    </cfRule>
  </conditionalFormatting>
  <hyperlinks>
    <hyperlink r:id="rId1" ref="H4"/>
    <hyperlink r:id="rId2" ref="H5"/>
    <hyperlink r:id="rId3" ref="H7"/>
    <hyperlink r:id="rId4" ref="H8"/>
    <hyperlink r:id="rId5" ref="H9"/>
    <hyperlink r:id="rId6" ref="H13"/>
    <hyperlink r:id="rId7" ref="H15"/>
    <hyperlink r:id="rId8" ref="H17"/>
    <hyperlink r:id="rId9" ref="H19"/>
    <hyperlink r:id="rId10" ref="H20"/>
    <hyperlink r:id="rId11" ref="H21"/>
    <hyperlink r:id="rId12" ref="H22"/>
    <hyperlink r:id="rId13" ref="H23"/>
    <hyperlink r:id="rId14" ref="H25"/>
    <hyperlink r:id="rId15" ref="H26"/>
    <hyperlink r:id="rId16" ref="H27"/>
    <hyperlink r:id="rId17" ref="H29"/>
    <hyperlink r:id="rId18" ref="H30"/>
    <hyperlink r:id="rId19" location="1" ref="H31"/>
    <hyperlink r:id="rId20" ref="H32"/>
    <hyperlink r:id="rId21" ref="H33"/>
    <hyperlink r:id="rId22" ref="H35"/>
    <hyperlink r:id="rId23" ref="H36"/>
    <hyperlink r:id="rId24" ref="H38"/>
    <hyperlink r:id="rId25" ref="H41"/>
    <hyperlink r:id="rId26" ref="H42"/>
    <hyperlink r:id="rId27" ref="H43"/>
    <hyperlink r:id="rId28" ref="H44"/>
    <hyperlink r:id="rId29" ref="H45"/>
    <hyperlink r:id="rId30" ref="H47"/>
    <hyperlink r:id="rId31" ref="H48"/>
    <hyperlink r:id="rId32" ref="H49"/>
    <hyperlink r:id="rId33" ref="H50"/>
    <hyperlink r:id="rId34" ref="H51"/>
    <hyperlink r:id="rId35" ref="H52"/>
    <hyperlink r:id="rId36" ref="H54"/>
    <hyperlink r:id="rId37" ref="H56"/>
    <hyperlink r:id="rId38" ref="H58"/>
    <hyperlink r:id="rId39" ref="H61"/>
    <hyperlink r:id="rId40" ref="H62"/>
    <hyperlink r:id="rId41" ref="H64"/>
    <hyperlink r:id="rId42" ref="H66"/>
    <hyperlink r:id="rId43" ref="H67"/>
    <hyperlink r:id="rId44" ref="H69"/>
    <hyperlink r:id="rId45" ref="H70"/>
    <hyperlink r:id="rId46" ref="H71"/>
    <hyperlink r:id="rId47" ref="H72"/>
    <hyperlink r:id="rId48" ref="H74"/>
  </hyperlinks>
  <drawing r:id="rId4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.71"/>
    <col customWidth="1" min="3" max="3" width="65.0"/>
    <col customWidth="1" min="4" max="4" width="10.43"/>
    <col customWidth="1" min="5" max="5" width="7.71"/>
    <col customWidth="1" min="6" max="6" width="24.43"/>
    <col customWidth="1" min="7" max="7" width="36.43"/>
    <col customWidth="1" min="8" max="8" width="74.0"/>
  </cols>
  <sheetData>
    <row r="1">
      <c r="A1" s="1"/>
      <c r="B1" s="1"/>
      <c r="C1" s="27"/>
      <c r="D1" s="3" t="s">
        <v>0</v>
      </c>
      <c r="E1" s="5" t="s">
        <v>1</v>
      </c>
      <c r="F1" s="28" t="s">
        <v>2</v>
      </c>
      <c r="G1" s="28" t="s">
        <v>3</v>
      </c>
      <c r="H1" s="5" t="s">
        <v>4</v>
      </c>
    </row>
    <row r="2">
      <c r="A2" s="6" t="s">
        <v>5</v>
      </c>
      <c r="B2" s="7"/>
      <c r="C2" s="29"/>
      <c r="D2" s="9" t="str">
        <f t="array" ref="D2">if(countblank(D3:D36),"Incomplete",if(countif({D3,D12,D18,D24,D28,D34},"Fail")=0,"Pass","Fail"))</f>
        <v>Fail</v>
      </c>
      <c r="E2" s="10" t="s">
        <v>6</v>
      </c>
      <c r="F2" s="30"/>
      <c r="G2" s="31"/>
      <c r="H2" s="11"/>
    </row>
    <row r="3">
      <c r="A3" s="12"/>
      <c r="B3" s="13" t="s">
        <v>7</v>
      </c>
      <c r="C3" s="32"/>
      <c r="D3" s="15" t="str">
        <f t="array" ref="D3">if(countblank(D4:D11),"Incomplete",if(countif(D4:D11,"Fail")=0,"Pass","Fail"))</f>
        <v>Fail</v>
      </c>
      <c r="E3" s="16" t="s">
        <v>8</v>
      </c>
      <c r="F3" s="33"/>
      <c r="G3" s="34"/>
      <c r="H3" s="17"/>
    </row>
    <row r="4">
      <c r="A4" s="1"/>
      <c r="B4" s="1"/>
      <c r="C4" s="35" t="s">
        <v>9</v>
      </c>
      <c r="D4" s="3" t="s">
        <v>10</v>
      </c>
      <c r="E4" s="5" t="s">
        <v>11</v>
      </c>
      <c r="F4" s="28" t="s">
        <v>12</v>
      </c>
      <c r="G4" s="28" t="s">
        <v>162</v>
      </c>
      <c r="H4" s="19" t="s">
        <v>163</v>
      </c>
    </row>
    <row r="5">
      <c r="A5" s="1"/>
      <c r="B5" s="1"/>
      <c r="C5" s="35" t="s">
        <v>15</v>
      </c>
      <c r="D5" s="3" t="s">
        <v>16</v>
      </c>
      <c r="E5" s="5" t="s">
        <v>11</v>
      </c>
      <c r="F5" s="28" t="s">
        <v>12</v>
      </c>
      <c r="G5" s="28" t="s">
        <v>162</v>
      </c>
      <c r="H5" s="19" t="s">
        <v>164</v>
      </c>
    </row>
    <row r="6">
      <c r="A6" s="20"/>
      <c r="B6" s="1"/>
      <c r="C6" s="35" t="s">
        <v>165</v>
      </c>
      <c r="D6" s="3" t="s">
        <v>19</v>
      </c>
      <c r="E6" s="5" t="s">
        <v>11</v>
      </c>
      <c r="F6" s="28" t="s">
        <v>20</v>
      </c>
      <c r="G6" s="28" t="s">
        <v>21</v>
      </c>
      <c r="H6" s="21"/>
    </row>
    <row r="7">
      <c r="C7" s="35" t="s">
        <v>22</v>
      </c>
      <c r="D7" s="3" t="s">
        <v>10</v>
      </c>
      <c r="E7" s="5" t="s">
        <v>11</v>
      </c>
      <c r="F7" s="28" t="s">
        <v>20</v>
      </c>
      <c r="G7" s="28" t="s">
        <v>23</v>
      </c>
      <c r="H7" s="19" t="s">
        <v>24</v>
      </c>
    </row>
    <row r="8">
      <c r="B8" s="1"/>
      <c r="C8" s="35" t="s">
        <v>25</v>
      </c>
      <c r="D8" s="3" t="s">
        <v>10</v>
      </c>
      <c r="E8" s="5" t="s">
        <v>11</v>
      </c>
      <c r="F8" s="28" t="s">
        <v>20</v>
      </c>
      <c r="G8" s="28" t="s">
        <v>107</v>
      </c>
      <c r="H8" s="19" t="s">
        <v>27</v>
      </c>
    </row>
    <row r="9">
      <c r="B9" s="1"/>
      <c r="C9" s="35" t="s">
        <v>28</v>
      </c>
      <c r="D9" s="3" t="s">
        <v>10</v>
      </c>
      <c r="E9" s="5" t="s">
        <v>11</v>
      </c>
      <c r="F9" s="28" t="s">
        <v>12</v>
      </c>
      <c r="G9" s="28" t="s">
        <v>166</v>
      </c>
      <c r="H9" s="19" t="s">
        <v>167</v>
      </c>
    </row>
    <row r="10">
      <c r="B10" s="1"/>
      <c r="C10" s="35" t="s">
        <v>31</v>
      </c>
      <c r="D10" s="3" t="s">
        <v>10</v>
      </c>
      <c r="E10" s="5" t="s">
        <v>11</v>
      </c>
      <c r="F10" s="28" t="s">
        <v>20</v>
      </c>
      <c r="G10" s="28" t="s">
        <v>32</v>
      </c>
      <c r="H10" s="21"/>
    </row>
    <row r="11">
      <c r="B11" s="1"/>
      <c r="C11" s="35" t="s">
        <v>33</v>
      </c>
      <c r="D11" s="3" t="s">
        <v>10</v>
      </c>
      <c r="E11" s="5" t="s">
        <v>11</v>
      </c>
      <c r="F11" s="28" t="s">
        <v>20</v>
      </c>
      <c r="G11" s="28" t="s">
        <v>32</v>
      </c>
      <c r="H11" s="21"/>
    </row>
    <row r="12">
      <c r="A12" s="36"/>
      <c r="B12" s="13" t="s">
        <v>34</v>
      </c>
      <c r="C12" s="32"/>
      <c r="D12" s="15" t="str">
        <f>if(countblank(D13:D17),"Incomplete",if(countif(D13:D17,"Fail")=0,"Pass","Fail"))</f>
        <v>Fail</v>
      </c>
      <c r="E12" s="16" t="s">
        <v>8</v>
      </c>
      <c r="F12" s="33"/>
      <c r="G12" s="34"/>
      <c r="H12" s="17"/>
    </row>
    <row r="13">
      <c r="B13" s="1"/>
      <c r="C13" s="35" t="s">
        <v>35</v>
      </c>
      <c r="D13" s="3" t="s">
        <v>10</v>
      </c>
      <c r="E13" s="5" t="s">
        <v>11</v>
      </c>
      <c r="F13" s="28" t="s">
        <v>20</v>
      </c>
      <c r="G13" s="28" t="s">
        <v>168</v>
      </c>
      <c r="H13" s="19" t="s">
        <v>169</v>
      </c>
    </row>
    <row r="14">
      <c r="B14" s="1"/>
      <c r="C14" s="35" t="s">
        <v>38</v>
      </c>
      <c r="D14" s="3" t="s">
        <v>10</v>
      </c>
      <c r="E14" s="5" t="s">
        <v>11</v>
      </c>
      <c r="F14" s="28" t="s">
        <v>39</v>
      </c>
      <c r="G14" s="28" t="s">
        <v>40</v>
      </c>
      <c r="H14" s="5"/>
    </row>
    <row r="15">
      <c r="C15" s="35" t="s">
        <v>41</v>
      </c>
      <c r="D15" s="3" t="s">
        <v>10</v>
      </c>
      <c r="E15" s="5" t="s">
        <v>11</v>
      </c>
      <c r="F15" s="28" t="s">
        <v>12</v>
      </c>
      <c r="G15" s="28" t="s">
        <v>166</v>
      </c>
      <c r="H15" s="19" t="s">
        <v>167</v>
      </c>
    </row>
    <row r="16">
      <c r="B16" s="1"/>
      <c r="C16" s="35" t="s">
        <v>43</v>
      </c>
      <c r="D16" s="3" t="s">
        <v>16</v>
      </c>
      <c r="E16" s="5" t="s">
        <v>11</v>
      </c>
      <c r="F16" s="28" t="s">
        <v>44</v>
      </c>
      <c r="G16" s="37"/>
      <c r="H16" s="21"/>
    </row>
    <row r="17">
      <c r="B17" s="1"/>
      <c r="C17" s="35" t="s">
        <v>46</v>
      </c>
      <c r="D17" s="3" t="s">
        <v>19</v>
      </c>
      <c r="E17" s="5" t="s">
        <v>11</v>
      </c>
      <c r="F17" s="28" t="s">
        <v>44</v>
      </c>
      <c r="G17" s="37"/>
      <c r="H17" s="19" t="s">
        <v>164</v>
      </c>
    </row>
    <row r="18">
      <c r="A18" s="36"/>
      <c r="B18" s="13" t="s">
        <v>49</v>
      </c>
      <c r="C18" s="32"/>
      <c r="D18" s="15" t="str">
        <f>if(countblank(D19:D23)&gt;0,"Incomplete",if(countif(D19:D23,"Fail")=0,"Pass","Fail"))</f>
        <v>Fail</v>
      </c>
      <c r="E18" s="16" t="s">
        <v>8</v>
      </c>
      <c r="F18" s="33"/>
      <c r="G18" s="34"/>
      <c r="H18" s="17"/>
    </row>
    <row r="19">
      <c r="B19" s="1"/>
      <c r="C19" s="35" t="s">
        <v>50</v>
      </c>
      <c r="D19" s="3" t="s">
        <v>10</v>
      </c>
      <c r="E19" s="5" t="s">
        <v>11</v>
      </c>
      <c r="F19" s="28" t="s">
        <v>39</v>
      </c>
      <c r="G19" s="28" t="s">
        <v>51</v>
      </c>
      <c r="H19" s="19" t="s">
        <v>140</v>
      </c>
    </row>
    <row r="20">
      <c r="B20" s="1"/>
      <c r="C20" s="35" t="s">
        <v>53</v>
      </c>
      <c r="D20" s="3" t="s">
        <v>10</v>
      </c>
      <c r="E20" s="5" t="s">
        <v>11</v>
      </c>
      <c r="F20" s="28" t="s">
        <v>20</v>
      </c>
      <c r="G20" s="28" t="s">
        <v>54</v>
      </c>
      <c r="H20" s="19" t="s">
        <v>170</v>
      </c>
    </row>
    <row r="21">
      <c r="B21" s="1"/>
      <c r="C21" s="35" t="s">
        <v>56</v>
      </c>
      <c r="D21" s="3" t="s">
        <v>16</v>
      </c>
      <c r="E21" s="5" t="s">
        <v>11</v>
      </c>
      <c r="F21" s="28" t="s">
        <v>39</v>
      </c>
      <c r="G21" s="28" t="s">
        <v>51</v>
      </c>
      <c r="H21" s="19" t="s">
        <v>171</v>
      </c>
    </row>
    <row r="22">
      <c r="B22" s="1"/>
      <c r="C22" s="35" t="s">
        <v>58</v>
      </c>
      <c r="D22" s="3" t="s">
        <v>19</v>
      </c>
      <c r="E22" s="5" t="s">
        <v>11</v>
      </c>
      <c r="F22" s="28" t="s">
        <v>39</v>
      </c>
      <c r="G22" s="28" t="s">
        <v>51</v>
      </c>
      <c r="H22" s="19" t="s">
        <v>171</v>
      </c>
    </row>
    <row r="23">
      <c r="C23" s="35" t="s">
        <v>59</v>
      </c>
      <c r="D23" s="3" t="s">
        <v>10</v>
      </c>
      <c r="E23" s="5" t="s">
        <v>11</v>
      </c>
      <c r="F23" s="28" t="s">
        <v>39</v>
      </c>
      <c r="G23" s="28" t="s">
        <v>60</v>
      </c>
      <c r="H23" s="19" t="s">
        <v>61</v>
      </c>
    </row>
    <row r="24">
      <c r="A24" s="36"/>
      <c r="B24" s="13" t="s">
        <v>62</v>
      </c>
      <c r="C24" s="32"/>
      <c r="D24" s="15" t="str">
        <f>if(countblank(D25:D27)&gt;0,"Incomplete",if(countif(D25:D27,"Fail")=0,"Pass","Fail"))</f>
        <v>Fail</v>
      </c>
      <c r="E24" s="16" t="s">
        <v>8</v>
      </c>
      <c r="F24" s="33"/>
      <c r="G24" s="34"/>
      <c r="H24" s="17"/>
    </row>
    <row r="25">
      <c r="B25" s="1"/>
      <c r="C25" s="35" t="s">
        <v>172</v>
      </c>
      <c r="D25" s="3" t="s">
        <v>10</v>
      </c>
      <c r="E25" s="5" t="s">
        <v>11</v>
      </c>
      <c r="F25" s="28" t="s">
        <v>39</v>
      </c>
      <c r="G25" s="28" t="s">
        <v>173</v>
      </c>
      <c r="H25" s="19" t="s">
        <v>174</v>
      </c>
    </row>
    <row r="26">
      <c r="B26" s="1"/>
      <c r="C26" s="35" t="s">
        <v>63</v>
      </c>
      <c r="D26" s="3" t="s">
        <v>16</v>
      </c>
      <c r="E26" s="5" t="s">
        <v>11</v>
      </c>
      <c r="F26" s="28" t="s">
        <v>39</v>
      </c>
      <c r="G26" s="28" t="s">
        <v>64</v>
      </c>
      <c r="H26" s="19" t="s">
        <v>65</v>
      </c>
    </row>
    <row r="27">
      <c r="B27" s="1"/>
      <c r="C27" s="35" t="s">
        <v>66</v>
      </c>
      <c r="D27" s="3" t="s">
        <v>19</v>
      </c>
      <c r="E27" s="5" t="s">
        <v>11</v>
      </c>
      <c r="F27" s="28" t="s">
        <v>12</v>
      </c>
      <c r="G27" s="28" t="s">
        <v>175</v>
      </c>
      <c r="H27" s="19" t="s">
        <v>176</v>
      </c>
    </row>
    <row r="28">
      <c r="A28" s="36"/>
      <c r="B28" s="13" t="s">
        <v>69</v>
      </c>
      <c r="C28" s="32"/>
      <c r="D28" s="15" t="str">
        <f>if(countblank(D29:D33)&gt;0,"Incomplete",if(countif(D29:D33,"Fail")=0,"Pass","Fail"))</f>
        <v>Pass</v>
      </c>
      <c r="E28" s="16" t="s">
        <v>8</v>
      </c>
      <c r="F28" s="33"/>
      <c r="G28" s="34"/>
      <c r="H28" s="17"/>
    </row>
    <row r="29">
      <c r="B29" s="1"/>
      <c r="C29" s="35" t="s">
        <v>70</v>
      </c>
      <c r="D29" s="3" t="s">
        <v>10</v>
      </c>
      <c r="E29" s="5" t="s">
        <v>11</v>
      </c>
      <c r="F29" s="28" t="s">
        <v>20</v>
      </c>
      <c r="G29" s="28" t="s">
        <v>21</v>
      </c>
      <c r="H29" s="19" t="s">
        <v>177</v>
      </c>
    </row>
    <row r="30">
      <c r="B30" s="1"/>
      <c r="C30" s="35" t="s">
        <v>72</v>
      </c>
      <c r="D30" s="3" t="s">
        <v>10</v>
      </c>
      <c r="E30" s="5" t="s">
        <v>11</v>
      </c>
      <c r="F30" s="28" t="s">
        <v>20</v>
      </c>
      <c r="G30" s="28" t="s">
        <v>73</v>
      </c>
      <c r="H30" s="19" t="s">
        <v>178</v>
      </c>
    </row>
    <row r="31">
      <c r="B31" s="1"/>
      <c r="C31" s="35" t="s">
        <v>75</v>
      </c>
      <c r="D31" s="3" t="s">
        <v>10</v>
      </c>
      <c r="E31" s="5" t="s">
        <v>11</v>
      </c>
      <c r="F31" s="28" t="s">
        <v>98</v>
      </c>
      <c r="G31" s="28"/>
      <c r="H31" s="19" t="s">
        <v>179</v>
      </c>
    </row>
    <row r="32">
      <c r="B32" s="1"/>
      <c r="C32" s="35" t="s">
        <v>78</v>
      </c>
      <c r="D32" s="3" t="s">
        <v>10</v>
      </c>
      <c r="E32" s="5" t="s">
        <v>11</v>
      </c>
      <c r="F32" s="28" t="s">
        <v>20</v>
      </c>
      <c r="G32" s="28" t="s">
        <v>79</v>
      </c>
      <c r="H32" s="19" t="s">
        <v>180</v>
      </c>
    </row>
    <row r="33">
      <c r="B33" s="1"/>
      <c r="C33" s="35" t="s">
        <v>81</v>
      </c>
      <c r="D33" s="3" t="s">
        <v>10</v>
      </c>
      <c r="E33" s="5" t="s">
        <v>11</v>
      </c>
      <c r="F33" s="28" t="s">
        <v>20</v>
      </c>
      <c r="G33" s="28" t="s">
        <v>79</v>
      </c>
      <c r="H33" s="19" t="s">
        <v>82</v>
      </c>
    </row>
    <row r="34">
      <c r="A34" s="36"/>
      <c r="B34" s="13" t="s">
        <v>191</v>
      </c>
      <c r="C34" s="32"/>
      <c r="D34" s="15" t="str">
        <f>if(countblank(D35:D36)&gt;0,"Incomplete",if(countif(D35:D36,"Fail")=0,"Pass","Fail"))</f>
        <v>Pass</v>
      </c>
      <c r="E34" s="16" t="s">
        <v>8</v>
      </c>
      <c r="F34" s="33"/>
      <c r="G34" s="34"/>
      <c r="H34" s="17"/>
    </row>
    <row r="35">
      <c r="B35" s="1"/>
      <c r="C35" s="35" t="s">
        <v>84</v>
      </c>
      <c r="D35" s="3" t="s">
        <v>10</v>
      </c>
      <c r="E35" s="5" t="s">
        <v>11</v>
      </c>
      <c r="F35" s="28" t="s">
        <v>20</v>
      </c>
      <c r="G35" s="28" t="s">
        <v>85</v>
      </c>
      <c r="H35" s="19" t="s">
        <v>86</v>
      </c>
    </row>
    <row r="36">
      <c r="B36" s="1"/>
      <c r="C36" s="35" t="s">
        <v>87</v>
      </c>
      <c r="D36" s="3" t="s">
        <v>10</v>
      </c>
      <c r="E36" s="5" t="s">
        <v>11</v>
      </c>
      <c r="F36" s="28" t="s">
        <v>20</v>
      </c>
      <c r="G36" s="28" t="s">
        <v>85</v>
      </c>
      <c r="H36" s="19" t="s">
        <v>88</v>
      </c>
    </row>
    <row r="37">
      <c r="A37" s="6" t="s">
        <v>92</v>
      </c>
      <c r="B37" s="7"/>
      <c r="C37" s="29"/>
      <c r="D37" s="9" t="str">
        <f t="array" ref="D37">if(countblank(D38:D57),"Incomplete",if(countif({D38,D44,D51,D53,D55},"Fail")=0,"Pass","Fail"))</f>
        <v>Fail</v>
      </c>
      <c r="E37" s="10" t="s">
        <v>6</v>
      </c>
      <c r="F37" s="30"/>
      <c r="G37" s="31"/>
      <c r="H37" s="11"/>
    </row>
    <row r="38">
      <c r="A38" s="36"/>
      <c r="B38" s="13" t="s">
        <v>93</v>
      </c>
      <c r="C38" s="32"/>
      <c r="D38" s="15" t="str">
        <f>if(countblank(D39:D43),"Incomplete",if(countif(D39:D43,"Fail")=0,"Pass","Fail"))</f>
        <v>Pass</v>
      </c>
      <c r="E38" s="16" t="s">
        <v>8</v>
      </c>
      <c r="F38" s="33"/>
      <c r="G38" s="34"/>
      <c r="H38" s="17"/>
    </row>
    <row r="39">
      <c r="B39" s="1"/>
      <c r="C39" s="35" t="s">
        <v>94</v>
      </c>
      <c r="D39" s="3" t="s">
        <v>10</v>
      </c>
      <c r="E39" s="5" t="s">
        <v>11</v>
      </c>
      <c r="F39" s="28" t="s">
        <v>39</v>
      </c>
      <c r="G39" s="28" t="s">
        <v>95</v>
      </c>
      <c r="H39" s="19" t="s">
        <v>181</v>
      </c>
    </row>
    <row r="40">
      <c r="B40" s="1"/>
      <c r="C40" s="35" t="s">
        <v>97</v>
      </c>
      <c r="D40" s="3" t="s">
        <v>10</v>
      </c>
      <c r="E40" s="5" t="s">
        <v>11</v>
      </c>
      <c r="F40" s="28" t="s">
        <v>98</v>
      </c>
      <c r="G40" s="28"/>
      <c r="H40" s="19" t="s">
        <v>182</v>
      </c>
    </row>
    <row r="41">
      <c r="B41" s="1"/>
      <c r="C41" s="35" t="s">
        <v>100</v>
      </c>
      <c r="D41" s="3" t="s">
        <v>10</v>
      </c>
      <c r="E41" s="5" t="s">
        <v>11</v>
      </c>
      <c r="F41" s="28" t="s">
        <v>20</v>
      </c>
      <c r="G41" s="28" t="s">
        <v>101</v>
      </c>
      <c r="H41" s="19" t="s">
        <v>183</v>
      </c>
    </row>
    <row r="42">
      <c r="B42" s="1"/>
      <c r="C42" s="35" t="s">
        <v>103</v>
      </c>
      <c r="D42" s="3" t="s">
        <v>10</v>
      </c>
      <c r="E42" s="5" t="s">
        <v>11</v>
      </c>
      <c r="F42" s="28" t="s">
        <v>20</v>
      </c>
      <c r="G42" s="28" t="s">
        <v>104</v>
      </c>
      <c r="H42" s="19" t="s">
        <v>184</v>
      </c>
    </row>
    <row r="43">
      <c r="B43" s="1"/>
      <c r="C43" s="35" t="s">
        <v>106</v>
      </c>
      <c r="D43" s="3" t="s">
        <v>10</v>
      </c>
      <c r="E43" s="5" t="s">
        <v>11</v>
      </c>
      <c r="F43" s="28" t="s">
        <v>20</v>
      </c>
      <c r="G43" s="28" t="s">
        <v>107</v>
      </c>
      <c r="H43" s="19" t="s">
        <v>27</v>
      </c>
    </row>
    <row r="44">
      <c r="A44" s="36"/>
      <c r="B44" s="13" t="s">
        <v>108</v>
      </c>
      <c r="C44" s="32"/>
      <c r="D44" s="15" t="str">
        <f>if(countblank(D45:D50)&gt;0,"Incomplete",if(countif(D45:D50,"Fail")=0,"Pass","Fail"))</f>
        <v>Pass</v>
      </c>
      <c r="E44" s="16" t="s">
        <v>8</v>
      </c>
      <c r="F44" s="33"/>
      <c r="G44" s="34"/>
      <c r="H44" s="17"/>
    </row>
    <row r="45">
      <c r="B45" s="1"/>
      <c r="C45" s="35" t="s">
        <v>109</v>
      </c>
      <c r="D45" s="3" t="s">
        <v>10</v>
      </c>
      <c r="E45" s="5" t="s">
        <v>11</v>
      </c>
      <c r="F45" s="28" t="s">
        <v>39</v>
      </c>
      <c r="G45" s="28" t="s">
        <v>110</v>
      </c>
      <c r="H45" s="19" t="s">
        <v>111</v>
      </c>
    </row>
    <row r="46">
      <c r="B46" s="1"/>
      <c r="C46" s="35" t="s">
        <v>112</v>
      </c>
      <c r="D46" s="3" t="s">
        <v>10</v>
      </c>
      <c r="E46" s="5" t="s">
        <v>11</v>
      </c>
      <c r="F46" s="28" t="s">
        <v>39</v>
      </c>
      <c r="G46" s="28" t="s">
        <v>113</v>
      </c>
      <c r="H46" s="19" t="s">
        <v>111</v>
      </c>
    </row>
    <row r="47">
      <c r="B47" s="1"/>
      <c r="C47" s="35" t="s">
        <v>114</v>
      </c>
      <c r="D47" s="3" t="s">
        <v>10</v>
      </c>
      <c r="E47" s="5" t="s">
        <v>11</v>
      </c>
      <c r="F47" s="28" t="s">
        <v>39</v>
      </c>
      <c r="G47" s="28" t="s">
        <v>115</v>
      </c>
      <c r="H47" s="19" t="s">
        <v>111</v>
      </c>
    </row>
    <row r="48">
      <c r="B48" s="1"/>
      <c r="C48" s="35" t="s">
        <v>116</v>
      </c>
      <c r="D48" s="3" t="s">
        <v>10</v>
      </c>
      <c r="E48" s="5" t="s">
        <v>11</v>
      </c>
      <c r="F48" s="28" t="s">
        <v>20</v>
      </c>
      <c r="G48" s="28" t="s">
        <v>117</v>
      </c>
      <c r="H48" s="19" t="s">
        <v>111</v>
      </c>
    </row>
    <row r="49">
      <c r="B49" s="1"/>
      <c r="C49" s="35" t="s">
        <v>118</v>
      </c>
      <c r="D49" s="3" t="s">
        <v>10</v>
      </c>
      <c r="E49" s="5" t="s">
        <v>11</v>
      </c>
      <c r="F49" s="28" t="s">
        <v>39</v>
      </c>
      <c r="G49" s="28" t="s">
        <v>119</v>
      </c>
      <c r="H49" s="19" t="s">
        <v>111</v>
      </c>
    </row>
    <row r="50">
      <c r="B50" s="1"/>
      <c r="C50" s="35" t="s">
        <v>120</v>
      </c>
      <c r="D50" s="3" t="s">
        <v>10</v>
      </c>
      <c r="E50" s="5" t="s">
        <v>11</v>
      </c>
      <c r="F50" s="28" t="s">
        <v>39</v>
      </c>
      <c r="G50" s="28" t="s">
        <v>121</v>
      </c>
      <c r="H50" s="19" t="s">
        <v>111</v>
      </c>
    </row>
    <row r="51">
      <c r="A51" s="36"/>
      <c r="B51" s="13" t="s">
        <v>185</v>
      </c>
      <c r="C51" s="32"/>
      <c r="D51" s="24" t="str">
        <f>if(countblank(D52)&gt;0,"Incomplete",if(countif(D52,"Fail")=0,"Pass","Fail"))</f>
        <v>Fail</v>
      </c>
      <c r="E51" s="16" t="s">
        <v>8</v>
      </c>
      <c r="F51" s="33"/>
      <c r="G51" s="34"/>
      <c r="H51" s="17"/>
    </row>
    <row r="52">
      <c r="B52" s="1"/>
      <c r="C52" s="35" t="s">
        <v>123</v>
      </c>
      <c r="D52" s="3" t="s">
        <v>19</v>
      </c>
      <c r="E52" s="5" t="s">
        <v>11</v>
      </c>
      <c r="F52" s="28" t="s">
        <v>20</v>
      </c>
      <c r="G52" s="28" t="s">
        <v>54</v>
      </c>
      <c r="H52" s="19" t="s">
        <v>124</v>
      </c>
    </row>
    <row r="53">
      <c r="A53" s="36"/>
      <c r="B53" s="13" t="s">
        <v>127</v>
      </c>
      <c r="C53" s="32"/>
      <c r="D53" s="24" t="str">
        <f>if(countblank(D54)&gt;0,"Incomplete",if(countif(D54,"Fail")=0,"Pass","Fail"))</f>
        <v>Pass</v>
      </c>
      <c r="E53" s="16" t="s">
        <v>8</v>
      </c>
      <c r="F53" s="33"/>
      <c r="G53" s="34"/>
      <c r="H53" s="17"/>
    </row>
    <row r="54">
      <c r="B54" s="1"/>
      <c r="C54" s="35" t="s">
        <v>128</v>
      </c>
      <c r="D54" s="3" t="s">
        <v>16</v>
      </c>
      <c r="E54" s="5" t="s">
        <v>11</v>
      </c>
      <c r="F54" s="28" t="s">
        <v>98</v>
      </c>
      <c r="G54" s="28" t="s">
        <v>129</v>
      </c>
      <c r="H54" s="19" t="s">
        <v>186</v>
      </c>
    </row>
    <row r="55">
      <c r="A55" s="36"/>
      <c r="B55" s="13" t="s">
        <v>131</v>
      </c>
      <c r="C55" s="32"/>
      <c r="D55" s="24" t="str">
        <f>if(countblank(D56:D57)&gt;0,"Incomplete",if(countif(D56:D57,"Fail")=0,"Pass","Fail"))</f>
        <v>Pass</v>
      </c>
      <c r="E55" s="16" t="s">
        <v>8</v>
      </c>
      <c r="F55" s="33"/>
      <c r="G55" s="34"/>
      <c r="H55" s="17"/>
    </row>
    <row r="56">
      <c r="B56" s="1"/>
      <c r="C56" s="35" t="s">
        <v>132</v>
      </c>
      <c r="D56" s="3" t="s">
        <v>10</v>
      </c>
      <c r="E56" s="5" t="s">
        <v>11</v>
      </c>
      <c r="F56" s="28" t="s">
        <v>133</v>
      </c>
      <c r="G56" s="28" t="s">
        <v>134</v>
      </c>
      <c r="H56" s="19" t="s">
        <v>135</v>
      </c>
    </row>
    <row r="57">
      <c r="B57" s="1"/>
      <c r="C57" s="35" t="s">
        <v>192</v>
      </c>
      <c r="D57" s="3" t="s">
        <v>10</v>
      </c>
      <c r="E57" s="5" t="s">
        <v>11</v>
      </c>
      <c r="F57" s="28" t="s">
        <v>133</v>
      </c>
      <c r="G57" s="28" t="s">
        <v>134</v>
      </c>
      <c r="H57" s="19" t="s">
        <v>135</v>
      </c>
    </row>
    <row r="58">
      <c r="A58" s="6" t="s">
        <v>136</v>
      </c>
      <c r="B58" s="7"/>
      <c r="C58" s="29"/>
      <c r="D58" s="9" t="str">
        <f t="array" ref="D58">if(countblank(D59:D74)&gt;0,"Incomplete",if(countif({D59,D63,D65,D68,D73},"Fail")=0,"Pass","Fail"))</f>
        <v>Pass</v>
      </c>
      <c r="E58" s="10" t="s">
        <v>6</v>
      </c>
      <c r="F58" s="30"/>
      <c r="G58" s="31"/>
      <c r="H58" s="11"/>
    </row>
    <row r="59">
      <c r="A59" s="36"/>
      <c r="B59" s="13" t="s">
        <v>137</v>
      </c>
      <c r="C59" s="32"/>
      <c r="D59" s="24" t="str">
        <f>if(countblank(D60:D62)&gt;0,"Incomplete",if(countif(D60:D62,"Fail")=0,"Pass","Fail"))</f>
        <v>Pass</v>
      </c>
      <c r="E59" s="16" t="s">
        <v>8</v>
      </c>
      <c r="F59" s="33"/>
      <c r="G59" s="34"/>
      <c r="H59" s="17"/>
    </row>
    <row r="60">
      <c r="B60" s="1"/>
      <c r="C60" s="35" t="s">
        <v>193</v>
      </c>
      <c r="D60" s="3" t="s">
        <v>10</v>
      </c>
      <c r="E60" s="5" t="s">
        <v>11</v>
      </c>
      <c r="F60" s="28" t="s">
        <v>20</v>
      </c>
      <c r="G60" s="28" t="s">
        <v>194</v>
      </c>
      <c r="H60" s="19" t="s">
        <v>171</v>
      </c>
    </row>
    <row r="61">
      <c r="B61" s="1"/>
      <c r="C61" s="35" t="s">
        <v>138</v>
      </c>
      <c r="D61" s="3" t="s">
        <v>10</v>
      </c>
      <c r="E61" s="5" t="s">
        <v>11</v>
      </c>
      <c r="F61" s="28" t="s">
        <v>20</v>
      </c>
      <c r="G61" s="28" t="s">
        <v>139</v>
      </c>
      <c r="H61" s="19" t="s">
        <v>140</v>
      </c>
    </row>
    <row r="62">
      <c r="B62" s="1"/>
      <c r="C62" s="35" t="s">
        <v>187</v>
      </c>
      <c r="D62" s="3" t="s">
        <v>10</v>
      </c>
      <c r="E62" s="5" t="s">
        <v>11</v>
      </c>
      <c r="F62" s="28" t="s">
        <v>12</v>
      </c>
      <c r="G62" s="28" t="s">
        <v>188</v>
      </c>
      <c r="H62" s="19" t="s">
        <v>189</v>
      </c>
    </row>
    <row r="63">
      <c r="A63" s="36"/>
      <c r="B63" s="13" t="s">
        <v>141</v>
      </c>
      <c r="C63" s="32"/>
      <c r="D63" s="24" t="str">
        <f>if(countblank(D64)&gt;0,"Incomplete",if(countif(D64,"Fail")=0,"Pass","Fail"))</f>
        <v>Pass</v>
      </c>
      <c r="E63" s="16" t="s">
        <v>8</v>
      </c>
      <c r="F63" s="33"/>
      <c r="G63" s="34"/>
      <c r="H63" s="17"/>
    </row>
    <row r="64">
      <c r="B64" s="1"/>
      <c r="C64" s="35" t="s">
        <v>106</v>
      </c>
      <c r="D64" s="3" t="s">
        <v>10</v>
      </c>
      <c r="E64" s="5" t="s">
        <v>11</v>
      </c>
      <c r="F64" s="28" t="s">
        <v>20</v>
      </c>
      <c r="G64" s="28" t="s">
        <v>107</v>
      </c>
      <c r="H64" s="19" t="s">
        <v>27</v>
      </c>
    </row>
    <row r="65">
      <c r="A65" s="36"/>
      <c r="B65" s="13" t="s">
        <v>142</v>
      </c>
      <c r="C65" s="32"/>
      <c r="D65" s="24" t="str">
        <f>if(countblank(D66:D67)&gt;0,"Incomplete",if(countif(D66:D67,"Fail")=0,"Pass","Fail"))</f>
        <v>Pass</v>
      </c>
      <c r="E65" s="16" t="s">
        <v>8</v>
      </c>
      <c r="F65" s="33"/>
      <c r="G65" s="34"/>
      <c r="H65" s="17"/>
    </row>
    <row r="66">
      <c r="B66" s="1"/>
      <c r="C66" s="35" t="s">
        <v>143</v>
      </c>
      <c r="D66" s="3" t="s">
        <v>10</v>
      </c>
      <c r="E66" s="5" t="s">
        <v>11</v>
      </c>
      <c r="F66" s="28" t="s">
        <v>12</v>
      </c>
      <c r="G66" s="28" t="s">
        <v>195</v>
      </c>
      <c r="H66" s="19" t="s">
        <v>145</v>
      </c>
    </row>
    <row r="67">
      <c r="B67" s="1"/>
      <c r="C67" s="35" t="s">
        <v>146</v>
      </c>
      <c r="D67" s="3" t="s">
        <v>10</v>
      </c>
      <c r="E67" s="5" t="s">
        <v>11</v>
      </c>
      <c r="F67" s="28" t="s">
        <v>12</v>
      </c>
      <c r="G67" s="28" t="s">
        <v>195</v>
      </c>
      <c r="H67" s="19" t="s">
        <v>147</v>
      </c>
    </row>
    <row r="68">
      <c r="A68" s="36"/>
      <c r="B68" s="13" t="s">
        <v>148</v>
      </c>
      <c r="C68" s="32"/>
      <c r="D68" s="24" t="str">
        <f>if(countblank(D69:D72)&gt;0,"Incomplete",if(countif(D69:D72,"Fail")=0,"Pass","Fail"))</f>
        <v>Pass</v>
      </c>
      <c r="E68" s="16" t="s">
        <v>8</v>
      </c>
      <c r="F68" s="33"/>
      <c r="G68" s="34"/>
      <c r="H68" s="17"/>
    </row>
    <row r="69">
      <c r="B69" s="1"/>
      <c r="C69" s="35" t="s">
        <v>149</v>
      </c>
      <c r="D69" s="3" t="s">
        <v>10</v>
      </c>
      <c r="E69" s="5" t="s">
        <v>11</v>
      </c>
      <c r="F69" s="28" t="s">
        <v>39</v>
      </c>
      <c r="G69" s="28" t="s">
        <v>150</v>
      </c>
      <c r="H69" s="19" t="s">
        <v>151</v>
      </c>
    </row>
    <row r="70">
      <c r="B70" s="1"/>
      <c r="C70" s="35" t="s">
        <v>152</v>
      </c>
      <c r="D70" s="3" t="s">
        <v>10</v>
      </c>
      <c r="E70" s="5" t="s">
        <v>11</v>
      </c>
      <c r="F70" s="28" t="s">
        <v>20</v>
      </c>
      <c r="G70" s="28" t="s">
        <v>54</v>
      </c>
      <c r="H70" s="19" t="s">
        <v>153</v>
      </c>
    </row>
    <row r="71">
      <c r="B71" s="1"/>
      <c r="C71" s="35" t="s">
        <v>154</v>
      </c>
      <c r="D71" s="3" t="s">
        <v>10</v>
      </c>
      <c r="E71" s="5" t="s">
        <v>11</v>
      </c>
      <c r="F71" s="28" t="s">
        <v>12</v>
      </c>
      <c r="G71" s="28" t="s">
        <v>190</v>
      </c>
      <c r="H71" s="19" t="s">
        <v>156</v>
      </c>
    </row>
    <row r="72">
      <c r="B72" s="1"/>
      <c r="C72" s="35" t="s">
        <v>157</v>
      </c>
      <c r="D72" s="3" t="s">
        <v>10</v>
      </c>
      <c r="E72" s="5" t="s">
        <v>11</v>
      </c>
      <c r="F72" s="28" t="s">
        <v>20</v>
      </c>
      <c r="G72" s="28" t="s">
        <v>54</v>
      </c>
      <c r="H72" s="19" t="s">
        <v>153</v>
      </c>
    </row>
    <row r="73">
      <c r="A73" s="36"/>
      <c r="B73" s="13" t="s">
        <v>158</v>
      </c>
      <c r="C73" s="32"/>
      <c r="D73" s="24" t="str">
        <f>if(countblank(D74)&gt;0,"Incomplete",if(countif(D74,"Fail")=0,"Pass","Fail"))</f>
        <v>Pass</v>
      </c>
      <c r="E73" s="16" t="s">
        <v>8</v>
      </c>
      <c r="F73" s="33"/>
      <c r="G73" s="34"/>
      <c r="H73" s="17"/>
    </row>
    <row r="74">
      <c r="B74" s="1"/>
      <c r="C74" s="35" t="s">
        <v>159</v>
      </c>
      <c r="D74" s="3" t="s">
        <v>10</v>
      </c>
      <c r="E74" s="5" t="s">
        <v>11</v>
      </c>
      <c r="F74" s="28" t="s">
        <v>39</v>
      </c>
      <c r="G74" s="28" t="s">
        <v>160</v>
      </c>
      <c r="H74" s="19" t="s">
        <v>161</v>
      </c>
    </row>
  </sheetData>
  <autoFilter ref="$D$1:$F$74"/>
  <conditionalFormatting sqref="D:D">
    <cfRule type="containsText" dxfId="0" priority="1" operator="containsText" text="Incomplete">
      <formula>NOT(ISERROR(SEARCH(("Incomplete"),(D1))))</formula>
    </cfRule>
  </conditionalFormatting>
  <conditionalFormatting sqref="D2:D3 D12 D18 D24 D28 D34 D37:D38 D44 D51 D53 D55 D58:D59 D63 D65 D68 D73">
    <cfRule type="containsText" dxfId="1" priority="2" operator="containsText" text="Pass">
      <formula>NOT(ISERROR(SEARCH(("Pass"),(D2))))</formula>
    </cfRule>
  </conditionalFormatting>
  <conditionalFormatting sqref="D2:D3 D12 D18 D24 D28 D34 D37:D38 D44 D51 D53 D55 D58:D59 D63 D65 D68 D73">
    <cfRule type="containsText" dxfId="2" priority="3" operator="containsText" text="Fail">
      <formula>NOT(ISERROR(SEARCH(("Fail"),(D2))))</formula>
    </cfRule>
  </conditionalFormatting>
  <conditionalFormatting sqref="D:D">
    <cfRule type="containsText" dxfId="3" priority="4" operator="containsText" text="Pass">
      <formula>NOT(ISERROR(SEARCH(("Pass"),(D1))))</formula>
    </cfRule>
  </conditionalFormatting>
  <conditionalFormatting sqref="D:D">
    <cfRule type="containsText" dxfId="4" priority="5" operator="containsText" text="Fail">
      <formula>NOT(ISERROR(SEARCH(("Fail"),(D1))))</formula>
    </cfRule>
  </conditionalFormatting>
  <conditionalFormatting sqref="D:D">
    <cfRule type="containsText" dxfId="5" priority="6" operator="containsText" text="OK">
      <formula>NOT(ISERROR(SEARCH(("OK"),(D1))))</formula>
    </cfRule>
  </conditionalFormatting>
  <hyperlinks>
    <hyperlink r:id="rId1" ref="H4"/>
    <hyperlink r:id="rId2" ref="H5"/>
    <hyperlink r:id="rId3" ref="H7"/>
    <hyperlink r:id="rId4" ref="H8"/>
    <hyperlink r:id="rId5" ref="H9"/>
    <hyperlink r:id="rId6" ref="H13"/>
    <hyperlink r:id="rId7" ref="H15"/>
    <hyperlink r:id="rId8" ref="H17"/>
    <hyperlink r:id="rId9" ref="H19"/>
    <hyperlink r:id="rId10" ref="H20"/>
    <hyperlink r:id="rId11" ref="H21"/>
    <hyperlink r:id="rId12" ref="H22"/>
    <hyperlink r:id="rId13" ref="H23"/>
    <hyperlink r:id="rId14" ref="H25"/>
    <hyperlink r:id="rId15" ref="H26"/>
    <hyperlink r:id="rId16" ref="H27"/>
    <hyperlink r:id="rId17" ref="H29"/>
    <hyperlink r:id="rId18" ref="H30"/>
    <hyperlink r:id="rId19" location="1" ref="H31"/>
    <hyperlink r:id="rId20" ref="H32"/>
    <hyperlink r:id="rId21" ref="H33"/>
    <hyperlink r:id="rId22" ref="H35"/>
    <hyperlink r:id="rId23" ref="H36"/>
    <hyperlink r:id="rId24" ref="H39"/>
    <hyperlink r:id="rId25" ref="H40"/>
    <hyperlink r:id="rId26" ref="H41"/>
    <hyperlink r:id="rId27" ref="H42"/>
    <hyperlink r:id="rId28" ref="H43"/>
    <hyperlink r:id="rId29" ref="H45"/>
    <hyperlink r:id="rId30" ref="H46"/>
    <hyperlink r:id="rId31" ref="H47"/>
    <hyperlink r:id="rId32" ref="H48"/>
    <hyperlink r:id="rId33" ref="H49"/>
    <hyperlink r:id="rId34" ref="H50"/>
    <hyperlink r:id="rId35" ref="H52"/>
    <hyperlink r:id="rId36" ref="H54"/>
    <hyperlink r:id="rId37" ref="H56"/>
    <hyperlink r:id="rId38" ref="H57"/>
    <hyperlink r:id="rId39" ref="H60"/>
    <hyperlink r:id="rId40" ref="H61"/>
    <hyperlink r:id="rId41" ref="H62"/>
    <hyperlink r:id="rId42" ref="H64"/>
    <hyperlink r:id="rId43" ref="H66"/>
    <hyperlink r:id="rId44" ref="H67"/>
    <hyperlink r:id="rId45" ref="H69"/>
    <hyperlink r:id="rId46" ref="H70"/>
    <hyperlink r:id="rId47" ref="H71"/>
    <hyperlink r:id="rId48" ref="H72"/>
    <hyperlink r:id="rId49" ref="H74"/>
  </hyperlinks>
  <drawing r:id="rId5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.71"/>
    <col customWidth="1" min="3" max="3" width="61.29"/>
    <col customWidth="1" min="4" max="4" width="10.43"/>
    <col customWidth="1" min="5" max="5" width="7.71"/>
    <col customWidth="1" min="6" max="6" width="22.57"/>
    <col customWidth="1" min="7" max="7" width="6.86"/>
    <col customWidth="1" min="8" max="8" width="74.0"/>
  </cols>
  <sheetData>
    <row r="1">
      <c r="A1" s="1"/>
      <c r="B1" s="1"/>
      <c r="C1" s="2"/>
      <c r="D1" s="3" t="s">
        <v>0</v>
      </c>
      <c r="E1" s="5" t="s">
        <v>1</v>
      </c>
      <c r="F1" s="5" t="s">
        <v>2</v>
      </c>
      <c r="G1" s="5" t="s">
        <v>196</v>
      </c>
      <c r="H1" s="5" t="s">
        <v>4</v>
      </c>
      <c r="I1" s="21"/>
      <c r="J1" s="21"/>
      <c r="K1" s="21"/>
    </row>
    <row r="2">
      <c r="A2" s="6" t="s">
        <v>197</v>
      </c>
      <c r="B2" s="7"/>
      <c r="C2" s="8"/>
      <c r="D2" s="9" t="str">
        <f t="array" ref="D2">if(countif({D3,D12,D18,D24,D28,D34},"Fail")=0,"Pass","Fail")</f>
        <v>Fail</v>
      </c>
      <c r="E2" s="10" t="s">
        <v>6</v>
      </c>
      <c r="F2" s="10"/>
      <c r="G2" s="38">
        <f>sum(G3,G12,G18,G24,G28,G34)</f>
        <v>0.3270833333</v>
      </c>
      <c r="H2" s="11"/>
      <c r="I2" s="11"/>
      <c r="J2" s="11"/>
      <c r="K2" s="11"/>
    </row>
    <row r="3">
      <c r="A3" s="12"/>
      <c r="B3" s="13" t="s">
        <v>7</v>
      </c>
      <c r="C3" s="14"/>
      <c r="D3" s="15" t="str">
        <f t="array" ref="D3">if(countif(D4:D11,"Fail")=0,"Pass","Fail")</f>
        <v>Fail</v>
      </c>
      <c r="E3" s="16" t="s">
        <v>8</v>
      </c>
      <c r="F3" s="16"/>
      <c r="G3" s="39">
        <f>sum(G4:G11)</f>
        <v>0.04583333333</v>
      </c>
      <c r="H3" s="17"/>
      <c r="I3" s="17"/>
      <c r="J3" s="17"/>
      <c r="K3" s="17"/>
    </row>
    <row r="4">
      <c r="A4" s="1"/>
      <c r="B4" s="1"/>
      <c r="C4" s="18" t="s">
        <v>198</v>
      </c>
      <c r="D4" s="3" t="s">
        <v>19</v>
      </c>
      <c r="E4" s="5" t="s">
        <v>11</v>
      </c>
      <c r="F4" s="5" t="s">
        <v>199</v>
      </c>
      <c r="G4" s="40">
        <v>0.003472222222222222</v>
      </c>
      <c r="H4" s="19" t="s">
        <v>163</v>
      </c>
      <c r="I4" s="21"/>
      <c r="J4" s="21"/>
      <c r="K4" s="21"/>
    </row>
    <row r="5">
      <c r="A5" s="1"/>
      <c r="B5" s="1"/>
      <c r="C5" s="18" t="s">
        <v>200</v>
      </c>
      <c r="D5" s="3" t="s">
        <v>10</v>
      </c>
      <c r="E5" s="5" t="s">
        <v>11</v>
      </c>
      <c r="F5" s="5" t="s">
        <v>199</v>
      </c>
      <c r="G5" s="40">
        <v>0.003472222222222222</v>
      </c>
      <c r="H5" s="21"/>
      <c r="I5" s="21"/>
      <c r="J5" s="21"/>
      <c r="K5" s="21"/>
    </row>
    <row r="6">
      <c r="A6" s="20"/>
      <c r="B6" s="1"/>
      <c r="C6" s="41" t="s">
        <v>201</v>
      </c>
      <c r="D6" s="3" t="s">
        <v>16</v>
      </c>
      <c r="E6" s="5" t="s">
        <v>11</v>
      </c>
      <c r="F6" s="5" t="s">
        <v>98</v>
      </c>
      <c r="G6" s="40">
        <v>0.003472222222222222</v>
      </c>
      <c r="H6" s="21"/>
      <c r="I6" s="21"/>
      <c r="J6" s="21"/>
      <c r="K6" s="21"/>
    </row>
    <row r="7">
      <c r="C7" s="18" t="s">
        <v>202</v>
      </c>
      <c r="D7" s="3" t="s">
        <v>10</v>
      </c>
      <c r="E7" s="5" t="s">
        <v>11</v>
      </c>
      <c r="F7" s="5" t="s">
        <v>203</v>
      </c>
      <c r="G7" s="40">
        <v>0.010416666666666666</v>
      </c>
      <c r="H7" s="21"/>
      <c r="I7" s="21"/>
      <c r="J7" s="21"/>
      <c r="K7" s="21"/>
    </row>
    <row r="8">
      <c r="B8" s="1"/>
      <c r="C8" s="18" t="s">
        <v>204</v>
      </c>
      <c r="D8" s="3" t="s">
        <v>10</v>
      </c>
      <c r="E8" s="5" t="s">
        <v>11</v>
      </c>
      <c r="F8" s="5" t="s">
        <v>203</v>
      </c>
      <c r="G8" s="40">
        <v>0.010416666666666666</v>
      </c>
      <c r="H8" s="19" t="s">
        <v>27</v>
      </c>
      <c r="I8" s="21"/>
      <c r="J8" s="21"/>
      <c r="K8" s="21"/>
    </row>
    <row r="9">
      <c r="B9" s="1"/>
      <c r="C9" s="18" t="s">
        <v>205</v>
      </c>
      <c r="D9" s="3" t="s">
        <v>16</v>
      </c>
      <c r="E9" s="5" t="s">
        <v>11</v>
      </c>
      <c r="F9" s="5" t="s">
        <v>199</v>
      </c>
      <c r="G9" s="40">
        <v>0.010416666666666666</v>
      </c>
      <c r="H9" s="19" t="s">
        <v>167</v>
      </c>
      <c r="I9" s="21"/>
      <c r="J9" s="21"/>
      <c r="K9" s="21"/>
    </row>
    <row r="10">
      <c r="B10" s="1"/>
      <c r="C10" s="18" t="s">
        <v>206</v>
      </c>
      <c r="D10" s="3" t="s">
        <v>10</v>
      </c>
      <c r="E10" s="5" t="s">
        <v>11</v>
      </c>
      <c r="F10" s="5" t="s">
        <v>203</v>
      </c>
      <c r="G10" s="42">
        <v>0.0020833333333333333</v>
      </c>
      <c r="H10" s="21"/>
      <c r="I10" s="21"/>
      <c r="J10" s="21"/>
      <c r="K10" s="21"/>
    </row>
    <row r="11">
      <c r="B11" s="1"/>
      <c r="C11" s="18" t="s">
        <v>207</v>
      </c>
      <c r="D11" s="3" t="s">
        <v>10</v>
      </c>
      <c r="E11" s="5" t="s">
        <v>11</v>
      </c>
      <c r="F11" s="5" t="s">
        <v>203</v>
      </c>
      <c r="G11" s="42">
        <v>0.0020833333333333333</v>
      </c>
      <c r="H11" s="21"/>
      <c r="I11" s="21"/>
      <c r="J11" s="21"/>
      <c r="K11" s="21"/>
    </row>
    <row r="12">
      <c r="A12" s="36"/>
      <c r="B12" s="13" t="s">
        <v>34</v>
      </c>
      <c r="C12" s="14"/>
      <c r="D12" s="15" t="str">
        <f>if(countif(D13:D17,"Fail")=0,"Pass","Fail")</f>
        <v>Fail</v>
      </c>
      <c r="E12" s="16" t="s">
        <v>8</v>
      </c>
      <c r="F12" s="16"/>
      <c r="G12" s="39">
        <f>sum(G13:G17)</f>
        <v>0.05208333333</v>
      </c>
      <c r="H12" s="17"/>
      <c r="I12" s="17"/>
      <c r="J12" s="17"/>
      <c r="K12" s="17"/>
    </row>
    <row r="13">
      <c r="B13" s="1"/>
      <c r="C13" s="18" t="s">
        <v>208</v>
      </c>
      <c r="D13" s="3" t="s">
        <v>19</v>
      </c>
      <c r="E13" s="5" t="s">
        <v>11</v>
      </c>
      <c r="F13" s="5" t="s">
        <v>203</v>
      </c>
      <c r="G13" s="42">
        <v>0.010416666666666666</v>
      </c>
      <c r="H13" s="19" t="s">
        <v>169</v>
      </c>
      <c r="I13" s="21"/>
      <c r="J13" s="21"/>
      <c r="K13" s="21"/>
    </row>
    <row r="14">
      <c r="B14" s="1"/>
      <c r="C14" s="18" t="s">
        <v>209</v>
      </c>
      <c r="D14" s="3" t="s">
        <v>16</v>
      </c>
      <c r="E14" s="5" t="s">
        <v>11</v>
      </c>
      <c r="F14" s="5" t="s">
        <v>210</v>
      </c>
      <c r="G14" s="42">
        <v>0.010416666666666666</v>
      </c>
      <c r="H14" s="19" t="s">
        <v>181</v>
      </c>
      <c r="I14" s="21"/>
      <c r="J14" s="21"/>
      <c r="K14" s="21"/>
    </row>
    <row r="15">
      <c r="C15" s="18" t="s">
        <v>211</v>
      </c>
      <c r="D15" s="3" t="s">
        <v>10</v>
      </c>
      <c r="E15" s="5" t="s">
        <v>11</v>
      </c>
      <c r="F15" s="5" t="s">
        <v>199</v>
      </c>
      <c r="G15" s="42">
        <v>0.010416666666666666</v>
      </c>
      <c r="H15" s="19" t="s">
        <v>167</v>
      </c>
      <c r="I15" s="21"/>
      <c r="J15" s="21"/>
      <c r="K15" s="21"/>
    </row>
    <row r="16">
      <c r="B16" s="1"/>
      <c r="C16" s="18" t="s">
        <v>212</v>
      </c>
      <c r="D16" s="3" t="s">
        <v>10</v>
      </c>
      <c r="E16" s="5" t="s">
        <v>11</v>
      </c>
      <c r="F16" s="5" t="s">
        <v>213</v>
      </c>
      <c r="G16" s="42">
        <v>0.010416666666666666</v>
      </c>
      <c r="H16" s="21"/>
      <c r="I16" s="21"/>
      <c r="J16" s="21"/>
      <c r="K16" s="21"/>
    </row>
    <row r="17">
      <c r="B17" s="1"/>
      <c r="C17" s="18" t="s">
        <v>214</v>
      </c>
      <c r="D17" s="3" t="s">
        <v>16</v>
      </c>
      <c r="E17" s="5" t="s">
        <v>11</v>
      </c>
      <c r="F17" s="5" t="s">
        <v>213</v>
      </c>
      <c r="G17" s="42">
        <v>0.010416666666666666</v>
      </c>
      <c r="H17" s="21"/>
      <c r="I17" s="21"/>
      <c r="J17" s="21"/>
      <c r="K17" s="21"/>
    </row>
    <row r="18">
      <c r="A18" s="36"/>
      <c r="B18" s="13" t="s">
        <v>49</v>
      </c>
      <c r="C18" s="14"/>
      <c r="D18" s="15" t="str">
        <f>if(countblank(D19:D23)&gt;0,"Incomplete",if(countif(D19:D23,"Fail")=0,"Pass","Fail"))</f>
        <v>Pass</v>
      </c>
      <c r="E18" s="16" t="s">
        <v>8</v>
      </c>
      <c r="F18" s="16"/>
      <c r="G18" s="39">
        <f>sum(G19:G23)</f>
        <v>0.05208333333</v>
      </c>
      <c r="H18" s="17"/>
      <c r="I18" s="17"/>
      <c r="J18" s="17"/>
      <c r="K18" s="17"/>
    </row>
    <row r="19">
      <c r="B19" s="1"/>
      <c r="C19" s="18" t="s">
        <v>215</v>
      </c>
      <c r="D19" s="3" t="s">
        <v>10</v>
      </c>
      <c r="E19" s="5" t="s">
        <v>11</v>
      </c>
      <c r="F19" s="5" t="s">
        <v>210</v>
      </c>
      <c r="G19" s="42">
        <v>0.020833333333333332</v>
      </c>
      <c r="H19" s="19" t="s">
        <v>140</v>
      </c>
      <c r="I19" s="21"/>
      <c r="J19" s="21"/>
      <c r="K19" s="21"/>
    </row>
    <row r="20">
      <c r="B20" s="1"/>
      <c r="C20" s="18" t="s">
        <v>216</v>
      </c>
      <c r="D20" s="3" t="s">
        <v>16</v>
      </c>
      <c r="E20" s="5" t="s">
        <v>11</v>
      </c>
      <c r="F20" s="5" t="s">
        <v>203</v>
      </c>
      <c r="G20" s="42">
        <v>0.0020833333333333333</v>
      </c>
      <c r="H20" s="19" t="s">
        <v>170</v>
      </c>
      <c r="I20" s="21"/>
      <c r="J20" s="21"/>
      <c r="K20" s="21"/>
    </row>
    <row r="21">
      <c r="B21" s="1"/>
      <c r="C21" s="18" t="s">
        <v>217</v>
      </c>
      <c r="D21" s="3" t="s">
        <v>16</v>
      </c>
      <c r="E21" s="5" t="s">
        <v>11</v>
      </c>
      <c r="F21" s="5" t="s">
        <v>210</v>
      </c>
      <c r="G21" s="42">
        <v>0.008333333333333333</v>
      </c>
      <c r="H21" s="19" t="s">
        <v>171</v>
      </c>
      <c r="I21" s="21"/>
      <c r="J21" s="21"/>
      <c r="K21" s="21"/>
    </row>
    <row r="22">
      <c r="B22" s="1"/>
      <c r="C22" s="18" t="s">
        <v>218</v>
      </c>
      <c r="D22" s="3" t="s">
        <v>10</v>
      </c>
      <c r="E22" s="5" t="s">
        <v>11</v>
      </c>
      <c r="F22" s="5" t="s">
        <v>210</v>
      </c>
      <c r="G22" s="42">
        <v>0.010416666666666666</v>
      </c>
      <c r="H22" s="19" t="s">
        <v>171</v>
      </c>
      <c r="I22" s="21"/>
      <c r="J22" s="21"/>
      <c r="K22" s="21"/>
    </row>
    <row r="23">
      <c r="C23" s="18" t="s">
        <v>219</v>
      </c>
      <c r="D23" s="3" t="s">
        <v>16</v>
      </c>
      <c r="E23" s="5" t="s">
        <v>11</v>
      </c>
      <c r="F23" s="5" t="s">
        <v>210</v>
      </c>
      <c r="G23" s="42">
        <v>0.010416666666666666</v>
      </c>
      <c r="H23" s="19" t="s">
        <v>61</v>
      </c>
      <c r="I23" s="21"/>
      <c r="J23" s="21"/>
      <c r="K23" s="21"/>
    </row>
    <row r="24">
      <c r="A24" s="36"/>
      <c r="B24" s="13" t="s">
        <v>62</v>
      </c>
      <c r="C24" s="14"/>
      <c r="D24" s="15" t="str">
        <f>if(countblank(D25:D27)&gt;0,"Incomplete",if(countif(D25:D27,"Fail")=0,"Pass","Fail"))</f>
        <v>Fail</v>
      </c>
      <c r="E24" s="16" t="s">
        <v>8</v>
      </c>
      <c r="F24" s="16"/>
      <c r="G24" s="39">
        <f>sum(G25:G27)</f>
        <v>0.05208333333</v>
      </c>
      <c r="H24" s="17"/>
      <c r="I24" s="17"/>
      <c r="J24" s="17"/>
      <c r="K24" s="17"/>
    </row>
    <row r="25">
      <c r="B25" s="1"/>
      <c r="C25" s="18" t="s">
        <v>220</v>
      </c>
      <c r="D25" s="3" t="s">
        <v>16</v>
      </c>
      <c r="E25" s="5" t="s">
        <v>11</v>
      </c>
      <c r="F25" s="5" t="s">
        <v>203</v>
      </c>
      <c r="G25" s="42">
        <v>0.010416666666666666</v>
      </c>
      <c r="H25" s="19" t="s">
        <v>174</v>
      </c>
      <c r="I25" s="21"/>
      <c r="J25" s="21"/>
      <c r="K25" s="21"/>
    </row>
    <row r="26">
      <c r="B26" s="1"/>
      <c r="C26" s="18" t="s">
        <v>221</v>
      </c>
      <c r="D26" s="3" t="s">
        <v>16</v>
      </c>
      <c r="E26" s="5" t="s">
        <v>11</v>
      </c>
      <c r="F26" s="5" t="s">
        <v>210</v>
      </c>
      <c r="G26" s="42">
        <v>0.020833333333333332</v>
      </c>
      <c r="H26" s="19" t="s">
        <v>65</v>
      </c>
      <c r="I26" s="21"/>
      <c r="J26" s="21"/>
      <c r="K26" s="21"/>
    </row>
    <row r="27">
      <c r="B27" s="1"/>
      <c r="C27" s="18" t="s">
        <v>222</v>
      </c>
      <c r="D27" s="3" t="s">
        <v>19</v>
      </c>
      <c r="E27" s="5" t="s">
        <v>11</v>
      </c>
      <c r="F27" s="5" t="s">
        <v>199</v>
      </c>
      <c r="G27" s="42">
        <v>0.020833333333333332</v>
      </c>
      <c r="H27" s="19" t="s">
        <v>176</v>
      </c>
      <c r="I27" s="21"/>
      <c r="J27" s="21"/>
      <c r="K27" s="21"/>
    </row>
    <row r="28">
      <c r="A28" s="36"/>
      <c r="B28" s="13" t="s">
        <v>69</v>
      </c>
      <c r="C28" s="14"/>
      <c r="D28" s="15" t="str">
        <f>if(countblank(D29:D33)&gt;0,"Incomplete",if(countif(D29:D33,"Fail")=0,"Pass","Fail"))</f>
        <v>Fail</v>
      </c>
      <c r="E28" s="16" t="s">
        <v>8</v>
      </c>
      <c r="F28" s="16"/>
      <c r="G28" s="39">
        <f>sum(G29:G33)</f>
        <v>0.08333333333</v>
      </c>
      <c r="H28" s="17"/>
      <c r="I28" s="17"/>
      <c r="J28" s="17"/>
      <c r="K28" s="17"/>
    </row>
    <row r="29">
      <c r="B29" s="1"/>
      <c r="C29" s="18" t="s">
        <v>223</v>
      </c>
      <c r="D29" s="3" t="s">
        <v>10</v>
      </c>
      <c r="E29" s="5" t="s">
        <v>11</v>
      </c>
      <c r="F29" s="5" t="s">
        <v>98</v>
      </c>
      <c r="G29" s="42">
        <v>0.010416666666666666</v>
      </c>
      <c r="H29" s="21"/>
      <c r="I29" s="21"/>
      <c r="J29" s="21"/>
      <c r="K29" s="21"/>
    </row>
    <row r="30">
      <c r="B30" s="1"/>
      <c r="C30" s="18" t="s">
        <v>224</v>
      </c>
      <c r="D30" s="3" t="s">
        <v>10</v>
      </c>
      <c r="E30" s="5" t="s">
        <v>11</v>
      </c>
      <c r="F30" s="5" t="s">
        <v>225</v>
      </c>
      <c r="G30" s="42">
        <v>0.020833333333333332</v>
      </c>
      <c r="H30" s="21"/>
      <c r="I30" s="21"/>
      <c r="J30" s="21"/>
      <c r="K30" s="21"/>
    </row>
    <row r="31">
      <c r="B31" s="1"/>
      <c r="C31" s="18" t="s">
        <v>226</v>
      </c>
      <c r="D31" s="3" t="s">
        <v>10</v>
      </c>
      <c r="E31" s="5" t="s">
        <v>11</v>
      </c>
      <c r="F31" s="5" t="s">
        <v>98</v>
      </c>
      <c r="G31" s="42">
        <v>0.020833333333333332</v>
      </c>
      <c r="H31" s="19" t="s">
        <v>179</v>
      </c>
      <c r="I31" s="21"/>
      <c r="J31" s="21"/>
      <c r="K31" s="21"/>
    </row>
    <row r="32">
      <c r="B32" s="1"/>
      <c r="C32" s="18" t="s">
        <v>227</v>
      </c>
      <c r="D32" s="3" t="s">
        <v>19</v>
      </c>
      <c r="E32" s="5" t="s">
        <v>11</v>
      </c>
      <c r="F32" s="5" t="s">
        <v>203</v>
      </c>
      <c r="G32" s="42">
        <v>0.020833333333333332</v>
      </c>
      <c r="H32" s="19" t="s">
        <v>180</v>
      </c>
      <c r="I32" s="21"/>
      <c r="J32" s="21"/>
      <c r="K32" s="21"/>
    </row>
    <row r="33">
      <c r="B33" s="1"/>
      <c r="C33" s="18" t="s">
        <v>228</v>
      </c>
      <c r="D33" s="3" t="s">
        <v>10</v>
      </c>
      <c r="E33" s="5" t="s">
        <v>11</v>
      </c>
      <c r="F33" s="5" t="s">
        <v>203</v>
      </c>
      <c r="G33" s="42">
        <v>0.010416666666666666</v>
      </c>
      <c r="H33" s="19" t="s">
        <v>82</v>
      </c>
      <c r="I33" s="21"/>
      <c r="J33" s="21"/>
      <c r="K33" s="21"/>
    </row>
    <row r="34">
      <c r="A34" s="36"/>
      <c r="B34" s="13" t="s">
        <v>229</v>
      </c>
      <c r="C34" s="14"/>
      <c r="D34" s="15" t="str">
        <f>if(countblank(D35:D36)&gt;0,"Incomplete",if(countif(D35:D36,"Fail")=0,"Pass","Fail"))</f>
        <v>Pass</v>
      </c>
      <c r="E34" s="16" t="s">
        <v>8</v>
      </c>
      <c r="F34" s="16"/>
      <c r="G34" s="39">
        <f>sum(G35:G36)</f>
        <v>0.04166666667</v>
      </c>
      <c r="H34" s="17"/>
      <c r="I34" s="17"/>
      <c r="J34" s="17"/>
      <c r="K34" s="17"/>
    </row>
    <row r="35">
      <c r="B35" s="1"/>
      <c r="C35" s="18" t="s">
        <v>230</v>
      </c>
      <c r="D35" s="3" t="s">
        <v>10</v>
      </c>
      <c r="E35" s="5" t="s">
        <v>11</v>
      </c>
      <c r="F35" s="5" t="s">
        <v>203</v>
      </c>
      <c r="G35" s="42">
        <v>0.020833333333333332</v>
      </c>
      <c r="H35" s="19" t="s">
        <v>86</v>
      </c>
      <c r="I35" s="21"/>
      <c r="J35" s="21"/>
      <c r="K35" s="21"/>
    </row>
    <row r="36">
      <c r="B36" s="1"/>
      <c r="C36" s="18" t="s">
        <v>231</v>
      </c>
      <c r="D36" s="3" t="s">
        <v>10</v>
      </c>
      <c r="E36" s="5" t="s">
        <v>11</v>
      </c>
      <c r="F36" s="5" t="s">
        <v>203</v>
      </c>
      <c r="G36" s="42">
        <v>0.020833333333333332</v>
      </c>
      <c r="H36" s="19" t="s">
        <v>88</v>
      </c>
      <c r="I36" s="21"/>
      <c r="J36" s="21"/>
      <c r="K36" s="21"/>
    </row>
    <row r="37">
      <c r="A37" s="6" t="s">
        <v>92</v>
      </c>
      <c r="B37" s="7"/>
      <c r="C37" s="8"/>
      <c r="D37" s="9" t="str">
        <f t="array" ref="D37">if(countif({D38,D44,D52,D55,D57},"Fail")=0,"Pass","Fail")</f>
        <v>Pass</v>
      </c>
      <c r="E37" s="10" t="s">
        <v>6</v>
      </c>
      <c r="F37" s="10"/>
      <c r="G37" s="38">
        <f>sum(G38,G44,G52,G55,G57)</f>
        <v>0.08541666667</v>
      </c>
      <c r="H37" s="11"/>
      <c r="I37" s="11"/>
      <c r="J37" s="11"/>
      <c r="K37" s="11"/>
    </row>
    <row r="38">
      <c r="A38" s="36"/>
      <c r="B38" s="13" t="s">
        <v>93</v>
      </c>
      <c r="C38" s="14"/>
      <c r="D38" s="15" t="str">
        <f>if(countif(D39:D43,"Fail")=0,"Pass","Fail")</f>
        <v>Pass</v>
      </c>
      <c r="E38" s="16" t="s">
        <v>8</v>
      </c>
      <c r="F38" s="16"/>
      <c r="G38" s="39">
        <f>sum(G39:G43)</f>
        <v>0.04166666667</v>
      </c>
      <c r="H38" s="17"/>
      <c r="I38" s="17"/>
      <c r="J38" s="17"/>
      <c r="K38" s="17"/>
    </row>
    <row r="39">
      <c r="B39" s="1"/>
      <c r="C39" s="18" t="s">
        <v>232</v>
      </c>
      <c r="D39" s="3" t="s">
        <v>16</v>
      </c>
      <c r="E39" s="5" t="s">
        <v>11</v>
      </c>
      <c r="F39" s="5" t="s">
        <v>210</v>
      </c>
      <c r="G39" s="42">
        <v>0.008333333333333333</v>
      </c>
      <c r="H39" s="19" t="s">
        <v>181</v>
      </c>
      <c r="I39" s="21"/>
      <c r="J39" s="21"/>
      <c r="K39" s="21"/>
    </row>
    <row r="40">
      <c r="B40" s="1"/>
      <c r="C40" s="18" t="s">
        <v>233</v>
      </c>
      <c r="D40" s="3" t="s">
        <v>10</v>
      </c>
      <c r="E40" s="5" t="s">
        <v>11</v>
      </c>
      <c r="F40" s="5" t="s">
        <v>98</v>
      </c>
      <c r="G40" s="42">
        <v>0.008333333333333333</v>
      </c>
      <c r="H40" s="19" t="s">
        <v>182</v>
      </c>
      <c r="I40" s="21"/>
      <c r="J40" s="21"/>
      <c r="K40" s="21"/>
    </row>
    <row r="41">
      <c r="B41" s="1"/>
      <c r="C41" s="18" t="s">
        <v>234</v>
      </c>
      <c r="D41" s="3" t="s">
        <v>10</v>
      </c>
      <c r="E41" s="5" t="s">
        <v>11</v>
      </c>
      <c r="F41" s="5" t="s">
        <v>203</v>
      </c>
      <c r="G41" s="42">
        <v>0.008333333333333333</v>
      </c>
      <c r="H41" s="19" t="s">
        <v>183</v>
      </c>
      <c r="I41" s="21"/>
      <c r="J41" s="21"/>
      <c r="K41" s="21"/>
    </row>
    <row r="42">
      <c r="B42" s="1"/>
      <c r="C42" s="18" t="s">
        <v>235</v>
      </c>
      <c r="D42" s="3" t="s">
        <v>10</v>
      </c>
      <c r="E42" s="5" t="s">
        <v>11</v>
      </c>
      <c r="F42" s="5" t="s">
        <v>225</v>
      </c>
      <c r="G42" s="42">
        <v>0.008333333333333333</v>
      </c>
      <c r="H42" s="21"/>
      <c r="I42" s="21"/>
      <c r="J42" s="21"/>
      <c r="K42" s="21"/>
    </row>
    <row r="43">
      <c r="B43" s="1"/>
      <c r="C43" s="18" t="s">
        <v>236</v>
      </c>
      <c r="D43" s="3" t="s">
        <v>10</v>
      </c>
      <c r="E43" s="5" t="s">
        <v>11</v>
      </c>
      <c r="F43" s="5" t="s">
        <v>203</v>
      </c>
      <c r="G43" s="42">
        <v>0.008333333333333333</v>
      </c>
      <c r="H43" s="19" t="s">
        <v>27</v>
      </c>
      <c r="I43" s="21"/>
      <c r="J43" s="21"/>
      <c r="K43" s="21"/>
    </row>
    <row r="44">
      <c r="A44" s="36"/>
      <c r="B44" s="13" t="s">
        <v>108</v>
      </c>
      <c r="C44" s="14"/>
      <c r="D44" s="15" t="str">
        <f>if(countif(D45:D50,"Fail")=0,"Pass","Fail")</f>
        <v>Pass</v>
      </c>
      <c r="E44" s="16" t="s">
        <v>8</v>
      </c>
      <c r="F44" s="16"/>
      <c r="G44" s="39">
        <f>sum(G45:G50)</f>
        <v>0.0125</v>
      </c>
      <c r="H44" s="17"/>
      <c r="I44" s="17"/>
      <c r="J44" s="17"/>
      <c r="K44" s="17"/>
    </row>
    <row r="45">
      <c r="B45" s="1"/>
      <c r="C45" s="18" t="s">
        <v>237</v>
      </c>
      <c r="D45" s="3" t="s">
        <v>10</v>
      </c>
      <c r="E45" s="5" t="s">
        <v>11</v>
      </c>
      <c r="F45" s="5" t="s">
        <v>210</v>
      </c>
      <c r="G45" s="42">
        <v>0.0020833333333333333</v>
      </c>
      <c r="H45" s="19" t="s">
        <v>111</v>
      </c>
      <c r="I45" s="21"/>
      <c r="J45" s="21"/>
      <c r="K45" s="21"/>
    </row>
    <row r="46">
      <c r="B46" s="1"/>
      <c r="C46" s="18" t="s">
        <v>238</v>
      </c>
      <c r="D46" s="3" t="s">
        <v>10</v>
      </c>
      <c r="E46" s="5" t="s">
        <v>11</v>
      </c>
      <c r="F46" s="5" t="s">
        <v>210</v>
      </c>
      <c r="G46" s="42">
        <v>0.0020833333333333333</v>
      </c>
      <c r="H46" s="19" t="s">
        <v>111</v>
      </c>
      <c r="I46" s="21"/>
      <c r="J46" s="21"/>
      <c r="K46" s="21"/>
    </row>
    <row r="47">
      <c r="B47" s="1"/>
      <c r="C47" s="18" t="s">
        <v>239</v>
      </c>
      <c r="D47" s="3" t="s">
        <v>10</v>
      </c>
      <c r="E47" s="5" t="s">
        <v>11</v>
      </c>
      <c r="F47" s="5" t="s">
        <v>210</v>
      </c>
      <c r="G47" s="42">
        <v>0.0020833333333333333</v>
      </c>
      <c r="H47" s="19" t="s">
        <v>111</v>
      </c>
      <c r="I47" s="21"/>
      <c r="J47" s="21"/>
      <c r="K47" s="21"/>
    </row>
    <row r="48">
      <c r="B48" s="1"/>
      <c r="C48" s="18" t="s">
        <v>240</v>
      </c>
      <c r="D48" s="3" t="s">
        <v>10</v>
      </c>
      <c r="E48" s="5" t="s">
        <v>11</v>
      </c>
      <c r="F48" s="5" t="s">
        <v>203</v>
      </c>
      <c r="G48" s="42">
        <v>0.0020833333333333333</v>
      </c>
      <c r="H48" s="5"/>
      <c r="I48" s="21"/>
      <c r="J48" s="21"/>
      <c r="K48" s="21"/>
    </row>
    <row r="49">
      <c r="B49" s="1"/>
      <c r="C49" s="18" t="s">
        <v>241</v>
      </c>
      <c r="D49" s="3" t="s">
        <v>10</v>
      </c>
      <c r="E49" s="5" t="s">
        <v>11</v>
      </c>
      <c r="F49" s="5" t="s">
        <v>210</v>
      </c>
      <c r="G49" s="42">
        <v>0.0020833333333333333</v>
      </c>
      <c r="H49" s="19" t="s">
        <v>111</v>
      </c>
      <c r="I49" s="21"/>
      <c r="J49" s="21"/>
      <c r="K49" s="21"/>
    </row>
    <row r="50">
      <c r="B50" s="1"/>
      <c r="C50" s="18" t="s">
        <v>242</v>
      </c>
      <c r="D50" s="3" t="s">
        <v>10</v>
      </c>
      <c r="E50" s="5" t="s">
        <v>11</v>
      </c>
      <c r="F50" s="5" t="s">
        <v>210</v>
      </c>
      <c r="G50" s="42">
        <v>0.0020833333333333333</v>
      </c>
      <c r="H50" s="19" t="s">
        <v>111</v>
      </c>
      <c r="I50" s="21"/>
      <c r="J50" s="21"/>
      <c r="K50" s="21"/>
    </row>
    <row r="51">
      <c r="B51" s="1"/>
      <c r="C51" s="18" t="s">
        <v>243</v>
      </c>
      <c r="D51" s="3" t="s">
        <v>10</v>
      </c>
      <c r="E51" s="5" t="s">
        <v>11</v>
      </c>
      <c r="F51" s="5" t="s">
        <v>203</v>
      </c>
      <c r="G51" s="42">
        <v>0.0020833333333333333</v>
      </c>
      <c r="H51" s="5"/>
      <c r="I51" s="21"/>
      <c r="J51" s="21"/>
      <c r="K51" s="21"/>
    </row>
    <row r="52">
      <c r="A52" s="36"/>
      <c r="B52" s="13" t="s">
        <v>185</v>
      </c>
      <c r="C52" s="14"/>
      <c r="D52" s="24" t="str">
        <f>if(countblank(D53:D54)&gt;0,"Incomplete",if(countif(D53:D54,"Fail")=0,"Pass","Fail"))</f>
        <v>Pass</v>
      </c>
      <c r="E52" s="16" t="s">
        <v>8</v>
      </c>
      <c r="F52" s="16"/>
      <c r="G52" s="39">
        <f>sum(G53:G54)</f>
        <v>0.01041666667</v>
      </c>
      <c r="H52" s="17"/>
      <c r="I52" s="17"/>
      <c r="J52" s="17"/>
      <c r="K52" s="17"/>
    </row>
    <row r="53">
      <c r="B53" s="1"/>
      <c r="C53" s="18" t="s">
        <v>244</v>
      </c>
      <c r="D53" s="3" t="s">
        <v>10</v>
      </c>
      <c r="E53" s="5" t="s">
        <v>11</v>
      </c>
      <c r="F53" s="5" t="s">
        <v>203</v>
      </c>
      <c r="G53" s="42">
        <v>0.005208333333333333</v>
      </c>
      <c r="H53" s="19" t="s">
        <v>124</v>
      </c>
      <c r="I53" s="21"/>
      <c r="J53" s="21"/>
      <c r="K53" s="21"/>
    </row>
    <row r="54">
      <c r="B54" s="1"/>
      <c r="C54" s="18" t="s">
        <v>245</v>
      </c>
      <c r="D54" s="3" t="s">
        <v>10</v>
      </c>
      <c r="E54" s="5" t="s">
        <v>11</v>
      </c>
      <c r="F54" s="5" t="s">
        <v>98</v>
      </c>
      <c r="G54" s="42">
        <v>0.005208333333333333</v>
      </c>
      <c r="H54" s="21"/>
      <c r="I54" s="21"/>
      <c r="J54" s="21"/>
      <c r="K54" s="21"/>
    </row>
    <row r="55">
      <c r="A55" s="36"/>
      <c r="B55" s="13" t="s">
        <v>127</v>
      </c>
      <c r="C55" s="14"/>
      <c r="D55" s="24" t="str">
        <f>if(countblank(D56)&gt;0,"Incomplete",if(countif(D56,"Fail")=0,"Pass","Fail"))</f>
        <v>Pass</v>
      </c>
      <c r="E55" s="16" t="s">
        <v>8</v>
      </c>
      <c r="F55" s="16"/>
      <c r="G55" s="43">
        <f>sum(G56)</f>
        <v>0.01041666667</v>
      </c>
      <c r="H55" s="17"/>
      <c r="I55" s="17"/>
      <c r="J55" s="17"/>
      <c r="K55" s="17"/>
    </row>
    <row r="56">
      <c r="B56" s="1"/>
      <c r="C56" s="18" t="s">
        <v>246</v>
      </c>
      <c r="D56" s="3" t="s">
        <v>10</v>
      </c>
      <c r="E56" s="5" t="s">
        <v>11</v>
      </c>
      <c r="F56" s="5" t="s">
        <v>98</v>
      </c>
      <c r="G56" s="42">
        <v>0.010416666666666666</v>
      </c>
      <c r="H56" s="19" t="s">
        <v>186</v>
      </c>
      <c r="I56" s="21"/>
      <c r="J56" s="21"/>
      <c r="K56" s="21"/>
    </row>
    <row r="57">
      <c r="A57" s="36"/>
      <c r="B57" s="13" t="s">
        <v>131</v>
      </c>
      <c r="C57" s="14"/>
      <c r="D57" s="24" t="str">
        <f>if(countblank(D58:D62)&gt;0,"Incomplete",if(countif(D58:D62,"Fail")=0,"Pass","Fail"))</f>
        <v>Pass</v>
      </c>
      <c r="E57" s="16" t="s">
        <v>8</v>
      </c>
      <c r="F57" s="16"/>
      <c r="G57" s="39">
        <f>sum(G58:G62)</f>
        <v>0.01041666667</v>
      </c>
      <c r="H57" s="17"/>
      <c r="I57" s="17"/>
      <c r="J57" s="17"/>
      <c r="K57" s="17"/>
    </row>
    <row r="58">
      <c r="B58" s="1"/>
      <c r="C58" s="18" t="s">
        <v>247</v>
      </c>
      <c r="D58" s="3" t="s">
        <v>10</v>
      </c>
      <c r="E58" s="5" t="s">
        <v>11</v>
      </c>
      <c r="F58" s="5" t="s">
        <v>248</v>
      </c>
      <c r="G58" s="42">
        <v>0.0020833333333333333</v>
      </c>
      <c r="H58" s="19" t="s">
        <v>135</v>
      </c>
      <c r="I58" s="21"/>
      <c r="J58" s="21"/>
      <c r="K58" s="21"/>
    </row>
    <row r="59">
      <c r="B59" s="1"/>
      <c r="C59" s="18" t="s">
        <v>249</v>
      </c>
      <c r="D59" s="3" t="s">
        <v>10</v>
      </c>
      <c r="E59" s="5" t="s">
        <v>11</v>
      </c>
      <c r="F59" s="5" t="s">
        <v>248</v>
      </c>
      <c r="G59" s="42">
        <v>0.0020833333333333333</v>
      </c>
      <c r="H59" s="19" t="s">
        <v>135</v>
      </c>
      <c r="I59" s="21"/>
      <c r="J59" s="21"/>
      <c r="K59" s="21"/>
    </row>
    <row r="60">
      <c r="B60" s="1"/>
      <c r="C60" s="18" t="s">
        <v>250</v>
      </c>
      <c r="D60" s="3" t="s">
        <v>16</v>
      </c>
      <c r="E60" s="5" t="s">
        <v>11</v>
      </c>
      <c r="F60" s="5" t="s">
        <v>248</v>
      </c>
      <c r="G60" s="42">
        <v>0.0020833333333333333</v>
      </c>
      <c r="H60" s="19" t="s">
        <v>135</v>
      </c>
      <c r="I60" s="21"/>
      <c r="J60" s="21"/>
      <c r="K60" s="21"/>
    </row>
    <row r="61">
      <c r="B61" s="1"/>
      <c r="C61" s="18" t="s">
        <v>251</v>
      </c>
      <c r="D61" s="3" t="s">
        <v>16</v>
      </c>
      <c r="E61" s="5" t="s">
        <v>11</v>
      </c>
      <c r="F61" s="5" t="s">
        <v>248</v>
      </c>
      <c r="G61" s="42">
        <v>0.0020833333333333333</v>
      </c>
      <c r="H61" s="19" t="s">
        <v>135</v>
      </c>
      <c r="I61" s="21"/>
      <c r="J61" s="21"/>
      <c r="K61" s="21"/>
    </row>
    <row r="62">
      <c r="B62" s="1"/>
      <c r="C62" s="18" t="s">
        <v>252</v>
      </c>
      <c r="D62" s="3" t="s">
        <v>10</v>
      </c>
      <c r="E62" s="5" t="s">
        <v>11</v>
      </c>
      <c r="F62" s="5" t="s">
        <v>248</v>
      </c>
      <c r="G62" s="42">
        <v>0.0020833333333333333</v>
      </c>
      <c r="H62" s="19" t="s">
        <v>135</v>
      </c>
      <c r="I62" s="21"/>
      <c r="J62" s="21"/>
      <c r="K62" s="21"/>
    </row>
    <row r="63">
      <c r="A63" s="6" t="s">
        <v>136</v>
      </c>
      <c r="B63" s="7"/>
      <c r="C63" s="8"/>
      <c r="D63" s="9" t="str">
        <f t="array" ref="D63">if(countif({D64,D68,D70,D73,D78},"Fail")=0,"Pass","Fail")</f>
        <v>Fail</v>
      </c>
      <c r="E63" s="10" t="s">
        <v>6</v>
      </c>
      <c r="F63" s="10"/>
      <c r="G63" s="38">
        <f>sum(G64,G68,G70,G73,G78)</f>
        <v>0.15625</v>
      </c>
      <c r="H63" s="11"/>
      <c r="I63" s="11"/>
      <c r="J63" s="11"/>
      <c r="K63" s="11"/>
    </row>
    <row r="64">
      <c r="A64" s="36"/>
      <c r="B64" s="13" t="s">
        <v>137</v>
      </c>
      <c r="C64" s="14"/>
      <c r="D64" s="24" t="str">
        <f>if(countblank(D65:D67)&gt;0,"Incomplete",if(countif(D65:D67,"Fail")=0,"Pass","Fail"))</f>
        <v>Pass</v>
      </c>
      <c r="E64" s="16" t="s">
        <v>8</v>
      </c>
      <c r="F64" s="16"/>
      <c r="G64" s="39">
        <f>sum(G65:G67)</f>
        <v>0.04166666667</v>
      </c>
      <c r="H64" s="17"/>
      <c r="I64" s="17"/>
      <c r="J64" s="17"/>
      <c r="K64" s="17"/>
    </row>
    <row r="65">
      <c r="B65" s="1"/>
      <c r="C65" s="18" t="s">
        <v>253</v>
      </c>
      <c r="D65" s="3" t="s">
        <v>10</v>
      </c>
      <c r="E65" s="5" t="s">
        <v>11</v>
      </c>
      <c r="F65" s="5" t="s">
        <v>203</v>
      </c>
      <c r="G65" s="42">
        <v>0.020833333333333332</v>
      </c>
      <c r="H65" s="21"/>
      <c r="I65" s="21"/>
      <c r="J65" s="21"/>
      <c r="K65" s="21"/>
    </row>
    <row r="66">
      <c r="B66" s="1"/>
      <c r="C66" s="18" t="s">
        <v>254</v>
      </c>
      <c r="D66" s="3" t="s">
        <v>10</v>
      </c>
      <c r="E66" s="5" t="s">
        <v>11</v>
      </c>
      <c r="F66" s="5" t="s">
        <v>203</v>
      </c>
      <c r="G66" s="42">
        <v>0.010416666666666666</v>
      </c>
      <c r="H66" s="19" t="s">
        <v>140</v>
      </c>
      <c r="I66" s="21"/>
      <c r="J66" s="21"/>
      <c r="K66" s="21"/>
    </row>
    <row r="67">
      <c r="B67" s="1"/>
      <c r="C67" s="18" t="s">
        <v>255</v>
      </c>
      <c r="D67" s="3" t="s">
        <v>10</v>
      </c>
      <c r="E67" s="5" t="s">
        <v>11</v>
      </c>
      <c r="F67" s="5" t="s">
        <v>199</v>
      </c>
      <c r="G67" s="42">
        <v>0.010416666666666666</v>
      </c>
      <c r="H67" s="19" t="s">
        <v>189</v>
      </c>
      <c r="I67" s="21"/>
      <c r="J67" s="21"/>
      <c r="K67" s="21"/>
    </row>
    <row r="68">
      <c r="A68" s="36"/>
      <c r="B68" s="13" t="s">
        <v>141</v>
      </c>
      <c r="C68" s="14"/>
      <c r="D68" s="24" t="str">
        <f>if(countblank(D69)&gt;0,"Incomplete",if(countif(D69,"Fail")=0,"Pass","Fail"))</f>
        <v>Pass</v>
      </c>
      <c r="E68" s="16" t="s">
        <v>8</v>
      </c>
      <c r="F68" s="16"/>
      <c r="G68" s="39">
        <f>sum(G69)</f>
        <v>0.02083333333</v>
      </c>
      <c r="H68" s="17"/>
      <c r="I68" s="17"/>
      <c r="J68" s="17"/>
      <c r="K68" s="17"/>
    </row>
    <row r="69">
      <c r="B69" s="1"/>
      <c r="C69" s="18" t="s">
        <v>256</v>
      </c>
      <c r="D69" s="3" t="s">
        <v>10</v>
      </c>
      <c r="E69" s="5" t="s">
        <v>11</v>
      </c>
      <c r="F69" s="5" t="s">
        <v>203</v>
      </c>
      <c r="G69" s="42">
        <v>0.020833333333333332</v>
      </c>
      <c r="H69" s="19" t="s">
        <v>27</v>
      </c>
      <c r="I69" s="21"/>
      <c r="J69" s="21"/>
      <c r="K69" s="21"/>
    </row>
    <row r="70">
      <c r="A70" s="36"/>
      <c r="B70" s="13" t="s">
        <v>142</v>
      </c>
      <c r="C70" s="14"/>
      <c r="D70" s="24" t="str">
        <f>if(countblank(D71:D72)&gt;0,"Incomplete",if(countif(D71:D72,"Fail")=0,"Pass","Fail"))</f>
        <v>Pass</v>
      </c>
      <c r="E70" s="16" t="s">
        <v>8</v>
      </c>
      <c r="F70" s="16"/>
      <c r="G70" s="39">
        <f>sum(G71:G72)</f>
        <v>0.04166666667</v>
      </c>
      <c r="H70" s="17"/>
      <c r="I70" s="17"/>
      <c r="J70" s="17"/>
      <c r="K70" s="17"/>
    </row>
    <row r="71">
      <c r="B71" s="1"/>
      <c r="C71" s="18" t="s">
        <v>143</v>
      </c>
      <c r="D71" s="3" t="s">
        <v>10</v>
      </c>
      <c r="E71" s="5" t="s">
        <v>11</v>
      </c>
      <c r="F71" s="5" t="s">
        <v>98</v>
      </c>
      <c r="G71" s="42">
        <v>0.020833333333333332</v>
      </c>
      <c r="H71" s="19" t="s">
        <v>145</v>
      </c>
      <c r="I71" s="21"/>
      <c r="J71" s="21"/>
      <c r="K71" s="21"/>
    </row>
    <row r="72">
      <c r="B72" s="1"/>
      <c r="C72" s="18" t="s">
        <v>146</v>
      </c>
      <c r="D72" s="3" t="s">
        <v>10</v>
      </c>
      <c r="E72" s="5" t="s">
        <v>11</v>
      </c>
      <c r="F72" s="5" t="s">
        <v>98</v>
      </c>
      <c r="G72" s="42">
        <v>0.020833333333333332</v>
      </c>
      <c r="H72" s="19" t="s">
        <v>147</v>
      </c>
      <c r="I72" s="21"/>
      <c r="J72" s="21"/>
      <c r="K72" s="21"/>
    </row>
    <row r="73">
      <c r="A73" s="36"/>
      <c r="B73" s="13" t="s">
        <v>257</v>
      </c>
      <c r="C73" s="14"/>
      <c r="D73" s="24" t="str">
        <f>if(countblank(D74:D77)&gt;0,"Incomplete",if(countif(D74:D77,"Fail")=0,"Pass","Fail"))</f>
        <v>Pass</v>
      </c>
      <c r="E73" s="16" t="s">
        <v>8</v>
      </c>
      <c r="F73" s="16"/>
      <c r="G73" s="39">
        <f>sum(G74:G77)</f>
        <v>0.04166666667</v>
      </c>
      <c r="H73" s="17"/>
      <c r="I73" s="17"/>
      <c r="J73" s="17"/>
      <c r="K73" s="17"/>
    </row>
    <row r="74">
      <c r="B74" s="1"/>
      <c r="C74" s="18" t="s">
        <v>258</v>
      </c>
      <c r="D74" s="3" t="s">
        <v>10</v>
      </c>
      <c r="E74" s="5" t="s">
        <v>11</v>
      </c>
      <c r="F74" s="5" t="s">
        <v>98</v>
      </c>
      <c r="G74" s="42">
        <v>0.010416666666666666</v>
      </c>
      <c r="H74" s="19" t="s">
        <v>151</v>
      </c>
      <c r="I74" s="21"/>
      <c r="J74" s="21"/>
      <c r="K74" s="21"/>
    </row>
    <row r="75">
      <c r="B75" s="1"/>
      <c r="C75" s="18" t="s">
        <v>259</v>
      </c>
      <c r="D75" s="3" t="s">
        <v>16</v>
      </c>
      <c r="E75" s="5" t="s">
        <v>11</v>
      </c>
      <c r="F75" s="5" t="s">
        <v>203</v>
      </c>
      <c r="G75" s="42">
        <v>0.010416666666666666</v>
      </c>
      <c r="H75" s="19" t="s">
        <v>153</v>
      </c>
      <c r="I75" s="21"/>
      <c r="J75" s="21"/>
      <c r="K75" s="21"/>
    </row>
    <row r="76">
      <c r="B76" s="1"/>
      <c r="C76" s="18" t="s">
        <v>260</v>
      </c>
      <c r="D76" s="3" t="s">
        <v>16</v>
      </c>
      <c r="E76" s="5" t="s">
        <v>11</v>
      </c>
      <c r="F76" s="5" t="s">
        <v>199</v>
      </c>
      <c r="G76" s="42">
        <v>0.010416666666666666</v>
      </c>
      <c r="H76" s="19" t="s">
        <v>156</v>
      </c>
      <c r="I76" s="21"/>
      <c r="J76" s="21"/>
      <c r="K76" s="21"/>
    </row>
    <row r="77">
      <c r="B77" s="1"/>
      <c r="C77" s="18" t="s">
        <v>261</v>
      </c>
      <c r="D77" s="3" t="s">
        <v>10</v>
      </c>
      <c r="E77" s="5" t="s">
        <v>11</v>
      </c>
      <c r="F77" s="5" t="s">
        <v>203</v>
      </c>
      <c r="G77" s="42">
        <v>0.010416666666666666</v>
      </c>
      <c r="H77" s="19" t="s">
        <v>153</v>
      </c>
      <c r="I77" s="21"/>
      <c r="J77" s="21"/>
      <c r="K77" s="21"/>
    </row>
    <row r="78">
      <c r="A78" s="36"/>
      <c r="B78" s="13" t="s">
        <v>262</v>
      </c>
      <c r="C78" s="14"/>
      <c r="D78" s="24" t="str">
        <f>if(countblank(D79)&gt;0,"Incomplete",if(countif(D79,"Fail")=0,"Pass","Fail"))</f>
        <v>Fail</v>
      </c>
      <c r="E78" s="16" t="s">
        <v>8</v>
      </c>
      <c r="F78" s="16"/>
      <c r="G78" s="39">
        <f>sum(G79)</f>
        <v>0.01041666667</v>
      </c>
      <c r="H78" s="17"/>
      <c r="I78" s="17"/>
      <c r="J78" s="17"/>
      <c r="K78" s="17"/>
    </row>
    <row r="79">
      <c r="B79" s="1"/>
      <c r="C79" s="18" t="s">
        <v>263</v>
      </c>
      <c r="D79" s="3" t="s">
        <v>19</v>
      </c>
      <c r="E79" s="5" t="s">
        <v>11</v>
      </c>
      <c r="F79" s="5" t="s">
        <v>98</v>
      </c>
      <c r="G79" s="42">
        <v>0.010416666666666666</v>
      </c>
      <c r="H79" s="19" t="s">
        <v>161</v>
      </c>
      <c r="I79" s="21"/>
      <c r="J79" s="21"/>
      <c r="K79" s="21"/>
    </row>
    <row r="80">
      <c r="A80" s="6" t="s">
        <v>264</v>
      </c>
      <c r="B80" s="7"/>
      <c r="C80" s="8"/>
      <c r="D80" s="9" t="str">
        <f t="array" ref="D80">if(countif({D81,D86},"Fail")=0,"Pass","Fail")</f>
        <v>Pass</v>
      </c>
      <c r="E80" s="10" t="s">
        <v>6</v>
      </c>
      <c r="F80" s="10"/>
      <c r="G80" s="38">
        <f>sum(G81,G86)</f>
        <v>0.1041666667</v>
      </c>
      <c r="H80" s="11"/>
      <c r="I80" s="11"/>
      <c r="J80" s="11"/>
      <c r="K80" s="11"/>
    </row>
    <row r="81">
      <c r="A81" s="36"/>
      <c r="B81" s="13" t="s">
        <v>265</v>
      </c>
      <c r="C81" s="14"/>
      <c r="D81" s="24" t="str">
        <f>if(countblank(D82:D85)&gt;0,"Incomplete",if(countif(D82:D85,"Fail")=0,"Pass","Fail"))</f>
        <v>Pass</v>
      </c>
      <c r="E81" s="16" t="s">
        <v>8</v>
      </c>
      <c r="F81" s="16"/>
      <c r="G81" s="39">
        <f>sum(G82:G85)</f>
        <v>0.0625</v>
      </c>
      <c r="H81" s="17"/>
      <c r="I81" s="17"/>
      <c r="J81" s="17"/>
      <c r="K81" s="17"/>
    </row>
    <row r="82">
      <c r="B82" s="1"/>
      <c r="C82" s="18" t="s">
        <v>266</v>
      </c>
      <c r="D82" s="3" t="s">
        <v>16</v>
      </c>
      <c r="E82" s="5" t="s">
        <v>11</v>
      </c>
      <c r="F82" s="5" t="s">
        <v>98</v>
      </c>
      <c r="G82" s="42">
        <v>0.010416666666666666</v>
      </c>
      <c r="H82" s="19" t="s">
        <v>267</v>
      </c>
      <c r="I82" s="21"/>
      <c r="J82" s="21"/>
      <c r="K82" s="21"/>
    </row>
    <row r="83">
      <c r="B83" s="1"/>
      <c r="C83" s="18" t="s">
        <v>268</v>
      </c>
      <c r="D83" s="3" t="s">
        <v>16</v>
      </c>
      <c r="E83" s="5" t="s">
        <v>11</v>
      </c>
      <c r="F83" s="5" t="s">
        <v>199</v>
      </c>
      <c r="G83" s="42">
        <v>0.010416666666666666</v>
      </c>
      <c r="H83" s="19" t="s">
        <v>269</v>
      </c>
      <c r="I83" s="21"/>
      <c r="J83" s="21"/>
      <c r="K83" s="21"/>
    </row>
    <row r="84">
      <c r="B84" s="1"/>
      <c r="C84" s="18" t="s">
        <v>270</v>
      </c>
      <c r="D84" s="3" t="s">
        <v>16</v>
      </c>
      <c r="E84" s="5" t="s">
        <v>11</v>
      </c>
      <c r="F84" s="5" t="s">
        <v>203</v>
      </c>
      <c r="G84" s="42">
        <v>0.020833333333333332</v>
      </c>
      <c r="H84" s="19" t="s">
        <v>271</v>
      </c>
      <c r="I84" s="21"/>
      <c r="J84" s="21"/>
      <c r="K84" s="21"/>
    </row>
    <row r="85">
      <c r="B85" s="1"/>
      <c r="C85" s="18" t="s">
        <v>272</v>
      </c>
      <c r="D85" s="3" t="s">
        <v>10</v>
      </c>
      <c r="E85" s="5" t="s">
        <v>11</v>
      </c>
      <c r="F85" s="5" t="s">
        <v>203</v>
      </c>
      <c r="G85" s="42">
        <v>0.020833333333333332</v>
      </c>
      <c r="H85" s="19" t="s">
        <v>273</v>
      </c>
      <c r="I85" s="21"/>
      <c r="J85" s="21"/>
      <c r="K85" s="21"/>
    </row>
    <row r="86">
      <c r="A86" s="36"/>
      <c r="B86" s="13" t="s">
        <v>274</v>
      </c>
      <c r="C86" s="14"/>
      <c r="D86" s="24" t="str">
        <f>if(countblank(D87:D88)&gt;0,"Incomplete",if(countif(D87:D88,"Fail")=0,"Pass","Fail"))</f>
        <v>Pass</v>
      </c>
      <c r="E86" s="16" t="s">
        <v>8</v>
      </c>
      <c r="F86" s="16"/>
      <c r="G86" s="44">
        <f>sum(G87:G88)</f>
        <v>0.04166666667</v>
      </c>
      <c r="H86" s="17"/>
      <c r="I86" s="17"/>
      <c r="J86" s="17"/>
      <c r="K86" s="17"/>
    </row>
    <row r="87">
      <c r="B87" s="1"/>
      <c r="C87" s="18" t="s">
        <v>275</v>
      </c>
      <c r="D87" s="3" t="s">
        <v>10</v>
      </c>
      <c r="E87" s="5" t="s">
        <v>11</v>
      </c>
      <c r="F87" s="5" t="s">
        <v>203</v>
      </c>
      <c r="G87" s="42">
        <v>0.020833333333333332</v>
      </c>
      <c r="H87" s="19" t="s">
        <v>276</v>
      </c>
      <c r="I87" s="21"/>
      <c r="J87" s="21"/>
      <c r="K87" s="21"/>
    </row>
    <row r="88">
      <c r="B88" s="1"/>
      <c r="C88" s="18" t="s">
        <v>277</v>
      </c>
      <c r="D88" s="3" t="s">
        <v>10</v>
      </c>
      <c r="E88" s="5" t="s">
        <v>11</v>
      </c>
      <c r="F88" s="5" t="s">
        <v>278</v>
      </c>
      <c r="G88" s="42">
        <v>0.020833333333333332</v>
      </c>
      <c r="H88" s="19" t="s">
        <v>279</v>
      </c>
      <c r="I88" s="21"/>
      <c r="J88" s="21"/>
      <c r="K88" s="21"/>
    </row>
    <row r="89">
      <c r="A89" s="6" t="s">
        <v>280</v>
      </c>
      <c r="B89" s="7"/>
      <c r="C89" s="8"/>
      <c r="D89" s="9" t="str">
        <f t="array" ref="D89">if(countif({D90,D92},"Fail")=0,"Pass","Fail")</f>
        <v>Pass</v>
      </c>
      <c r="E89" s="10" t="s">
        <v>6</v>
      </c>
      <c r="F89" s="10"/>
      <c r="G89" s="38">
        <f>sum(G90,G92)</f>
        <v>0.03125</v>
      </c>
      <c r="H89" s="11"/>
      <c r="I89" s="11"/>
      <c r="J89" s="11"/>
      <c r="K89" s="11"/>
    </row>
    <row r="90">
      <c r="A90" s="36"/>
      <c r="B90" s="13" t="s">
        <v>281</v>
      </c>
      <c r="C90" s="14"/>
      <c r="D90" s="24" t="str">
        <f>if(countblank(D91)&gt;0,"Incomplete",if(countif(D91,"Fail")=0,"Pass","Fail"))</f>
        <v>Pass</v>
      </c>
      <c r="E90" s="16" t="s">
        <v>8</v>
      </c>
      <c r="F90" s="16"/>
      <c r="G90" s="39">
        <f>sum(G91)</f>
        <v>0.01041666667</v>
      </c>
      <c r="H90" s="17"/>
      <c r="I90" s="17"/>
      <c r="J90" s="17"/>
      <c r="K90" s="17"/>
    </row>
    <row r="91">
      <c r="B91" s="1"/>
      <c r="C91" s="18" t="s">
        <v>282</v>
      </c>
      <c r="D91" s="3" t="s">
        <v>10</v>
      </c>
      <c r="E91" s="5" t="s">
        <v>11</v>
      </c>
      <c r="F91" s="5" t="s">
        <v>199</v>
      </c>
      <c r="G91" s="42">
        <v>0.010416666666666666</v>
      </c>
      <c r="H91" s="21"/>
      <c r="I91" s="21"/>
      <c r="J91" s="21"/>
      <c r="K91" s="21"/>
    </row>
    <row r="92">
      <c r="A92" s="36"/>
      <c r="B92" s="13" t="s">
        <v>283</v>
      </c>
      <c r="C92" s="14"/>
      <c r="D92" s="24" t="str">
        <f>if(countblank(D93:D94)&gt;0,"Incomplete",if(countif(D93:D94,"Fail")=0,"Pass","Fail"))</f>
        <v>Pass</v>
      </c>
      <c r="E92" s="16" t="s">
        <v>8</v>
      </c>
      <c r="F92" s="16"/>
      <c r="G92" s="39">
        <f>sum(G93:G94)</f>
        <v>0.02083333333</v>
      </c>
      <c r="H92" s="17"/>
      <c r="I92" s="17"/>
      <c r="J92" s="17"/>
      <c r="K92" s="17"/>
    </row>
    <row r="93">
      <c r="B93" s="1"/>
      <c r="C93" s="18" t="s">
        <v>284</v>
      </c>
      <c r="D93" s="3" t="s">
        <v>10</v>
      </c>
      <c r="E93" s="5" t="s">
        <v>11</v>
      </c>
      <c r="F93" s="5" t="s">
        <v>285</v>
      </c>
      <c r="G93" s="42">
        <v>0.010416666666666666</v>
      </c>
      <c r="H93" s="21"/>
      <c r="I93" s="21"/>
      <c r="J93" s="21"/>
      <c r="K93" s="21"/>
    </row>
    <row r="94">
      <c r="B94" s="1"/>
      <c r="C94" s="18" t="s">
        <v>286</v>
      </c>
      <c r="D94" s="3" t="s">
        <v>10</v>
      </c>
      <c r="E94" s="5" t="s">
        <v>11</v>
      </c>
      <c r="F94" s="5" t="s">
        <v>285</v>
      </c>
      <c r="G94" s="42">
        <v>0.010416666666666666</v>
      </c>
      <c r="H94" s="19" t="s">
        <v>287</v>
      </c>
      <c r="I94" s="21"/>
      <c r="J94" s="21"/>
      <c r="K94" s="21"/>
    </row>
  </sheetData>
  <autoFilter ref="$D$1:$F$94"/>
  <conditionalFormatting sqref="D:D">
    <cfRule type="containsText" dxfId="0" priority="1" operator="containsText" text="Incomplete">
      <formula>NOT(ISERROR(SEARCH(("Incomplete"),(D1))))</formula>
    </cfRule>
  </conditionalFormatting>
  <conditionalFormatting sqref="D2:D3 D12 D18 D24 D28 D34 D37:D38 D44 D52 D55 D57 D63:D64 D68 D70 D73 D78 D80:D81 D86 D89:D90 D92">
    <cfRule type="containsText" dxfId="1" priority="2" operator="containsText" text="Pass">
      <formula>NOT(ISERROR(SEARCH(("Pass"),(D2))))</formula>
    </cfRule>
  </conditionalFormatting>
  <conditionalFormatting sqref="D2:D3 D12 D18 D24 D28 D34 D37:D38 D44 D52 D55 D57 D63:D64 D68 D70 D73 D78 D80:D81 D86 D89:D90 D92">
    <cfRule type="containsText" dxfId="2" priority="3" operator="containsText" text="Fail">
      <formula>NOT(ISERROR(SEARCH(("Fail"),(D2))))</formula>
    </cfRule>
  </conditionalFormatting>
  <conditionalFormatting sqref="D:D">
    <cfRule type="containsText" dxfId="3" priority="4" operator="containsText" text="Pass">
      <formula>NOT(ISERROR(SEARCH(("Pass"),(D1))))</formula>
    </cfRule>
  </conditionalFormatting>
  <conditionalFormatting sqref="D:D">
    <cfRule type="containsText" dxfId="4" priority="5" operator="containsText" text="Fail">
      <formula>NOT(ISERROR(SEARCH(("Fail"),(D1))))</formula>
    </cfRule>
  </conditionalFormatting>
  <conditionalFormatting sqref="D:D">
    <cfRule type="containsText" dxfId="5" priority="6" operator="containsText" text="OK">
      <formula>NOT(ISERROR(SEARCH(("OK"),(D1))))</formula>
    </cfRule>
  </conditionalFormatting>
  <hyperlinks>
    <hyperlink r:id="rId1" ref="H4"/>
    <hyperlink r:id="rId2" ref="H8"/>
    <hyperlink r:id="rId3" ref="H9"/>
    <hyperlink r:id="rId4" ref="H13"/>
    <hyperlink r:id="rId5" ref="H14"/>
    <hyperlink r:id="rId6" ref="H15"/>
    <hyperlink r:id="rId7" ref="H19"/>
    <hyperlink r:id="rId8" ref="H20"/>
    <hyperlink r:id="rId9" ref="H21"/>
    <hyperlink r:id="rId10" ref="H22"/>
    <hyperlink r:id="rId11" ref="H23"/>
    <hyperlink r:id="rId12" ref="H25"/>
    <hyperlink r:id="rId13" ref="H26"/>
    <hyperlink r:id="rId14" ref="H27"/>
    <hyperlink r:id="rId15" location="1" ref="H31"/>
    <hyperlink r:id="rId16" ref="H32"/>
    <hyperlink r:id="rId17" ref="H33"/>
    <hyperlink r:id="rId18" ref="H35"/>
    <hyperlink r:id="rId19" ref="H36"/>
    <hyperlink r:id="rId20" ref="H39"/>
    <hyperlink r:id="rId21" ref="H40"/>
    <hyperlink r:id="rId22" ref="H41"/>
    <hyperlink r:id="rId23" ref="H43"/>
    <hyperlink r:id="rId24" ref="H45"/>
    <hyperlink r:id="rId25" ref="H46"/>
    <hyperlink r:id="rId26" ref="H47"/>
    <hyperlink r:id="rId27" ref="H49"/>
    <hyperlink r:id="rId28" ref="H50"/>
    <hyperlink r:id="rId29" ref="H53"/>
    <hyperlink r:id="rId30" ref="H56"/>
    <hyperlink r:id="rId31" ref="H58"/>
    <hyperlink r:id="rId32" ref="H59"/>
    <hyperlink r:id="rId33" ref="H60"/>
    <hyperlink r:id="rId34" ref="H61"/>
    <hyperlink r:id="rId35" ref="H62"/>
    <hyperlink r:id="rId36" ref="H66"/>
    <hyperlink r:id="rId37" ref="H67"/>
    <hyperlink r:id="rId38" ref="H69"/>
    <hyperlink r:id="rId39" ref="H71"/>
    <hyperlink r:id="rId40" ref="H72"/>
    <hyperlink r:id="rId41" ref="H74"/>
    <hyperlink r:id="rId42" ref="H75"/>
    <hyperlink r:id="rId43" ref="H76"/>
    <hyperlink r:id="rId44" ref="H77"/>
    <hyperlink r:id="rId45" ref="H79"/>
    <hyperlink r:id="rId46" ref="H82"/>
    <hyperlink r:id="rId47" ref="H83"/>
    <hyperlink r:id="rId48" ref="H84"/>
    <hyperlink r:id="rId49" ref="H85"/>
    <hyperlink r:id="rId50" ref="H87"/>
    <hyperlink r:id="rId51" ref="H88"/>
    <hyperlink r:id="rId52" ref="H94"/>
  </hyperlinks>
  <drawing r:id="rId53"/>
</worksheet>
</file>