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NAP-REACTORS\snapReactors\reference_calc\"/>
    </mc:Choice>
  </mc:AlternateContent>
  <xr:revisionPtr revIDLastSave="0" documentId="13_ncr:1_{80E9FA29-FA41-4F85-BA61-2620D083E0E3}" xr6:coauthVersionLast="47" xr6:coauthVersionMax="47" xr10:uidLastSave="{00000000-0000-0000-0000-000000000000}"/>
  <bookViews>
    <workbookView xWindow="32595" yWindow="2010" windowWidth="14400" windowHeight="11280" activeTab="10" xr2:uid="{81BEF129-3FF4-8B4D-B629-A8811C0FB0A3}"/>
  </bookViews>
  <sheets>
    <sheet name="Master Calculator" sheetId="1" r:id="rId1"/>
    <sheet name="316 SS" sheetId="3" r:id="rId2"/>
    <sheet name="HasteC" sheetId="11" r:id="rId3"/>
    <sheet name="HasteN" sheetId="12" r:id="rId4"/>
    <sheet name="AI-8763D" sheetId="13" r:id="rId5"/>
    <sheet name="BeO" sheetId="5" r:id="rId6"/>
    <sheet name="Be" sheetId="7" r:id="rId7"/>
    <sheet name="NaK" sheetId="8" r:id="rId8"/>
    <sheet name="Sm2O3" sheetId="10" r:id="rId9"/>
    <sheet name="Hg Coolant" sheetId="14" r:id="rId10"/>
    <sheet name="UZrH" sheetId="16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6" l="1"/>
  <c r="B98" i="16"/>
  <c r="B96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B111" i="16" s="1"/>
  <c r="S34" i="16"/>
  <c r="O34" i="16"/>
  <c r="K34" i="16"/>
  <c r="G34" i="16"/>
  <c r="C34" i="16"/>
  <c r="B110" i="16" s="1"/>
  <c r="O33" i="16"/>
  <c r="K33" i="16"/>
  <c r="C33" i="16"/>
  <c r="B109" i="16" s="1"/>
  <c r="O32" i="16"/>
  <c r="K32" i="16"/>
  <c r="C32" i="16"/>
  <c r="B108" i="16" s="1"/>
  <c r="S31" i="16"/>
  <c r="O31" i="16"/>
  <c r="K31" i="16"/>
  <c r="G31" i="16"/>
  <c r="C31" i="16"/>
  <c r="B107" i="16" s="1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C22" i="11" l="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G79" i="13" l="1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C9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<sst xmlns="http://schemas.openxmlformats.org/spreadsheetml/2006/main" count="3791" uniqueCount="407">
  <si>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</si>
  <si>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</si>
  <si>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</si>
  <si>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</si>
  <si>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</si>
  <si>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</si>
  <si>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</si>
  <si>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</si>
  <si>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</si>
  <si>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</si>
  <si>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</si>
  <si>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</si>
  <si>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</si>
  <si>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</si>
  <si>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</si>
  <si>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</si>
  <si>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</si>
  <si>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</si>
  <si>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</si>
  <si>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</si>
  <si>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</si>
  <si>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</si>
  <si>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</si>
  <si>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</si>
  <si>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</si>
  <si>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</si>
  <si>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</si>
  <si>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</si>
  <si>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</si>
  <si>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</si>
  <si>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</si>
  <si>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</si>
  <si>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</si>
  <si>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</si>
  <si>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</si>
  <si>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</si>
  <si>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</si>
  <si>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</si>
  <si>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</si>
  <si>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</si>
  <si>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</si>
  <si>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</si>
  <si>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</si>
  <si>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</si>
  <si>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</si>
  <si>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</si>
  <si>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</si>
  <si>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</si>
  <si>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</si>
  <si>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</si>
  <si>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</si>
  <si>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</si>
  <si>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</si>
  <si>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</si>
  <si>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</si>
  <si>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</si>
  <si>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</si>
  <si>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</si>
  <si>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</si>
  <si>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</si>
  <si>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</si>
  <si>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</si>
  <si>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</si>
  <si>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</si>
  <si>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</si>
  <si>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</si>
  <si>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</si>
  <si>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</si>
  <si>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</si>
  <si>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</si>
  <si>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</si>
  <si>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</si>
  <si>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</si>
  <si>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</si>
  <si>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</si>
  <si>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</si>
  <si>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</si>
  <si>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</si>
  <si>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</si>
  <si>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</si>
  <si>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</si>
  <si>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</si>
  <si>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</si>
  <si>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</si>
  <si>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</si>
  <si>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</si>
  <si>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</si>
  <si>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</si>
  <si>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</si>
  <si>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</si>
  <si>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</si>
  <si>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</si>
  <si>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</si>
  <si>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</si>
  <si>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</si>
  <si>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</si>
  <si>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</si>
  <si>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</si>
  <si>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</si>
  <si>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</si>
  <si>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</si>
  <si>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</si>
  <si>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</si>
  <si>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</si>
  <si>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</si>
  <si>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</si>
  <si>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</si>
  <si>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</si>
  <si>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</si>
  <si>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</si>
  <si>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</si>
  <si>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</si>
  <si>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</si>
  <si>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</si>
  <si>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</si>
  <si>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</si>
  <si>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</si>
  <si>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</si>
  <si>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</si>
  <si>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</si>
  <si>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</si>
  <si>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</si>
  <si>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</si>
  <si>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</si>
  <si>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</si>
  <si>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</si>
  <si>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</si>
  <si>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</si>
  <si>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</si>
  <si>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</si>
  <si>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</si>
  <si>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</si>
  <si>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</si>
  <si>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</si>
  <si>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</si>
  <si>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</si>
  <si>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</si>
  <si>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</si>
  <si>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</si>
  <si>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</si>
  <si>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</si>
  <si>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</si>
  <si>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</si>
  <si>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</si>
  <si>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</si>
  <si>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</si>
  <si>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</si>
  <si>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</si>
  <si>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</si>
  <si>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</si>
  <si>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</si>
  <si>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</si>
  <si>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</si>
  <si>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</si>
  <si>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</si>
  <si>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</si>
  <si>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</si>
  <si>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</si>
  <si>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</si>
  <si>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</si>
  <si>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</si>
  <si>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</si>
  <si>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</si>
  <si>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</si>
  <si>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</si>
  <si>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</si>
  <si>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</si>
  <si>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</si>
  <si>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</si>
  <si>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</si>
  <si>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</si>
  <si>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</si>
  <si>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</si>
  <si>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</si>
  <si>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</si>
  <si>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</si>
  <si>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</si>
  <si>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</si>
  <si>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</si>
  <si>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</si>
  <si>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</si>
  <si>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</si>
  <si>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</si>
  <si>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</si>
  <si>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</si>
  <si>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</si>
  <si>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</si>
  <si>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</si>
  <si>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</si>
  <si>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</si>
  <si>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</si>
  <si>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</si>
  <si>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</si>
  <si>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</si>
  <si>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</si>
  <si>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</si>
  <si>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</si>
  <si>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</si>
  <si>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</si>
  <si>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</si>
  <si>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</si>
  <si>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</si>
  <si>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</si>
  <si>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</si>
  <si>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</si>
  <si>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</si>
  <si>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</si>
  <si>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</si>
  <si>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</si>
  <si>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</si>
  <si>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</si>
  <si>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</si>
  <si>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</si>
  <si>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</si>
  <si>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</si>
  <si>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</si>
  <si>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</si>
  <si>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</si>
  <si>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</si>
  <si>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</si>
  <si>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</si>
  <si>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</si>
  <si>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</si>
  <si>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</si>
  <si>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</si>
  <si>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</si>
  <si>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</si>
  <si>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</si>
  <si>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</si>
  <si>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</si>
  <si>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</si>
  <si>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</si>
  <si>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</si>
  <si>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</si>
  <si>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</si>
  <si>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</si>
  <si>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</si>
  <si>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</si>
  <si>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</si>
  <si>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</si>
  <si>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</si>
  <si>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</si>
  <si>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</si>
  <si>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</si>
  <si>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</si>
  <si>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</si>
  <si>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</si>
  <si>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</si>
  <si>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</si>
  <si>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</si>
  <si>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</si>
  <si>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</si>
  <si>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</si>
  <si>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</si>
  <si>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</si>
  <si>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</si>
  <si>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</si>
  <si>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</si>
  <si>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</si>
  <si>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</si>
  <si>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</si>
  <si>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</si>
  <si>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</si>
  <si>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</si>
  <si>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</si>
  <si>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</si>
  <si>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</si>
  <si>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</si>
  <si>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</si>
  <si>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</si>
  <si>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</si>
  <si>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</si>
  <si>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</si>
  <si>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</si>
  <si>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</si>
  <si>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</si>
  <si>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</si>
  <si>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</si>
  <si>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</si>
  <si>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</si>
  <si>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</si>
  <si>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</si>
  <si>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</si>
  <si>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</si>
  <si>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</si>
  <si>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</si>
  <si>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</si>
  <si>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</si>
  <si>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</si>
  <si>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</si>
  <si>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</si>
  <si>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</si>
  <si>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</si>
  <si>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</si>
  <si>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</si>
  <si>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</si>
  <si>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</si>
  <si>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</si>
  <si>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</si>
  <si>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</si>
  <si>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</si>
  <si>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</si>
  <si>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</si>
  <si>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</si>
  <si>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</si>
  <si>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</si>
  <si>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</si>
  <si>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</si>
  <si>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</si>
  <si>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</si>
  <si>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</si>
  <si>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</si>
  <si>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</si>
  <si>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</si>
  <si>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</si>
  <si>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</si>
  <si>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</si>
  <si>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</si>
  <si>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</si>
  <si>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</si>
  <si>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</si>
  <si>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</si>
  <si>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</si>
  <si>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</si>
  <si>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</si>
  <si>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</si>
  <si>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</si>
  <si>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</si>
  <si>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</si>
  <si>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</si>
  <si>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</si>
  <si>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</si>
  <si>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</si>
  <si>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</si>
  <si>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</si>
  <si>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</si>
  <si>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</si>
  <si>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</si>
  <si>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</si>
  <si>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</si>
  <si>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</si>
  <si>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</si>
  <si>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</si>
  <si>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</si>
  <si>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</si>
  <si>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</si>
  <si>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</si>
  <si>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</si>
  <si>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</si>
  <si>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</si>
  <si>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</si>
  <si>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</si>
  <si>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</si>
  <si>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</si>
  <si>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</si>
  <si>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</si>
  <si>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</si>
  <si>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</si>
  <si>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</si>
  <si>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</si>
  <si>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</si>
  <si>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</si>
  <si>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</si>
  <si>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</si>
  <si>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</si>
  <si>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</si>
  <si>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</si>
  <si>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</si>
  <si>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</si>
  <si>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</si>
  <si>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</si>
  <si>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</si>
  <si>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</si>
  <si>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</si>
  <si>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</si>
  <si>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</si>
  <si>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</si>
  <si>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</si>
  <si>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</si>
  <si>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</si>
  <si>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</si>
  <si>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</si>
  <si>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</si>
  <si>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</si>
  <si>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</si>
  <si>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</si>
  <si>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</si>
  <si>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m per inch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</si>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</sst>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  <mergeCell ref="A60:B60"/>
    <mergeCell ref="I57:J57"/>
    <mergeCell ref="M58:N58"/>
    <mergeCell ref="Q57:R57"/>
    <mergeCell ref="A64:B64"/>
    <mergeCell ref="E61:F61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A15:B15"/>
    <mergeCell ref="E14:F14"/>
    <mergeCell ref="I15:J15"/>
    <mergeCell ref="M15:N15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2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>
        <v>1</v>
      </c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A37:B37"/>
    <mergeCell ref="M37:N37"/>
    <mergeCell ref="I38:J38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abSelected="1" zoomScale="90" zoomScaleNormal="90" workbookViewId="0">
      <selection activeCell="D106" sqref="D106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6E+22/1E+24</f>
        <v>0.06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>
        <f>B105/1E+24</f>
        <v>3.6221200000000002E-2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1.8635807399999999E-2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4.06401864E-3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6.2119358000000012E-3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6.2952445600000006E-3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1.0141936E-3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25">
      <c r="A83" s="10" t="s">
        <v>387</v>
      </c>
      <c r="B83" s="10">
        <v>2.54</v>
      </c>
      <c r="C83" s="10" t="s">
        <v>388</v>
      </c>
      <c r="D83" s="11">
        <v>6.0221399999999997E+23</v>
      </c>
    </row>
    <row r="84" spans="1:4" x14ac:dyDescent="0.25">
      <c r="A84" s="10"/>
      <c r="B84" s="10"/>
      <c r="C84" s="10"/>
      <c r="D84" s="10"/>
    </row>
    <row r="85" spans="1:4" x14ac:dyDescent="0.25">
      <c r="A85" s="10" t="s">
        <v>389</v>
      </c>
      <c r="B85" s="10">
        <v>6560</v>
      </c>
      <c r="C85" s="10"/>
      <c r="D85" s="10"/>
    </row>
    <row r="86" spans="1:4" x14ac:dyDescent="0.25">
      <c r="A86" s="10" t="s">
        <v>390</v>
      </c>
      <c r="B86" s="10">
        <v>211</v>
      </c>
      <c r="C86" s="10"/>
      <c r="D86" s="10"/>
    </row>
    <row r="87" spans="1:4" x14ac:dyDescent="0.25">
      <c r="A87" s="10" t="s">
        <v>391</v>
      </c>
      <c r="B87" s="10">
        <v>31.090047389999999</v>
      </c>
      <c r="C87" s="10"/>
      <c r="D87" s="10"/>
    </row>
    <row r="88" spans="1:4" x14ac:dyDescent="0.25">
      <c r="A88" s="10" t="s">
        <v>392</v>
      </c>
      <c r="B88" s="10">
        <v>0.26600000000000001</v>
      </c>
      <c r="C88" s="10"/>
      <c r="D88" s="10"/>
    </row>
    <row r="89" spans="1:4" x14ac:dyDescent="0.25">
      <c r="A89" s="10" t="s">
        <v>393</v>
      </c>
      <c r="B89" s="10">
        <v>14</v>
      </c>
      <c r="C89" s="10"/>
      <c r="D89" s="10"/>
    </row>
    <row r="90" spans="1:4" x14ac:dyDescent="0.25">
      <c r="A90" s="10" t="s">
        <v>394</v>
      </c>
      <c r="B90" s="10">
        <v>0.67564000000000002</v>
      </c>
      <c r="C90" s="10"/>
      <c r="D90" s="10"/>
    </row>
    <row r="91" spans="1:4" x14ac:dyDescent="0.25">
      <c r="A91" s="10" t="s">
        <v>395</v>
      </c>
      <c r="B91" s="10">
        <v>35.56</v>
      </c>
      <c r="C91" s="10"/>
      <c r="D91" s="10"/>
    </row>
    <row r="92" spans="1:4" x14ac:dyDescent="0.25">
      <c r="A92" s="10" t="s">
        <v>396</v>
      </c>
      <c r="B92" s="10">
        <v>50.99673026</v>
      </c>
      <c r="C92" s="10"/>
      <c r="D92" s="10"/>
    </row>
    <row r="93" spans="1:4" x14ac:dyDescent="0.25">
      <c r="A93" s="10"/>
      <c r="B93" s="10"/>
      <c r="C93" s="10"/>
      <c r="D93" s="10"/>
    </row>
    <row r="94" spans="1:4" x14ac:dyDescent="0.25">
      <c r="A94" s="10" t="s">
        <v>397</v>
      </c>
      <c r="B94" s="10">
        <v>0.60964785799999999</v>
      </c>
      <c r="C94" s="10"/>
      <c r="D94" s="10"/>
    </row>
    <row r="95" spans="1:4" x14ac:dyDescent="0.25">
      <c r="A95" s="10" t="s">
        <v>398</v>
      </c>
      <c r="B95" s="10">
        <v>0.56788698000000004</v>
      </c>
      <c r="C95" s="10"/>
      <c r="D95" s="10"/>
    </row>
    <row r="96" spans="1:4" x14ac:dyDescent="0.25">
      <c r="A96" s="10" t="s">
        <v>399</v>
      </c>
      <c r="B96" s="11">
        <f>1.45501E+21/1E+24</f>
        <v>1.4550099999999999E-3</v>
      </c>
      <c r="C96" s="10"/>
      <c r="D96" s="10"/>
    </row>
    <row r="97" spans="1:4" x14ac:dyDescent="0.25">
      <c r="A97" s="10" t="s">
        <v>400</v>
      </c>
      <c r="B97" s="10">
        <v>4.1760878000000001E-2</v>
      </c>
      <c r="C97" s="10"/>
      <c r="D97" s="10"/>
    </row>
    <row r="98" spans="1:4" x14ac:dyDescent="0.25">
      <c r="A98" s="10" t="s">
        <v>401</v>
      </c>
      <c r="B98" s="11">
        <f>105656000000000000000/1E+24</f>
        <v>1.0565600000000001E-4</v>
      </c>
      <c r="C98" s="10"/>
      <c r="D98" s="10"/>
    </row>
    <row r="99" spans="1:4" x14ac:dyDescent="0.25">
      <c r="A99" s="10"/>
      <c r="B99" s="10"/>
      <c r="C99" s="10"/>
      <c r="D99" s="10"/>
    </row>
    <row r="100" spans="1:4" x14ac:dyDescent="0.25">
      <c r="A100" s="10" t="s">
        <v>402</v>
      </c>
      <c r="B100" s="10">
        <v>310.90047390000001</v>
      </c>
      <c r="C100" s="10"/>
      <c r="D100" s="10"/>
    </row>
    <row r="101" spans="1:4" x14ac:dyDescent="0.25">
      <c r="A101" s="10" t="s">
        <v>403</v>
      </c>
      <c r="B101" s="10">
        <v>6.0964785849999998</v>
      </c>
      <c r="C101" s="10">
        <v>6096.4785849999998</v>
      </c>
      <c r="D101" s="10"/>
    </row>
    <row r="102" spans="1:4" x14ac:dyDescent="0.25">
      <c r="A102" s="10"/>
      <c r="B102" s="10"/>
      <c r="C102" s="10"/>
      <c r="D102" s="10"/>
    </row>
    <row r="103" spans="1:4" x14ac:dyDescent="0.25">
      <c r="A103" s="10" t="s">
        <v>404</v>
      </c>
      <c r="B103" s="10">
        <v>279.81042650000001</v>
      </c>
      <c r="C103" s="10"/>
      <c r="D103" s="10"/>
    </row>
    <row r="104" spans="1:4" x14ac:dyDescent="0.25">
      <c r="A104" s="10" t="s">
        <v>405</v>
      </c>
      <c r="B104" s="10">
        <v>5.486830726</v>
      </c>
      <c r="C104" s="10"/>
      <c r="D104" s="10"/>
    </row>
    <row r="105" spans="1:4" x14ac:dyDescent="0.25">
      <c r="A105" s="10" t="s">
        <v>406</v>
      </c>
      <c r="B105" s="11">
        <v>3.6221200000000002E+22</v>
      </c>
      <c r="C105" s="10"/>
      <c r="D105" s="10"/>
    </row>
    <row r="106" spans="1:4" x14ac:dyDescent="0.25">
      <c r="A106" s="10"/>
      <c r="B106" s="10"/>
      <c r="C106" s="10"/>
      <c r="D106" s="10"/>
    </row>
    <row r="107" spans="1:4" x14ac:dyDescent="0.25">
      <c r="A107" s="10" t="s">
        <v>128</v>
      </c>
      <c r="B107" s="11">
        <f>C31</f>
        <v>1.8635807399999999E-2</v>
      </c>
      <c r="C107" s="10"/>
      <c r="D107" s="10"/>
    </row>
    <row r="108" spans="1:4" x14ac:dyDescent="0.25">
      <c r="A108" s="10" t="s">
        <v>133</v>
      </c>
      <c r="B108" s="11">
        <f t="shared" ref="B108:B111" si="40">C32</f>
        <v>4.06401864E-3</v>
      </c>
      <c r="C108" s="10"/>
      <c r="D108" s="10"/>
    </row>
    <row r="109" spans="1:4" x14ac:dyDescent="0.25">
      <c r="A109" s="10" t="s">
        <v>136</v>
      </c>
      <c r="B109" s="11">
        <f t="shared" si="40"/>
        <v>6.2119358000000012E-3</v>
      </c>
      <c r="C109" s="10"/>
      <c r="D109" s="10"/>
    </row>
    <row r="110" spans="1:4" x14ac:dyDescent="0.25">
      <c r="A110" s="10" t="s">
        <v>141</v>
      </c>
      <c r="B110" s="11">
        <f t="shared" si="40"/>
        <v>6.2952445600000006E-3</v>
      </c>
      <c r="C110" s="10"/>
      <c r="D110" s="10"/>
    </row>
    <row r="111" spans="1:4" x14ac:dyDescent="0.25">
      <c r="A111" s="10" t="s">
        <v>146</v>
      </c>
      <c r="B111" s="11">
        <f t="shared" si="40"/>
        <v>1.0141936E-3</v>
      </c>
      <c r="C111" s="10"/>
      <c r="D111" s="10"/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51:R51"/>
    <mergeCell ref="A37:B37"/>
    <mergeCell ref="M37:N37"/>
    <mergeCell ref="I38:J38"/>
    <mergeCell ref="Q39:R39"/>
    <mergeCell ref="A41:B41"/>
    <mergeCell ref="E41:F41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E14:F14"/>
    <mergeCell ref="A15:B15"/>
    <mergeCell ref="I15:J15"/>
    <mergeCell ref="U1:V1"/>
    <mergeCell ref="A1:B1"/>
    <mergeCell ref="E1:F1"/>
    <mergeCell ref="I1:J1"/>
    <mergeCell ref="M1:N1"/>
    <mergeCell ref="Q1:R1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U16" sqref="U16:V16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V17</f>
        <v>8.0000000000000004E-4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>
        <f>V25</f>
        <v>1E-3</v>
      </c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V19</f>
        <v>7.4999999999999997E-3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4"/>
      <c r="V8" s="14"/>
    </row>
    <row r="9" spans="1:23" x14ac:dyDescent="0.25">
      <c r="A9" s="13" t="s">
        <v>36</v>
      </c>
      <c r="B9" s="13"/>
      <c r="C9" s="5">
        <f>V21</f>
        <v>2.9999999999999997E-4</v>
      </c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2.8586999999999997E-4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>
        <f>V22</f>
        <v>0.17</v>
      </c>
      <c r="M15" s="13" t="s">
        <v>63</v>
      </c>
      <c r="N15" s="13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2" t="s">
        <v>335</v>
      </c>
      <c r="V16" s="12"/>
      <c r="W16" s="3" t="s">
        <v>336</v>
      </c>
    </row>
    <row r="17" spans="1:25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6" t="s">
        <v>338</v>
      </c>
      <c r="Y17" s="16"/>
    </row>
    <row r="18" spans="1:25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3" t="s">
        <v>77</v>
      </c>
      <c r="R18" s="13"/>
      <c r="S18" s="5">
        <f>V24</f>
        <v>0.12</v>
      </c>
      <c r="U18" t="s">
        <v>339</v>
      </c>
      <c r="V18" s="7">
        <v>0.02</v>
      </c>
      <c r="X18" s="16"/>
      <c r="Y18" s="16"/>
    </row>
    <row r="19" spans="1:25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346</v>
      </c>
      <c r="V25" s="7">
        <v>1E-3</v>
      </c>
    </row>
    <row r="26" spans="1:25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52:F52"/>
    <mergeCell ref="I57:J57"/>
    <mergeCell ref="Q57:R57"/>
    <mergeCell ref="M58:N58"/>
    <mergeCell ref="A51:B51"/>
    <mergeCell ref="Q51:R51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V26</f>
        <v>1E-4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V25</f>
        <v>8.0000000000000004E-4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4"/>
      <c r="V8" s="14"/>
    </row>
    <row r="9" spans="1:23" x14ac:dyDescent="0.25">
      <c r="A9" s="13" t="s">
        <v>36</v>
      </c>
      <c r="B9" s="13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8.7500000000000009E-6</v>
      </c>
      <c r="I15" s="13" t="s">
        <v>62</v>
      </c>
      <c r="J15" s="13"/>
      <c r="K15" s="5">
        <f>V19</f>
        <v>0.16</v>
      </c>
      <c r="M15" s="13" t="s">
        <v>63</v>
      </c>
      <c r="N15" s="13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2" t="s">
        <v>348</v>
      </c>
      <c r="V16" s="12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3" t="s">
        <v>77</v>
      </c>
      <c r="R18" s="13"/>
      <c r="S18" s="5">
        <f>V17</f>
        <v>0.54560000000000008</v>
      </c>
      <c r="U18" t="s">
        <v>349</v>
      </c>
      <c r="V18">
        <v>2.5000000000000001E-2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25">
      <c r="A22" s="13" t="s">
        <v>90</v>
      </c>
      <c r="B22" s="13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2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2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340</v>
      </c>
      <c r="V25">
        <v>8.0000000000000004E-4</v>
      </c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>
        <f>V22</f>
        <v>0.04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41:B41"/>
    <mergeCell ref="E41:F41"/>
    <mergeCell ref="A26:B26"/>
    <mergeCell ref="M28:N28"/>
    <mergeCell ref="I29:J29"/>
    <mergeCell ref="A30:B30"/>
    <mergeCell ref="E33:F33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V27</f>
        <v>5.9999999999999995E-4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V21</f>
        <v>0.01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4"/>
      <c r="V8" s="14"/>
    </row>
    <row r="9" spans="1:23" x14ac:dyDescent="0.25">
      <c r="A9" s="13" t="s">
        <v>36</v>
      </c>
      <c r="B9" s="13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3" t="s">
        <v>62</v>
      </c>
      <c r="J15" s="13"/>
      <c r="K15" s="5">
        <f>V19</f>
        <v>7.0000000000000007E-2</v>
      </c>
      <c r="M15" s="13" t="s">
        <v>63</v>
      </c>
      <c r="N15" s="13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2" t="s">
        <v>353</v>
      </c>
      <c r="V16" s="12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25">
      <c r="A18" s="4" t="s">
        <v>73</v>
      </c>
      <c r="B18" s="4">
        <v>0.73719999999999997</v>
      </c>
      <c r="C18" s="6">
        <f t="shared" si="8"/>
        <v>1.843E-3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3" t="s">
        <v>77</v>
      </c>
      <c r="R18" s="13"/>
      <c r="S18" s="5">
        <f>V17</f>
        <v>0.69089999999999996</v>
      </c>
      <c r="U18" t="s">
        <v>344</v>
      </c>
      <c r="V18">
        <v>0.16</v>
      </c>
    </row>
    <row r="19" spans="1:22" x14ac:dyDescent="0.2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25">
      <c r="A22" s="13" t="s">
        <v>90</v>
      </c>
      <c r="B22" s="13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2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2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352</v>
      </c>
      <c r="V25">
        <v>3.5000000000000001E-3</v>
      </c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>
        <f>V23</f>
        <v>5.0000000000000001E-3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41:B41"/>
    <mergeCell ref="E41:F41"/>
    <mergeCell ref="A26:B26"/>
    <mergeCell ref="M28:N28"/>
    <mergeCell ref="I29:J29"/>
    <mergeCell ref="A30:B30"/>
    <mergeCell ref="E33:F33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>
        <f>V17</f>
        <v>5.2840778361997066E-3</v>
      </c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  <c r="W1" s="1"/>
      <c r="X1" s="3" t="s">
        <v>356</v>
      </c>
    </row>
    <row r="2" spans="1:34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  <c r="W2" s="2"/>
      <c r="Y2" s="17" t="s">
        <v>357</v>
      </c>
      <c r="Z2" s="17"/>
      <c r="AA2" s="17"/>
      <c r="AB2" s="17"/>
      <c r="AC2" s="17"/>
      <c r="AD2" s="17"/>
      <c r="AE2" s="17"/>
      <c r="AF2" s="17"/>
      <c r="AG2" s="17"/>
    </row>
    <row r="3" spans="1:34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  <c r="W3" s="2"/>
      <c r="Y3" s="17"/>
      <c r="Z3" s="17"/>
      <c r="AA3" s="17"/>
      <c r="AB3" s="17"/>
      <c r="AC3" s="17"/>
      <c r="AD3" s="17"/>
      <c r="AE3" s="17"/>
      <c r="AF3" s="17"/>
      <c r="AG3" s="17"/>
    </row>
    <row r="4" spans="1:34" x14ac:dyDescent="0.25">
      <c r="U4" s="14"/>
      <c r="V4" s="14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25">
      <c r="A5" s="13" t="s">
        <v>17</v>
      </c>
      <c r="B5" s="13"/>
      <c r="C5" s="5"/>
      <c r="E5" s="13" t="s">
        <v>18</v>
      </c>
      <c r="F5" s="15"/>
      <c r="G5" s="5">
        <f>V15</f>
        <v>0.36233529357985322</v>
      </c>
      <c r="I5" s="13" t="s">
        <v>19</v>
      </c>
      <c r="J5" s="13"/>
      <c r="K5" s="5"/>
      <c r="M5" s="13" t="s">
        <v>20</v>
      </c>
      <c r="N5" s="13"/>
      <c r="O5" s="5">
        <f>V20</f>
        <v>1.5754728620702579E-3</v>
      </c>
      <c r="Q5" s="13" t="s">
        <v>21</v>
      </c>
      <c r="R5" s="13"/>
      <c r="S5" s="5">
        <f>V16</f>
        <v>0.22218134963093683</v>
      </c>
      <c r="U5" s="14"/>
      <c r="V5" s="14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4"/>
      <c r="V6" s="14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4"/>
      <c r="V7" s="14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2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4"/>
      <c r="V8" s="14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25">
      <c r="A9" s="13" t="s">
        <v>36</v>
      </c>
      <c r="B9" s="13"/>
      <c r="C9" s="5"/>
      <c r="U9" s="14"/>
      <c r="V9" s="14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>
        <f>V18</f>
        <v>1.0910928215318248E-2</v>
      </c>
      <c r="U10" s="14"/>
      <c r="V10" s="14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2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4"/>
      <c r="V11" s="14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2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4"/>
      <c r="V12" s="14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2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25">
      <c r="A15" s="13" t="s">
        <v>60</v>
      </c>
      <c r="B15" s="13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2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2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25">
      <c r="A18" s="4" t="s">
        <v>73</v>
      </c>
      <c r="B18" s="4">
        <v>0.73719999999999997</v>
      </c>
      <c r="C18" s="6">
        <f t="shared" si="15"/>
        <v>4.4053882184364984E-2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3" t="s">
        <v>77</v>
      </c>
      <c r="R18" s="13"/>
      <c r="S18" s="5"/>
      <c r="U18" t="s">
        <v>377</v>
      </c>
      <c r="V18">
        <f>AA11</f>
        <v>1.0910928215318248E-2</v>
      </c>
    </row>
    <row r="19" spans="1:22" x14ac:dyDescent="0.2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2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25">
      <c r="E21" s="4" t="s">
        <v>86</v>
      </c>
      <c r="F21" s="4">
        <v>4.0399999999999998E-2</v>
      </c>
      <c r="G21" s="6">
        <f t="shared" si="18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20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25">
      <c r="E29" s="4" t="s">
        <v>119</v>
      </c>
      <c r="F29" s="4">
        <v>0.115</v>
      </c>
      <c r="G29" s="6">
        <f t="shared" si="21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25">
      <c r="A30" s="13" t="s">
        <v>123</v>
      </c>
      <c r="B30" s="13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25">
      <c r="A33" s="4" t="s">
        <v>136</v>
      </c>
      <c r="B33" s="4">
        <v>0.17150000000000001</v>
      </c>
      <c r="C33" s="6">
        <f t="shared" si="25"/>
        <v>6.3279668085487314E-3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3" t="s">
        <v>140</v>
      </c>
      <c r="R33" s="13"/>
      <c r="S33" s="5">
        <f>V22</f>
        <v>9.0871897915843613E-3</v>
      </c>
    </row>
    <row r="34" spans="1:19" x14ac:dyDescent="0.2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2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2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26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2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3" t="s">
        <v>204</v>
      </c>
      <c r="J48" s="13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2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2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2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2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2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76:F76"/>
    <mergeCell ref="A77:B77"/>
    <mergeCell ref="A64:B64"/>
    <mergeCell ref="I66:J66"/>
    <mergeCell ref="E61:F61"/>
    <mergeCell ref="A68:B68"/>
    <mergeCell ref="E69:F69"/>
    <mergeCell ref="Y2:AG3"/>
    <mergeCell ref="I70:J70"/>
    <mergeCell ref="M70:N70"/>
    <mergeCell ref="Q70:R70"/>
    <mergeCell ref="U2:V12"/>
    <mergeCell ref="Q51:R51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74:R74"/>
    <mergeCell ref="Q66:R66"/>
    <mergeCell ref="Q33:R33"/>
    <mergeCell ref="I21:J21"/>
    <mergeCell ref="M21:N21"/>
    <mergeCell ref="M66:N66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V18</f>
        <v>0.63967962107924303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375</v>
      </c>
      <c r="V18">
        <f>1-V17</f>
        <v>0.63967962107924303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>
        <f>V18</f>
        <v>0.78</v>
      </c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385</v>
      </c>
      <c r="V18">
        <v>0.78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D6C09FC6-787D-2047-80C4-D39A12F1973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zoomScale="90" zoomScaleNormal="90" workbookViewId="0">
      <selection activeCell="D51" sqref="D5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V19</f>
        <v>0.13764179787576325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386</v>
      </c>
      <c r="V18">
        <f>2*150.36/(2*150.36+3*15.9994)</f>
        <v>0.86235820212423675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2.6560632625426493E-2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3CDC989-7A3E-5B4C-9223-0F34C2FD60C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Calculator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</cp:lastModifiedBy>
  <cp:revision/>
  <dcterms:created xsi:type="dcterms:W3CDTF">2022-02-11T04:22:50Z</dcterms:created>
  <dcterms:modified xsi:type="dcterms:W3CDTF">2022-03-11T03:51:27Z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