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lient\Desktop\Varsity\second year\BJJ\"/>
    </mc:Choice>
  </mc:AlternateContent>
  <xr:revisionPtr revIDLastSave="0" documentId="13_ncr:1_{9E942AC6-0E03-4DAC-8580-BCD73F9E2F3B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Form responses 1" sheetId="1" r:id="rId1"/>
    <sheet name="surface area" sheetId="2" r:id="rId2"/>
    <sheet name="Sheet2" sheetId="3" r:id="rId3"/>
    <sheet name="most rewarding" sheetId="4" r:id="rId4"/>
    <sheet name="most challanging" sheetId="5" r:id="rId5"/>
    <sheet name="enjoyment" sheetId="6" r:id="rId6"/>
    <sheet name="save money" sheetId="7" r:id="rId7"/>
    <sheet name="provinces" sheetId="8" r:id="rId8"/>
    <sheet name="areas in gauteng" sheetId="9" r:id="rId9"/>
  </sheets>
  <definedNames>
    <definedName name="_xlchart.v1.0" hidden="1">'save money'!$B$2:$B$3</definedName>
    <definedName name="_xlchart.v1.1" hidden="1">'save money'!$C$2:$C$3</definedName>
    <definedName name="_xlchart.v5.2" hidden="1">provinces!$C$1:$C$8</definedName>
    <definedName name="_xlchart.v5.3" hidden="1">provinces!$D$1:$D$8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E2" i="9"/>
  <c r="E6" i="9"/>
  <c r="E4" i="9"/>
  <c r="E5" i="9"/>
  <c r="E7" i="9"/>
  <c r="E9" i="9"/>
  <c r="E8" i="9"/>
  <c r="E3" i="9"/>
  <c r="D2" i="8"/>
  <c r="D3" i="8"/>
  <c r="D4" i="8"/>
  <c r="D5" i="8"/>
  <c r="D6" i="8"/>
  <c r="D7" i="8"/>
  <c r="D8" i="8"/>
  <c r="D1" i="8"/>
  <c r="C3" i="7"/>
  <c r="C2" i="7"/>
  <c r="F4" i="6"/>
  <c r="F5" i="6"/>
  <c r="F6" i="6"/>
  <c r="F7" i="6"/>
  <c r="F3" i="6"/>
  <c r="E7" i="5"/>
  <c r="E8" i="5"/>
  <c r="E9" i="5"/>
  <c r="E10" i="5"/>
  <c r="E6" i="5"/>
  <c r="E8" i="4"/>
  <c r="E7" i="4"/>
  <c r="E6" i="4"/>
  <c r="E5" i="4"/>
  <c r="E4" i="4"/>
  <c r="E1" i="9" l="1"/>
</calcChain>
</file>

<file path=xl/sharedStrings.xml><?xml version="1.0" encoding="utf-8"?>
<sst xmlns="http://schemas.openxmlformats.org/spreadsheetml/2006/main" count="937" uniqueCount="60">
  <si>
    <t>Timestamp</t>
  </si>
  <si>
    <t>In which environment did you / are you doing your 5S project?</t>
  </si>
  <si>
    <t>In which province are you doing / did you do your 5S project?</t>
  </si>
  <si>
    <t>If in Gauteng, in which area are you doing / did you do your 5S project?</t>
  </si>
  <si>
    <t>What is the surface area of the space  you targeted in your 5S project? Express it in m2, but only write the number. Give your best estimate.</t>
  </si>
  <si>
    <t xml:space="preserve">How many individual items were in the space before the project? Only write the number. Give your best estimate. </t>
  </si>
  <si>
    <t xml:space="preserve">As at 16 April, what is the status of your 5S implementation? </t>
  </si>
  <si>
    <t xml:space="preserve">WHICH of the five steps did you find to be MOST REWARDING to implement? </t>
  </si>
  <si>
    <t xml:space="preserve">WHICH of the five steps did you find to be MOST CHALLENGING to implement? </t>
  </si>
  <si>
    <t>Will the / did the 5S project save "the client" money?</t>
  </si>
  <si>
    <t>To what extent did you enjoy the project? (Survey is anonymous)</t>
  </si>
  <si>
    <t>Home environment</t>
  </si>
  <si>
    <t>Gauteng</t>
  </si>
  <si>
    <t>Pretoria South / Centurion</t>
  </si>
  <si>
    <t>In progress</t>
  </si>
  <si>
    <t>Shine</t>
  </si>
  <si>
    <t>Set in Order</t>
  </si>
  <si>
    <t>Yes</t>
  </si>
  <si>
    <t>Business - not at home</t>
  </si>
  <si>
    <t>Pretoria East</t>
  </si>
  <si>
    <t>Complete</t>
  </si>
  <si>
    <t>Sort</t>
  </si>
  <si>
    <t>Johannesburg East</t>
  </si>
  <si>
    <t>Sustain</t>
  </si>
  <si>
    <t>Not yet started</t>
  </si>
  <si>
    <t>North West</t>
  </si>
  <si>
    <t>Business - at home</t>
  </si>
  <si>
    <t>Limpopo</t>
  </si>
  <si>
    <t>Standardise</t>
  </si>
  <si>
    <t>No</t>
  </si>
  <si>
    <t>Pretoria North</t>
  </si>
  <si>
    <t>70-80</t>
  </si>
  <si>
    <t>UP residence</t>
  </si>
  <si>
    <t>School - pre-primary, primary or high</t>
  </si>
  <si>
    <t>100+</t>
  </si>
  <si>
    <t>KZN</t>
  </si>
  <si>
    <t>Free State</t>
  </si>
  <si>
    <t>Campus Central residence</t>
  </si>
  <si>
    <t>Mpumalanga</t>
  </si>
  <si>
    <t>3x3</t>
  </si>
  <si>
    <t>University- UNISA</t>
  </si>
  <si>
    <t>Pretoria Central</t>
  </si>
  <si>
    <t>200 - 250</t>
  </si>
  <si>
    <t>Church</t>
  </si>
  <si>
    <t>Club or society</t>
  </si>
  <si>
    <t>500-600</t>
  </si>
  <si>
    <t>Western Cape</t>
  </si>
  <si>
    <t>Eastern Cape</t>
  </si>
  <si>
    <t>Pretoria West</t>
  </si>
  <si>
    <t>Vaal Triangle</t>
  </si>
  <si>
    <t>Over 100</t>
  </si>
  <si>
    <t>Johannesburg North</t>
  </si>
  <si>
    <t>Storage space : 200; Files Cabinet: +/- 150</t>
  </si>
  <si>
    <t>More than 500</t>
  </si>
  <si>
    <t>Material Storeroom at a Business</t>
  </si>
  <si>
    <t>Digital</t>
  </si>
  <si>
    <t>200+</t>
  </si>
  <si>
    <t>count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</si>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</sst>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64216972878378E-2"/>
          <c:y val="2.3264071157771946E-2"/>
          <c:w val="0.82381430446194226"/>
          <c:h val="0.636203703703703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'surface area'!$A$1:$A$75</c:f>
              <c:numCache>
                <c:formatCode>General</c:formatCode>
                <c:ptCount val="75"/>
                <c:pt idx="0">
                  <c:v>3</c:v>
                </c:pt>
                <c:pt idx="1">
                  <c:v>60</c:v>
                </c:pt>
                <c:pt idx="2">
                  <c:v>10</c:v>
                </c:pt>
                <c:pt idx="3">
                  <c:v>3</c:v>
                </c:pt>
                <c:pt idx="4">
                  <c:v>50</c:v>
                </c:pt>
                <c:pt idx="5">
                  <c:v>150</c:v>
                </c:pt>
                <c:pt idx="6">
                  <c:v>8</c:v>
                </c:pt>
                <c:pt idx="7">
                  <c:v>50</c:v>
                </c:pt>
                <c:pt idx="8">
                  <c:v>9</c:v>
                </c:pt>
                <c:pt idx="9">
                  <c:v>1.3</c:v>
                </c:pt>
                <c:pt idx="10">
                  <c:v>4</c:v>
                </c:pt>
                <c:pt idx="11">
                  <c:v>9</c:v>
                </c:pt>
                <c:pt idx="12">
                  <c:v>6</c:v>
                </c:pt>
                <c:pt idx="13">
                  <c:v>12</c:v>
                </c:pt>
                <c:pt idx="14">
                  <c:v>2.5</c:v>
                </c:pt>
                <c:pt idx="15">
                  <c:v>6</c:v>
                </c:pt>
                <c:pt idx="16">
                  <c:v>5</c:v>
                </c:pt>
                <c:pt idx="17">
                  <c:v>9</c:v>
                </c:pt>
                <c:pt idx="18">
                  <c:v>144</c:v>
                </c:pt>
                <c:pt idx="19">
                  <c:v>360</c:v>
                </c:pt>
                <c:pt idx="20">
                  <c:v>33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48</c:v>
                </c:pt>
                <c:pt idx="25">
                  <c:v>12</c:v>
                </c:pt>
                <c:pt idx="26">
                  <c:v>18</c:v>
                </c:pt>
                <c:pt idx="27">
                  <c:v>10.4</c:v>
                </c:pt>
                <c:pt idx="28">
                  <c:v>49</c:v>
                </c:pt>
                <c:pt idx="29">
                  <c:v>42</c:v>
                </c:pt>
                <c:pt idx="30">
                  <c:v>18</c:v>
                </c:pt>
                <c:pt idx="31">
                  <c:v>28</c:v>
                </c:pt>
                <c:pt idx="32">
                  <c:v>60</c:v>
                </c:pt>
                <c:pt idx="33">
                  <c:v>12</c:v>
                </c:pt>
                <c:pt idx="34">
                  <c:v>15</c:v>
                </c:pt>
                <c:pt idx="35">
                  <c:v>35</c:v>
                </c:pt>
                <c:pt idx="36">
                  <c:v>12</c:v>
                </c:pt>
                <c:pt idx="37">
                  <c:v>4</c:v>
                </c:pt>
                <c:pt idx="38">
                  <c:v>6</c:v>
                </c:pt>
                <c:pt idx="39">
                  <c:v>18</c:v>
                </c:pt>
                <c:pt idx="40">
                  <c:v>10</c:v>
                </c:pt>
                <c:pt idx="41">
                  <c:v>100</c:v>
                </c:pt>
                <c:pt idx="42">
                  <c:v>400</c:v>
                </c:pt>
                <c:pt idx="43">
                  <c:v>45</c:v>
                </c:pt>
                <c:pt idx="44">
                  <c:v>14</c:v>
                </c:pt>
                <c:pt idx="45">
                  <c:v>16</c:v>
                </c:pt>
                <c:pt idx="46">
                  <c:v>30</c:v>
                </c:pt>
                <c:pt idx="47">
                  <c:v>24</c:v>
                </c:pt>
                <c:pt idx="48">
                  <c:v>32</c:v>
                </c:pt>
                <c:pt idx="49">
                  <c:v>6</c:v>
                </c:pt>
                <c:pt idx="50">
                  <c:v>15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12</c:v>
                </c:pt>
                <c:pt idx="55">
                  <c:v>200</c:v>
                </c:pt>
                <c:pt idx="56">
                  <c:v>10</c:v>
                </c:pt>
                <c:pt idx="57">
                  <c:v>20</c:v>
                </c:pt>
                <c:pt idx="58">
                  <c:v>30</c:v>
                </c:pt>
                <c:pt idx="59">
                  <c:v>36</c:v>
                </c:pt>
                <c:pt idx="60">
                  <c:v>60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25</c:v>
                </c:pt>
                <c:pt idx="66">
                  <c:v>10</c:v>
                </c:pt>
                <c:pt idx="67">
                  <c:v>70</c:v>
                </c:pt>
                <c:pt idx="68">
                  <c:v>6</c:v>
                </c:pt>
                <c:pt idx="69">
                  <c:v>10</c:v>
                </c:pt>
                <c:pt idx="70">
                  <c:v>0</c:v>
                </c:pt>
                <c:pt idx="71">
                  <c:v>20</c:v>
                </c:pt>
                <c:pt idx="72">
                  <c:v>50</c:v>
                </c:pt>
                <c:pt idx="73">
                  <c:v>8</c:v>
                </c:pt>
                <c:pt idx="7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C-4333-8F45-C0AB7E6E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"/>
        <c:axId val="690385664"/>
        <c:axId val="690386384"/>
      </c:barChart>
      <c:catAx>
        <c:axId val="690385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6384"/>
        <c:crosses val="autoZero"/>
        <c:auto val="1"/>
        <c:lblAlgn val="ctr"/>
        <c:lblOffset val="100"/>
        <c:noMultiLvlLbl val="0"/>
      </c:catAx>
      <c:valAx>
        <c:axId val="6903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 most rewarding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CA-4AC4-84F7-FFFE19607F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CA-4AC4-84F7-FFFE19607F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C8-4BD3-BD1B-7D7A39432B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C8-4BD3-BD1B-7D7A39432B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C8-4BD3-BD1B-7D7A39432B08}"/>
              </c:ext>
            </c:extLst>
          </c:dPt>
          <c:dLbls>
            <c:dLbl>
              <c:idx val="0"/>
              <c:layout>
                <c:manualLayout>
                  <c:x val="-0.15096835587398921"/>
                  <c:y val="0.108773797348900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2130906170387"/>
                      <c:h val="0.141662905860632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CA-4AC4-84F7-FFFE19607FDB}"/>
                </c:ext>
              </c:extLst>
            </c:dLbl>
            <c:dLbl>
              <c:idx val="1"/>
              <c:layout>
                <c:manualLayout>
                  <c:x val="-6.3416658036021534E-2"/>
                  <c:y val="-6.95169450258058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CA-4AC4-84F7-FFFE19607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rewarding'!$D$4:$D$8</c:f>
              <c:strCache>
                <c:ptCount val="5"/>
                <c:pt idx="0">
                  <c:v>Set in Order</c:v>
                </c:pt>
                <c:pt idx="1">
                  <c:v>Sustain</c:v>
                </c:pt>
                <c:pt idx="2">
                  <c:v>Shine</c:v>
                </c:pt>
                <c:pt idx="3">
                  <c:v>Sort</c:v>
                </c:pt>
                <c:pt idx="4">
                  <c:v>Standardise</c:v>
                </c:pt>
              </c:strCache>
            </c:strRef>
          </c:cat>
          <c:val>
            <c:numRef>
              <c:f>'most rewarding'!$E$4:$E$8</c:f>
              <c:numCache>
                <c:formatCode>General</c:formatCode>
                <c:ptCount val="5"/>
                <c:pt idx="0">
                  <c:v>26</c:v>
                </c:pt>
                <c:pt idx="1">
                  <c:v>2</c:v>
                </c:pt>
                <c:pt idx="2">
                  <c:v>25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AC4-84F7-FFFE19607F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The</a:t>
            </a:r>
            <a:r>
              <a:rPr lang="en-ZA" baseline="0"/>
              <a:t> most challanging step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1D-4424-8EB0-D2E6FF61BB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1D-4424-8EB0-D2E6FF61BB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1D-4424-8EB0-D2E6FF61BB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1D-4424-8EB0-D2E6FF61BB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1D-4424-8EB0-D2E6FF61BB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challanging'!$D$6:$D$10</c:f>
              <c:strCache>
                <c:ptCount val="5"/>
                <c:pt idx="0">
                  <c:v>Set in Order</c:v>
                </c:pt>
                <c:pt idx="1">
                  <c:v>Sustain</c:v>
                </c:pt>
                <c:pt idx="2">
                  <c:v>Shine</c:v>
                </c:pt>
                <c:pt idx="3">
                  <c:v>Sort</c:v>
                </c:pt>
                <c:pt idx="4">
                  <c:v>Standardise</c:v>
                </c:pt>
              </c:strCache>
            </c:strRef>
          </c:cat>
          <c:val>
            <c:numRef>
              <c:f>'most challanging'!$E$6:$E$10</c:f>
              <c:numCache>
                <c:formatCode>General</c:formatCode>
                <c:ptCount val="5"/>
                <c:pt idx="0">
                  <c:v>23</c:v>
                </c:pt>
                <c:pt idx="1">
                  <c:v>13</c:v>
                </c:pt>
                <c:pt idx="2">
                  <c:v>8</c:v>
                </c:pt>
                <c:pt idx="3">
                  <c:v>41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C-4F44-BE89-FDE7F8AFF7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Enjoyment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enjoyment!$E$3:$E$7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enjoyment!$F$3:$F$7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29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61E-87F4-B90D36C29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068672"/>
        <c:axId val="667066872"/>
      </c:barChart>
      <c:catAx>
        <c:axId val="6670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Enjoyment</a:t>
                </a:r>
                <a:r>
                  <a:rPr lang="en-ZA" baseline="0"/>
                  <a:t> out of 5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6872"/>
        <c:crosses val="autoZero"/>
        <c:auto val="1"/>
        <c:lblAlgn val="ctr"/>
        <c:lblOffset val="100"/>
        <c:noMultiLvlLbl val="0"/>
      </c:catAx>
      <c:valAx>
        <c:axId val="6670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people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Areas</a:t>
            </a:r>
            <a:r>
              <a:rPr lang="en-ZA" baseline="0"/>
              <a:t> in Gauteng where the province was completed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'areas in gauteng'!$D$1:$D$8</c:f>
              <c:strCache>
                <c:ptCount val="8"/>
                <c:pt idx="1">
                  <c:v>Pretoria East</c:v>
                </c:pt>
                <c:pt idx="2">
                  <c:v>Pretoria South / Centurion</c:v>
                </c:pt>
                <c:pt idx="3">
                  <c:v>Pretoria North</c:v>
                </c:pt>
                <c:pt idx="4">
                  <c:v>Pretoria Central</c:v>
                </c:pt>
                <c:pt idx="5">
                  <c:v>Johannesburg East</c:v>
                </c:pt>
                <c:pt idx="6">
                  <c:v>Vaal Triangle</c:v>
                </c:pt>
                <c:pt idx="7">
                  <c:v>Johannesburg North</c:v>
                </c:pt>
              </c:strCache>
            </c:strRef>
          </c:cat>
          <c:val>
            <c:numRef>
              <c:f>'areas in gauteng'!$E$1:$E$8</c:f>
              <c:numCache>
                <c:formatCode>General</c:formatCode>
                <c:ptCount val="8"/>
                <c:pt idx="0">
                  <c:v>0</c:v>
                </c:pt>
                <c:pt idx="1">
                  <c:v>28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9-480C-B732-99622305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056432"/>
        <c:axId val="602050312"/>
      </c:barChart>
      <c:catAx>
        <c:axId val="6020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0312"/>
        <c:crosses val="autoZero"/>
        <c:auto val="1"/>
        <c:lblAlgn val="ctr"/>
        <c:lblOffset val="100"/>
        <c:noMultiLvlLbl val="0"/>
      </c:catAx>
      <c:valAx>
        <c:axId val="6020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The Client saving money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The Client saving money</a:t>
          </a:r>
        </a:p>
      </cx:txPr>
    </cx:title>
    <cx:plotArea>
      <cx:plotAreaRegion>
        <cx:series layoutId="sunburst" uniqueId="{B62C96CC-F2FE-4056-B2EB-E68D6EDB7D4D}">
          <cx:dataLabels>
            <cx:numFmt formatCode="# ##0" sourceLinked="0"/>
            <cx:visibility seriesName="0" categoryName="0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A9C861C3-4FF1-4C98-A668-EB202A52F089}">
          <cx:dataId val="0"/>
          <cx:layoutPr>
            <cx:geography cultureLanguage="en-US" cultureRegion="ZA" attribution="Powered by Bing">
              <cx:geoCache provider="{E9337A44-BEBE-4D9F-B70C-5C5E7DAFC167}">
                <cx:binary>1Hptb9w4su5fCfL5KkORFEktdhY4lLrb744dO7HzRXAcm6JEiqIo6u3Xn/JkMpvkZPfOAfZeYIwA
QTebUpFVrHqep/j3x+Vvj+bpYXi1WNOFvz0uv76ux7H/2y+/hMf6yT6EN1Y/Di645/HNo7O/uOdn
/fj0y+fhYdad+gWjlP7yWD8M49Py+h9/h6epJ3fmHh9G7bqr+DSs108hmjH8m7GfDr16+Gx1V+ow
DvpxTH99/eEpjE9D96p46J9ev3rqRj2uN2v/9Ovr7375+tUvPz7vf7z7lQHzxvgZ5iaEvIElUIEy
kf/2J16/Mq5Tv49j9IalGaYoRV/+0q/vvniwMP/PWvWbTQ+fPw9PIcDSfvv/x9nfrQMGi9evHl3s
xpc9VLCdv75+5+JYv/qvZ9iSh9evdHDFl/HCvazl43/9tvhfvnfCP/7+wxewHT98842ffty7/9vQ
/3DThRvAxJdt+bpR/wEnYfYGM84EzckXJ+XfOyl7k6UvQ4x+fekX7/w5Y37um2/n/uCZiw9/Rc8c
HuL41KmvO/SfcUuKGM5Z9nO3iDcpzvI0y8jXl35xy5+w5Oc++WPiDw453PwVHXKmbe9693Vv/hMO
IW+4yCjFJPv+gORvMKQ3kgv+x/n5kkG/OORPWPJzh/wx8QeHnL39Kzrk9OPFf9IZ4g3HPEeE8O+c
QdDL9xhlGErNt144nR8+RhOTi4fxwXwd+llU/NwXP0z/wSMXZ39Fj+yHp6dX78aH8T9Z8rGAmk5x
Sv5FNWFvBOMoz3I4RN/6588Z83PnfDv3B8/s3/0VPXPeR/tgHjoFQOTLJv0sUv+XYAxnbwSnCBDX
P/PUN2AMTg7OhSBEZD8FY3/Opp876Nu5Pzjo/C+ZzHYP/2/wMn6TZoRxIfIvPsDfJTdAapQygMvs
d7wMw9+eoT9r1c+d9P3sH9y0+0vg5X+L6L89SN/98H/LaiDFARomGPEf3JO9QYJD8st/QMrfM4t/
bcfP/fL97O8s//9DWv41ofmD/JVQVXe/scZvOM2/H/1tscBnf5j67/Ldl507/vzrayCMWAgBfPEP
QvrynO9Ow8/Y4/dzn+AU//oa0zepyCD35WnOOOcEvDcDxYK38DcCEZ5DxQKYzVMEzKh7oWAv1Ba9
IYIxCATOshTOLMRCeGGQL2P0jSAYnojhJCORQTx8Xe1bZ1bluj+25vfPr7po3zrdjeHX1+IFX/Zf
fvdir0g5piSDmpoiwQhh6GX88eEaJAL4efp/fI0aW28Yy1mP+XHdu2qPkoycsBa74ya1+Y5EN+y3
OVZ3DHvdS16tW1cYpYwuvBjDWpCI8CEhXVLEiKdDluX5R7fMc5Sd3/p7krb0JFNuvF0TYu0O6arJ
5GJXeKsRYn4cBhtImXed2PZDrIePKYk0KWrhx6txWYdjW6FFlbPttsu8X/mxy/u0EDS97kesCoIw
P//N1A7N2zmhLHNyo003F11FuQaDKoKK3iVsKKzuXVasROiSunW+cWvanMYWk6Tomz4/013/aEex
FPVQNVeLi6k0pl6PkixpijGx56SveaFaPJ31NcpPmy32RWfm9Ijoa5+LA6PGr3LupvypadLhup6i
uVfr4IrGE/JYgXe3AiPMmnIUVf7EF1uPssp82OF662/JkE9Rjqq2Rej9ekJMGPfOjPluminetXlk
twuuq0Ob++WdbsSjCdwdD4zZq2WuwSk1UksiMy8cklWfXU6KEC/bITb7rOHmvDFjc9F2ke64t9Vx
0pHurU3VRcPX9nO2anoyOyKcnNHsWultk9eyaiZcldWiSCzWYAddrnnoz5mtVcnzVlm5iHy9gonD
ufDNIYd4vNpMzw9oXtpGJqNrPi1Y8SvDeMpuCVfumI7p3qYd2nnn1qSWTNe3XLOt0Hx+u1RZL7FJ
lut0YMnbuunqty7Fz82ykBORkPSU4B4V6YzrXabFcKriuF2bZKruWq27dw0K9GFgkzqkzLg7R7pM
y4V3Yzms0cjE0/y4N7O5jLx9XpculUmbi091lZHjJI3mvVq6tbTEzHc2j8d2cqEpjWlupsHmY5El
rT53w7bKvBPHW8bafVZZ/35eav8QYxDP00S5vUM+mLHgtkpOxgEJVGCuWy1n7xEpYwbnvJiFis9i
rSpzXFU9e7B5R3PpQrvNBQ6VaJ7dvLVerhZ3VIZ58bWcXUKRXLO+MXJWOv8cCEmVVIYYWoS0yrVs
0+CM1Lo3tbQ2sKXATOGPgY8zuWhHbmypvaoSKSJAt71rvNmk64Z+klRHHY8bP/fJxxElyVTOeM2j
XM2QP688uq6WSvB62iky9FYq3cWuEE4RdGhpNjh4JqouWTYEVXjIPl2xpqK96mqlT3iIayqzcWOd
ZKpneIeswokEa5utqHI/Z8U2JKH/kCK86YKZND+ibIP3o6XqA1iXQPjT1JC8sF1boXO3DGkoms3R
PR9sMkiM1a5mPvFlPfThTk18HaTqE/vErV0/6DRWT2LbmmXX1Fa0h37LeVI45bkurMBgNW5YBttM
N7Sfme30W++yqZN51XAlee5aveNz7lihDVGniGJ1pTiiWaGaSOmh9fm6FExANpDz0vTvZ9TPtnDc
43OkPOt3Me9rU3hSm0uaq62Vol+TRNJszjoJWYs2hZ6dP2lH4tq97WrwtGipfcIbtpftlmXZbo0e
t0eMJWqQ65zWsM2Do+ZMZ2u4VT3pzc66BibSkKGxqGqWJyXSnPgC29R88GpQ604DcLd7n4DfDlYl
ay/ZQNumxJ1ocAmpp5uOkJ5MKHSmdFPQsKTpvgp6XCTMXZ+1jmiWzvbm3vIGwi3wGVeydygJMskh
tKXXY3eHt6bCF+3M7SDNQhq1zzM3NRDYylYyBtZeOa+btEBdPtUFyvy6yXo2DYSLTztRrtbqvW+t
ddK2Q73ILnJwNPedKkRdrctprDvb7Bnvhyi9a7YRTlpC+wI1yQQJtQ3NUksEE4QMdMOPa+wzK2du
+riPW6pWaSavLiNC4UTgCD8WoqmvvOPpOwahNcIJUdxLvM0cShAn1SbjZkV+MacTxNiyunDWremW
H4sww/O9adCJT+1IJAZAgMu4mPYjqlJFJRsnDxE/Qr6WUSDeXbmWrqggmC3p0VJp0ZaWoWS8i5nA
edGnK98kH9YtPW5VWqkrqMRVLzWkOkh6ddTSi9j0cNAHv8LBSeqmiGnrmYyTz9mJxqtqjuZ2bMNe
KyyeWzEPaEeNcp/0sNruaBatIQXuVEplvg5j+5C1i+vLoOtt3K9OOXQWx64R+3oY7Sy7ykFt2VA1
KOn5Gu2xVmqYIXQbP5ZrT/GHeRAZA2Oa+p4x1CdHPaTrer9w3gXJDK2fXD6Du6F+zFUBewSPoiPr
aMl4l51TwiCZKRtztA855Im5cQqQBo3sxLZV+k5NMcNy9Ru5FpUyfbH1XfNuzjV7Yj1pP8dkw6Sg
bqG3KjHZLBkx461exNgWCvL7Jlc+Nsu+M2OdQKFKybXOwMllYln1bghpo0/WrcZcBu8Dkh2keFou
xNJO2mGu3uOmoUxW+RbqI6g3YSmp70i6q2hVNYWIvIcCOlaG3dcsJAjWjEUm1TRk/ZVuk+yB4prc
z5hAXtctraeShXFRkmU6WcqQs2Y64DrAuYp1zFI5VwtkXqrTetpTqMDkyEGhxoXbKqYLuvm2P9MD
ZRABjQUvBG/JR7LW00WHalFJStp+KNcJibYQhqUCnthRSAk1Cdehbazb6cQDkKjgXDjJlmpZS9Sn
XVqGVYCn8DRDKsQ4JPrRCrXA93SDM72JeX6PWO2GImBlntN+Tn1BPJlx2UK+OZlWR26neprjUXQc
MJmOfuXn2KCBSOEJYACLs5d3okmnB185J46Z1QAXxWq2RSabCo3kYY26ECwPN/OICIMdNfY9SfK5
k4vK6tsUksVYsjhPk2SC991xM8LaWJVBRaAp7d6KJW86Gat+XxlHe9kAAblu1YA/LFrxpphxv10C
9KwtIIVu2UPemO6SMWx3unaOF3jU7VTWMXBI/jhFcvFTexhnnN5wujJVrBBgvBgDSx5Ur7amUPVc
9WXSzku3I4vvtZyQTR5SeGfZ1aODxTW8OapYVAVYOF14PE5op2H5547NplzbDGLQKDMcTw4wRLGq
jJPdkI7oU4JXcakJUpeqXo0pQ9KmS9GyerRFM47KFjFfk35H6KJ3thnqde/HAccC1Sitygww6SRF
zubrlYdnVuehtHBsTvsqZCVBKNESj0P2EPJqAgjdjIXTCXrOU0FOkYCYrttwCuigewcYaLsTbU7K
PlilJc0r/46gSE4Hs3YnA3PxKqaePeZshPYl1XKctkzIrDO8SJYWknw6uJJSS4q40qVYsPE7rBQq
QuKb3VwTdGKyicrErvywjFlVeIW2XUtadGlxjwveq5t1TUNJ9MZPfOyGo4AqXRLbJO+JXj+snNWf
rM/fLYze23lyZYeQPgQxMGn6bSjMGOOOzYA92xbFu36b6XGYNL5Z9UTKzNbiiI94PB15tFdzO+sD
DfnGZVJhU5c9mfNFMs8AXZg13wWaustcx/6+9ksrXeN0LZN1Q59QOuIPOeTAk8y3+VlHMTxuZPZi
4TSTTebRUVgAj2+rwx834uhJnY7dyWRnVzYb54e0qaySndkydQAQMEHgsgWzt00fIbKXdt11Wttr
ty3EASCap7mYNTJUOpYaVfZT3uwSLuyJWxhKZd9sF3BE4pkYUC3z2CYAIGOoZGpTfhZDN9y1aZzv
45Srt5tX9DTJvZZIDcxAGVzujKj0lavXj7XNt9t6TOfbpNN9OfdV3FdDDmhTb30EiMvGjxVgr1rW
dfC0GIfQeInwEj6blpKTBon6Qrkk6eScG32xbDzdYzEALDcKMqYdAa7FkF54sLfQq8bHfVWvRW9z
dykGyNmF0Fu+2wLO3wNorFqAyR54K9LbdOCVcJec+/VTxm2U+WKSogKwem2dWGUcML4IqNlOqddz
WaXJ+KCmJN5gReynNumWC7Fa9nlAY3Jfq+xCJZkBcCw6faiyiu8SZcO+6vUmrWDvpyoFQrjG6cIs
wpXG42xXZSNsaprYnejFcK8BpJVpLgjYG3iQQGPH6aDd5H3ZaFTv/ZR3T7lF4ixWvpuPebKG0uGx
esjqRvudwMnnjY7iulmZ3bm8EpdsMSukwJxer+10TWidWkkwocfbym+RG/uTgCI+all7OczzdiqA
EuxmjMcdZ0PzcW2UP0vmAUJ14U23s3my7ByLrQJmMuiLFVj2KbcJvoj16C8b78frNUCVl+k6JY2M
C4uHSvdRunSIl9u2RPD9AggO+HoYzire6kMyOeDC7cR2bhv8QeUuv2yFDRlAmvEooWY4U8QPzxQ5
et4B4NEyxVbVRdezcSmU2kYBhzXNbpEYMkkqVjdlvlb8irS1uGpdFm4BlV4jlSSXwxpEmcY4Mbkt
IT1kqkWfQP5IP+VZ2xM5zrZ+a9a2uTM+0ee9zyfpTUtKN/D2nUUghYRIB9nAY8/cZEvBV13OgDj2
bK6uGYcKIWxCII+n/n5EL5lINflVgCK2nzSU3HqzcFqYbpIjWvX+zg5TOLJbNn+aki49rpzvr0eA
KGcLHtMnSNWblg5V40NGhvH22zsE30lBj65fB63q3+9y/PHxHzfOwr/fLhX888uXqyD//HT+9Q7J
v/3V4cm99CPDjz96Uff+eNY/ry+8yGl/3GX4QaP7cuvkq6T1vxn8Tt37Tsr8qmS/KF74RWj718Le
u+8uavxTFPxt2hdNj4g3CHqDhAtIiYhTDOrc75oeaOgZqHXQ6gDBD0bZPzU9DPI7NA/h2k1Gftft
/tD0KHvz0uDNOEjvnOCXJ37dgO8cCYrmTzS9lGZgwTeiXsboiwWg6OEM5RjKMyz5W1GP6pCJbAJ5
TbPU4lKh2csMg07UA7Mc4z1eAB1KCLrAz6CegrgAKG3hIPOoLPQXJN0YPWM2elsO/bC4glC6gv5F
TL1dUNpEcTV7kqtcZtuoquuW0mE66xoEpZqgPh+ONsuaQ5tRpU7w3KejkWkX67zUjM7TO7YhXFm5
dh0JBU/wFks1+jU8mDQF6iiNxSoV5VIl6qqLYVvKLB9W9hGFduzzYiLTVB9AJJpJJjcPvO8SWoZL
D6pfR6tpNw+2HW9n3jNeeExzABFi3cylddYMh7bzonmHcJK11xiqkf0UksCvMtUxdJVFRsUJcx5Q
PFkc70qcLnba26n37shMwyRu4sohsZR6Eq4t82nuzCerxr45GkU+b7SEtOzsccP0lJ9PDmBWSSYo
1us5ETxrtnK0AH1BADXbrC5CCwA8BU7C3FrLbQ0AWWw91+Iz89ULxZg6vbEPodscK/PNzt5JWBhy
wNLTrBFRhoXW6J6NSQrVUEWqC8L6OTm2PWnEs4hhjEdpdFt4WlueOiUX0moQj8I0kwSXBokXKGDY
2IEsUA+LrpdyZJvbjhoF7nhekGFZqbstTfaVSx24zFtKySLHtM/VZTdTULOLRkAYGclAfkkb4DG1
ULcCrNWwFdpU8WXWYMKliZMjF1DP8u0uifmoSbEsOi7VMeNqMR+3Zo7kbplCDRR6qhr8lGJzKxoa
oTjqGwV4ApdonjYkU9dWS5FM0x0Sqodi147Hfb/qRwejXFqvQAqySgGXWpbFvG0UkI4PRNEq3oNw
YubTDA+jzBDRMwKKi6BuidjTKEoepy5bimBye2MW1zWyoY3bN9O2XVXJ2IMgrpJJJjVakORJBtFK
8trIkAGBK5ZUt6rIdcPufUXS5jjP9JB3hc0BfV20Szugt3OSV6oqlGDJUCKmNWtBoRor30jigYA+
MppWY7XLFsD9F22Tu+3Sm9jOmXTjasnB5Wbaw6Gp7mEMHwDykV6OFPu2WFpj5tuqce20A4ab5aDc
IBOuk34DTiBJimjfgGoXxvBubB1N7vS0hunTavN8/iwAzIpjBJ7MjhKQSPW5X3uHnweEWrdPk6ir
Ezb7ptnVaI0RqimBi4SXQ+jdeLQlwV5TQpu2GFdfpRBRviUFBDYIRzGA2oAmDrCe8sm2gPATd59M
ta/LpiVgUx0hG1z0VbKdpJxpKrccNlDOIhFLmbctAO9uy/g+pzzZUWc9K3I+unynBMj6OI/GF0NM
mrN2RY2TaRtaclpto92OxtRRkC2rF/ES9UrgHZ6dvZtsnINch7w9TcgwvXWrTUxJmoZFmfXUBGlI
1t1FbLenylF2mjK9FVPU82eHBSigbmbXwAjutipbr4EvUXKsYdGpbOsq2c84tAfbJmxXoW3CxeIh
JYIhiZAbR+6YeyC6m5tmYHoaLLNJCPdLvjDAQBb4tarm5ENHJ3U5wjPLlgW9MytZr7NOmEOPGAGa
HNezDht7oxo7X4WuJfikeuFxiI2DrHRHQd2DRgyonO624bNYCzSClD7h1PRyyBhgllVwOWyQU3dW
jOmNItv2Qsom9YxGwu+4wcwUS6QjgO2F7UD8acxJZAMvQKbK3lM2L9thA6gra2uWRmKH27Nxsrwu
oXPgL+s84UCpKtHuUjRURnaBLE9xmG5HEOlryUFSuKMd8jdqzvEgU5pUw87apD0GeZp+FmbKL3Sg
qhQgzpSkw+u5GUL1ca7rLT0zbpx30GkZgMbiubnkvuFXsM0LyAd5+zH0Ma0hX4i4nwQsSnYK0aFU
nZp0sYAsV3Q+TfujHpSzDzPUb+BGwKP8gU+UQlNBMEh2vL7rEJ/O1SSSAyh49IbVYbgf0Bz3KfTz
9vPC9XVPSdh5s6CjiScnq6i1rEl/g9rFX8w0n6vLFdj50dCsaUF6YJ/FPGTr6QhaMXwejzQe8SxB
UPNHce3QCZlRdjuk+hP1fXeSLuqsrXNQgcycje/TvqcQ9Yiecxov21WYm37bNuDQ01DEYavLxbmx
mHR1NjrMiiyOwxVcZXKn+fZS3UmP7b2uAj/BmCXXc1jbcuycu0RVW5e4TdR9rqfh4C2fdh5lybPZ
MFqK3DfQQ+kTR68W5Hx73K8gYKwUdqEIy6T2CWr0mdniMwjGlznXx5331X2V4rd8bsM76n2ya0Ck
+gBQuyuI7i+4Gc+H1EPboe416HDOoueqnawchvqUDgFaPZ7W75MEYeiOhXLpLD3O1QQIIIQTn4MI
YdEEiYUAWyj8MmBgsNtc3Sy5y/ZQ0D5jUumpYNytsrfxkLeNO+3nbt91Q+PLKZisP+7x0BrpezTJ
qMfLLtAXTTkXR175/MxuTXKwVmXvAdkk7KN3w6Q+L2xNc4lM569bg0gte+O3MtdJ10HfrBo/GNOh
qhyYzn2ZCRdsOSVV7PuSqyEfpcigch5ZBUDjOt3QzO9Nnk6famEZCK8rNB91E7sShAFUJn363Kuo
V2iUQjcDRA99ISL7YFzS3NuhhvzsQFPWHIHkUwXlT0k/6aNqzNNyAu7byiWrIcHEBsuOI39ulqQt
Mqb7Pc/HEfTrpT2z/Sru4Ggk665JSHZwhEQsXW3U3gF8fL+YSSfHpn9J2zFVnIHIrOMIvZd1fVzq
JFqZT9qNl5RWwOqG3j9mS4d3DjTmYktn8xHqujXFiNhUVmzKwckJzvcNcN9ds9J+V/X9JciqQu2o
4FVBa6dKkCTXVQ4ptWfVqMEe9SJDzdtZVs1e7W3fdWdrlS3QkFu7g8OT6wuWgGyQpPO0q9okwaBj
gJoE3RBIqJLNat4vG467MJH5jFRiKHq99FQOqp0/503bveta3d2LNmvv1mSid0tVj9cLNC1Sqfjm
9xNaxQcxhPFomtpuv0T3ebMcHflmMKUCDeMcVFP7It+FPReb+WxB5T3ElqKjup2Z9HmEXpUj9nKY
UF1mrIllUEFfQ6u3K0KdQJtltvYWZ2I7yXCWfqh5f2tAwQHYK9ABGhzTE858XyyGPzmIhsOUQ58G
rsglEvrUSk7A/QEnBKimmtrC+zwrWPDiLe6q+hg0JHU+5BxiVizQkAAd/7x14UmbrAGJHW4ElHBp
1V8P4E1yEgKzZYjRfqDEJqXrkDlMztSfZkCIR/Uq4MQFnLa3AcQ8UMRsd+HmSD/OrjM3obF0kcAu
Fui9Lgk/jEsPsJN3a31JZ+jWmBSItaz4mLVFN7ZZ0QIn6wCILSBaZQ1+7nQWj80GAAMgLwKtgls8
FK3m0PfM2hGqfzubuMP9zI77dgPU0A0dgIYE0+OB2KHZdVakQULTC5qxQmzQKKkWEQ9hrPCtbeo2
h+Dsx9JBP7aSS4XpXYKH7Dljq/mEfZzPdT4CNNzo8HHFHS43GypXDA1ijRxD1z8QDFJa2gUg+VsV
l2LdKIIWKei+Phn8dGUNr+tyZpv6wKvw1uCZXkx2GQ4pavOdNXa85nAz+2JEKcR26FZoExgHWjut
9Cwjjn6TJnb6hOENQQ8NDRCJZOAdL5exie25b0DTjb0NRbrMvC2GZIL+bm3brKQYdOGK19sZzTiH
ninEtim7FQ+wpDXFRCJPgN1BxM4XOTTFb5ZthrSVrHXVny5wc+Co9oJc+wStRx4aVc3JNGhelWNG
w+3cI6AUc7OkcD2ArlkReVpjGWrQoT/EsJ4PuHMgeSWtqQFVo/porTuyAwyTvf1v9s6sOW4ci9J/
aFgBEAQJvnLJRZnaJUvyC8K2bHAFCYIEl18/J2V3taunl+mYh4mYmKiXkm2JThIE7j3nO9dMOm8P
MTH8xv2ZsKSpu+lOYB8+BlBjzku7qa+RbYU9KqL8KK+7bsjngKNfqtcQm1Zddn5axtWHuNoM24l3
vDQJs6XbxdFUv3kVdGoYMMOTWixexQ6FY1JEnPwIxNjmIXyao4dd7kVNvPzqKlrm3Vi5V8Rr9O0U
YH+icNQSn4UttirYRLfTNqlbgS0+SKXfxS9guC8l7Az3bkUzcOt1o8yKKuJ5xYtOoHpg5KZkdXQT
d8H8Bd413FsTBt9c15VdqitOZNJUcrhtsCkeB2mCswhC/aRFrN8ioVBP98EI43Ppx/6h7+GGGd00
p5WM5HNYK5vrSoZHMg5en+D8ke9BP5qMtnJ+FGyY78nWBDXk+Hgds8XnCu8mL/NpJMG+2yYcWoWJ
n2vXocv33HwotlWAiBja66AWww7Lov/MyUSOayDrb6uOqrMphbgabTfve28NgItofmVCsa0ZJ8FL
Qak8DqNbH1fpVd/DsWrSNWbTyXRYkxMZ5TeuQpuM3BY3YbvUDxS7I06gcpqTGD3SfeHHDVbaYr+A
94nvS0nkzl9im6NjPvKQTOcmbNWVhnxHE4H7kGrdmEcRtPLzOJr22u+H7QoYUnku2hInulfU6w3H
cvZ8fgitzse5uQ/qQv/oSDuztA2m9XWbBb0JgR+cy6mSe7uhgkmiIO72tvP8au8Z5sPTb2R5NSrI
zH09wM2Uoi8OwWbxU+LYBhlc3yYblDACNrQWL57y1FOEzQ3SZRBka2WnOkHLP6Okn1SNIs61K0uj
MZb3pWa1zuOVwDdnukD/DIkEZTaiRpBVS7l3jjOdUMct5HyNQjUZF2pfWaij555uLU+DhXM/b0s6
v7gGtmzKbAAoBzLOfF43eOxftw4k76EyKPvnuK3ZMQhqs+wI2j67R/X83lgXZZLY+c5pQAmJM+IH
EZV7s2VD7GnZ4DTfdpRDNRKo/UkyNivuiy6+edRG6xP1FpVWi1/qpK/nbj+HtLwNljCEk6Tiu8WM
cm/KJfTgtSnCjwwWSJQSAAmHUnaNl6zLoPFMCIvbzFdrmItqHfSVx4MOpoCJ5zOgE1JBOgYttitR
9R+7AgY7jO3+WzO1w0HWXTXnDRyGIY1QZKVzJL0Mpgb5zgCx3C1x1M6gZVxd7ypvNkvuiKXsiLhS
CV1ZB+0+GLFrQsMZ8VJRH8pDZQtWJrrU1esy4I/hjeIyW4Tfh4neVnff0D688QZcrfZxCiu4tVvi
eDOn7caWx4qvLUyVeIFWo0KIFGUt8tUFbbYMbX9wi612wdRVx2UOzCkOaveqvLZ+k/Vm+wyyc5MB
Cxm+TxLW5KYk3QGU2naxVxW5rRr7VOIcPW98Xa+Xaq1gWvsW9nvp9/0udtH8yE1Zou/mKs592nKS
ovFq7tbJjDZtZBHZWxpJSH41xYJERbCw6Graio08DA1+AEqIcW1O0DeUyOrSB2FQLhOHiRIxjz2C
tunUnSf7Cd0bFtPcwjmsiyD8HrTbpL9Oqq34ruaDGZtsFANs0CE0W/epFNg6DlNdF9WUCFkv8nXk
E3woLLxQenu/dcUUZz26d7VvqqjmdxYteXCUUVWPaeVmtDNjPMfyVPhu3XJBSly1GHl05ksvfszV
WMWfF2ElbxIyYmPKO8vC4exkG92hfwiq5zqewzEJ1qq0x6ATF8ph6qS4luhu5T0oQtntGvQO83GD
a1jttrHGVUvV8neNjtlkm6gqGB44npOSgURxKY3Q3y5w1gIVZyv3JbiAKMLvOwbd6b5oq745VBT2
Uo5rj0BXtpjmanLjKZiLsdzNLc6aBzNHbtuVtd/KPcG7w6+dFeN2Gup6DQ68lqw4SDG10Ql2Np32
bNkgNSYbmBb54Ak8bXjCxBOZwAcFEtep1R1VbNvxbvXGdk2YqIt1X4mIeLu6ILo9jNb3vLuq7ON2
v6GIYUm4Wr87xHiJ5bkhC2C01VXV8jw0lJVfQIVMDDVXFcxJHaFXvIu3Bdfdxg0K7P/AniAMWSKZ
rJuFjaLqSB0lsIogrWPX3/IV/Egq17D2kq0OxKdZIGyw45osZyhb1eeOCGeTEvZSZlG17zy4t5nX
NNFDDJggrfpgeUQFWEBtjaIH2S1rothSprDRbDrB0lOVvd8maE99HLpUdqp/gFwMKNAKljXTpRBc
+33UTNGQ022zhwmvV0Y6MT40Zat3WGivYgvmjHLlXyhLd9A0Jm+1V/RHaL7hp9baKY3ROi9JADc/
lZBZdk0Q0HQZ9buRy/Mi2jF3g3jFKrSJqJqLsQ4v0IUA/HjsuhylWJO4QseJIbWPW+FXKRy2MC2a
4mWATZa4qo+Syng2nUdv2I1gL3JTqGJfLNY7RG7AeRCgLtNjnNT1vLcsCvNRmDbt+TbvZEvWhMbj
lEMBp3fcGpm6oA62rF1Ugfp5WOMjt8CgktInNfSWmqG1D+JcaFp+sawQO457ltW1pWucAgNk5Hob
tupQNNHJc1YdKta1eeBdMAO/ebCCf6mjQptkiWFR98ILE8ugBykh6d4RVR/DObDHYu39p7EO+x+r
CIsbi8YNUEnfNnfNJnJlDFeg5LrpGi6eeQvgnqfE+s0RfQCpkh4X/jwHBL0V1yxr8cqdVGmWH0LH
XaK5xXsfgtrYy56GX4vKnd22NJ8aN6oX13thho4k+sYA+H0lbQldE/f5NbIoSaBFl4/renEfF+pu
KG3WfIA7lEJUgzPKHPQo5+JUwILfYb0EO9IXL2EXr9V+pIZgjzNzla5+rB68KewPNiy/B7UOj6VZ
bxlUx6R20TPVRZ/RGpgG9mgCtRT0SrzIH4HD0UbBKX7tuKjStuvujN++rz0LIToHfbZt/GUKGazX
KKBZAeAq80YjTy4a+ruoXb6g7PcAKTvoIngvk47X6q4Uq8hCCs02i6LpHuXZ1xbvdNJLsBvbUt01
sG2Slpbzjm6Fft26etB5E9Ax78vePNZjCdymrJbmYevWezptEo3dRPLNm/tjOykvCxq9JJ0kNFub
kqYoax5h+XuJNPEwZNKb6b4ubP/F1eRhG9nDOq7Paw2gUdMOCFj36kVDd6ra8FBSog6mxgqr2Pym
6bJdl9N6JRe35SELwDQVfbCXVI8ntwzddavFcmU0bqxfrAR0hWRzAqVQ33pVBTklGKarKkQLVQ6w
puDmeNcaH3kQ/YFM1cwSBRV2DfmtqNWSkiY+Df3WFLmZQ2/LAFBpePvh5OW86AFKRSYAgSmKyWSy
UIDzxqLY9xA2pqxi1WiuYg+eNrWkyNGmaShrqKiWPaocccWkDG9qNFQv+CBd7jt9zadYXrl604d+
DJ+bQkU7Psb6qtqApDqQVTmKjhsONCSJinjJGqaxOUf0RUwCBWkZoIVuxnkqMkMtzjM89JyPxSdS
LSg0leyTfihMjxbXDjCTwERtDegPFQMSiSXYcep3ZWqlhIa4kvfAuS0x1J8S2tfo+oJm+zpAg0Q3
h+JO+nK4vihvSbRVww/V4P+2xVAwVc3c3wXzMpX7msJwSNHJc7JDlbQ9mWmi7bm5lMpjB8uLdQvb
RQqaM+Cix2gFg1IWJjogWbAuO3gCA6r7kKxzrufyjINb3S5jMaWLbuz9WlX85IlyeOd0rfJFleWY
EMDkAUDss55Hh9Ib75A/lBAaxIinkTaUvMaO2ZMFcJUoA+4/03LzDm3l43VUOGoY7Rp1u1JvDq7r
qmLTocA2/bzOJsD+S5HWgY4XXTx6377YANA2OjyAp3sd2Wi4HkYOqXLxo/pL2cxf5eCjr9NxlIuo
Oatg2WQGxNjeKT31J6JVe41tpn3ioCsAGKPLRytkwMIKBuZZt679ga+nGUyZJk8bjUyM0nf0zGmd
4+LbiLY773kBVBa2U94OrX/r4EdCQAks8IOpTjfwDcXA+JioIq6T0oRAHzf/8o5yv34pSEMOOkD0
AZ1wAPtCXLA7DV3VG+bmK4QXKEzzV+xn4X5dcYyh1vOyUIfFFXp5LzO94/e/ee//xMr+aziFhwDa
MDkgCKMgIMDyIsTRf/exTatmxErWMEHc4oCeZlevEz7gukbJv78QYji/GeYCmBqBW06RggnCOPAj
GPe/X0jOfK4j2VbpwEBCXrVh6S+nlW+UZP/+QkgK/34hfIyQMqwMzijhURhefv+3uI0U61z1wMlz
BvsxyjsH9BSeaSzfXIfSK4txU7dE8bh4oirkbv/vL08vd+y3uM/l+j60CJ/5EUgFdpm78Pv1ZyNi
FCpxmZcaeA1iJx1AX17C0A+KiOmd8KK4f/U5qdw1mRp6R7YeTXpg0OQYnE3FWcU9ia/pOFmOXB9I
i18Rr1+P+2c66Xco5HdG5P9lJOUvqcffkZRfgTPy26O8cC9/CZz9OUDh70jK37/tV9Ys/oPGyJGB
PAHTSmDN/41L8aM/KNziGGES/AHKQ/Aif8uaIblLsCLAn0QxBkKAQPh71gyZ0BhxakIouJWIMPrf
cSkCf4HfFx8VF/yFoLuhlIFhp4jY/b74UH/QTc5ArTa9inMDa+zW99c6IcTxsy9Zk7tAD2d4/x2U
SvBhbg3Fue5a5HBIOz73SKcla+3jxA2rGN1gFym/zolXr9UOsZTiyUCgl4ltnV9cE0709Nx5Uhw7
T6D47Axd69Rr+XaaRjB6+ViL8L6W0q5JUPFZXIP3RT8Xxm03J8IaMJAT2K93C6ruK4kBA6Mr7lvx
CUTdSnZjX8wjRHtYQ2iN5PBdTAt9t6gODPwMPsTXFpGYFeQAGrDEKtQS2JdFgSQAXSJ7mqLVq3el
Nm7Ixr4kCVBgNDcLM4A3qmg8yc7C6FsRV/IOStXel1po5vIJN/qL0C1XJ+AmMM3LKAabQLZtGBIS
lGBeYflig/dUwzNSeHGTVD1OygSd0SQPlkLdAtdZ4kzlHi1E4mit33wc4u5oA9ddzUPj7yliOwco
6HH+QTaS8QJRuioqM9t04fc5Ki7nUjwtDzJy5GscXwKBoujkJwyEKZKgj2KcLxccBN3DgjuwitW3
mWFNq2EiD/WcTQY6NzahaTxxhp+SaK8kDwIAYXyws0V6wwfgqvGJfaQtiCJYLEOPsiWJK6vdDkku
VCDQX/sidRJMUG1QeM+d8OXOOgcRBdEGA295QiIQ1Y/fJYXuireCMXcnkCnUZ1lRbk7+iEWXRCUb
3jg6lmmHFApUyrZvq+0A36O5pIAo42mpkEJMQzyjLQ0qu6Cc8Nyo01nFAJpgwDQRMjSoK3JfoGFD
l1uM5BmsvV+949BEKgOLJJyhTQ8Tsly+NwaJbAT6sMmCJEi6JiqRX5lQuu+KdhUT4kgttugS5LbO
dU0LlvYShNUukrK7ZLc+PlSBMiQN5Dy3iS+jC44etc37Jr2OwzsI51vo16jfBLTc44Aaie19Qcfb
EH5lmUJ7HoFAj22Qycbzu/0IterbYvvy2UOecOfVzuufRsBf3xR1BeJPl3QP9PxyrzbwnFww8OFT
NPZvwIFZYhBcS/wW+GmAx58OqmQv0WbJ13JbwC0XCJY6sFUwb4dy3y8GiOk2dCVGfPz/0+Rfzc76
x2Mh+reU48eIJO/3WU9/Dy9fvvPXgSL+uBQKhPjwF1EgRShWfoKOgBlRRiC8/Itz5L+DjsEfISoo
HBoxihz/9+ME4GTAMHFI4BC4HEThf4M5hsFfjxNUh8hG4z9c5zKSBV/89TjZ4rWH2NptiH9Q38tt
h6ItG5u2u68QcXpAWrhod6UDfowyt13uVViw21mUy63RXnxHSs/hUOiNubVAJcaMwNPSu9n6iCeW
xGz3W9gvZ4M9BsjVHEVBgjQqffHCTSeqk+FDXfL4k9iQH2iA52X+UsgWOY+O/kDnSW+6Cepbhmys
l3o9o7uytCYZvSq4siDCsyUs+ZdeFHit18Xtt8kiXD1MZX3UAeE7FIrza7MaP+1NsDwgXIpjxUfu
5IZT9IKaYP9Pw5qXt8zECBDgxL3TrG2ulHDl9dx4k8U7ufq5kVL8CJGweqMzre89f3LzF6eK8H2b
Iv9tGnp3N/kdEngDAFELE89MP/y+3cBhRlMTJZ3jSLYZNxcENvp4yTo5vXxBoIrGpwvj+QxLKH4t
cKbCkxzZsu4q2HyvYROxdVcDQgCUExaDPk5wETOwbV28X1qE5m+mgMGKWBuQh/FSVnEiyhCNIl27
7SsbUe7kXgihLG37EtZXaaMQ+hWg0S5V86zeW12x9qpS8WVTUiNEemSV7A0sQBwUVVsqmZdgCqfH
jsOnOPkBqK0ElYQ4gvPBfhiwZgHqctkl18uGiWCTDxdzLpc2KT/2VDtDyoIefdlrzce+233swYaz
WecgTwlWRcmjKTXWhMOu/9i/24JgL2/hUNM7Kwl2+uDnfo+QC/JnWoGDMKHh1bsKe0eeJayTAtGe
y7lRb1Bx9+7jPBHikqtlH+cM/zhzio/zRxHYn6kdlCY7mKv1djBkmL0k/Di7xOUYm2C62KRdu8ic
hIZfcS4vh155Of7q5vKhwo9Tcf44IYfLYQmkL5C7evOLlyr2C1BrxAC1B2ehk6FexHDAKAOL1JSe
2GNpnXjGN18EfMi8Ni22DuVEUYUpxA0ZJr0ezassF4REi8KNu61go84s6HwgDwPf9MnCHLoXFV03
BDNbE6X4q0ASkrMt19xAbaL7bulGm4WeoQ+QmnuZEzAnRdqtPUxCw9ruvCLcTxKDOQCIzS1QIVFN
jt2awU8oYSeF3fJ59aKOnoMKqgYUzQ76YaDrcHkNoFSzq7UR8EnRZZcsJ9DpvgOV9e0RJVoZ5Ij9
yS1tPN7nLZ3CNyydedj3EORsApofmnuFH5UjRwZFe21rAMElr5DvxuS1untu7KpvUB8Ksze87+A8
07aFCbFA38AMgMIdfwOGSrg+2L6ClG78DluCvoEAAixQbPFV0Pjys6pWVHKo4r0OJnS3PBFEB37E
I6A+zcE9D0m3wSS5+UkV9evo3tjctEM2Af2gR7rY5n1u4gEXuEBGSmF+Q1DDFYS9G4rPmlZQW6fo
ySsiSImbykpYIMcWkNM3bzW33GdH577KpnlceH/2+wLWiTt4Y7VHxAeWVwHR6SVmr75odoXPr1oX
n/8BWsL2AW2wsGRfLmYXjFF/aLh3MogyIT+ZecLe65EPKcQ/6O2+yftV8wSw2U3TCnxKhEdEnw5u
gIV2QZzgGbDyTOWLvwCs9pCARDDtWyt9ZJ7/A+gUThhyAfT9xQIWwEwKEuYFVR7WMGySPbH2SWK4
Be7pn9gTNgtMZmiDvoHv4CMWDbjcDxI0ByBNt5VX5+kDgyLdsIikY4tebgGVQQ0mEOxZVMKzYMUT
5O895MX9ZL1b2nWYstE2HHpU9BQNF9z3b6BUZAUsIASI5lFfDBpC5+SDmGKe/Ty7kR+ruG3vPsgp
lKwPU4Po0TINE0JQTfhwQagKJc4G6UYMcgAnXkl9AisEHxUMLJRlct1whA3/KVxFWcGTqQvP8LRF
Hlblch2DzkrrKZo1tHWwVhxYFdxPH7ZWjdsdj5hg4XgtPk0XfdyirNgHwj/+I4LVl2z7hHQnkl/T
+GlCImhvIjk//TMcq3Q1IsY1w6ZjL0G/ajZujzQ9Q5I52M4fdJbjXrBbHAmOXlxEL1ogELwBZ5Aq
vvJZB4AqgL4HzJMOcn0YgE6Nvvcg2fj9PyNcRYkHx5dZn+NWR2mIpqpRMLxXZHQ+oK4hXIscxOF8
xjP0f5JdoUOcsYcIDrI22A7MriqhYjjWDGyFNYZlRemmexsGabRqPJcL5qU7jE7gSlb5B+s1w+6u
+7F+Q9jpOuILJmSo++2CfPW1Ec9wOMv9n8hXWdY/hi1CjAl+81xoJLQCYA3zPV4Oe4U2j/0Cvy7m
aurLetrDEQe4VBSvbRTffFBgCIxAyWyx0g5OyTMP+9S55gagSJFUWxhlwhvjTytnwSP8GGbqq3WF
rbzpPAQ+l4C5DG+2CiVLvS5ouTCNYtgv0M92Vdy7rCa1TIfSmw+e9IZnDDc4AIpFV79RBOr/xpEh
UpqFW4iBHSbKBpy2u2le0ZdVYQN+aBg/Lc6vdx9gmVqEegv87x9sWd0O3pwohEdzJFeLO2nbMKdT
mbklIndo8ME19AiuLQ4jTBBK3tW+Bpx4oc4wGAO0Yj3FMOpFffSs8+5HVgefPxC0EiwiOmVY7bcq
YESnaEaPf7JoA9XdDXHTcKuksDc/eTScHfEb5imQXVNM7F/gaCCs/dMyjfLTMpfI67UAlSoWFddu
GlHyWOt/7xXEYxrZA/bZN7Sq3kuNl8YkapqCg22Jyrdu4plARB9267Cp/INl00sAr3zCYAY5tRlZ
HL7iXf2o/GU7DJyg/67nW3gDXz14IOEVgPFIfq3NusjbJmDAFqXyXZ8DVi3DrIEpb06gjtr1KOba
3NbzBC8X1P48piOCElPmYBo8I/ppvJRiFCxo+Y2bYE+qmrzOQ6XL+20kzRvvvBidazz6VRYh4tde
9RoefqbD1VSnAiD1BpANsfOrgagS1VyDLQFrKnyJo6FB6D5aCTxXUQoU00pFHSYMoF65lnU51yjv
obeTqPC/zZMHlYIJpDdSlDPm6EPYdek6Tt7XBUQrsqLjUI2ZK03v5xhP0oMfZtHCT3wqzKEEeIk8
xxjo7+0GeL2FqYNzPkcr3z+whsoD43xoEOzDnBIAtqR9nEEaMbzvyGwkvAk7exC0HxC8lTPmoMhu
w3yJrqSNOcy+F+lcSFsEicOwD1DTQF8wqEUtl2yIccbi3NEYMdBPbUUy1YOyAz0hEINYQyaWPdgu
i6q80StJ4N2v36Aphd87r4kxv4UuS78PJo310FUxA2eKwSUq6VkwtAeEu4bq7b/vsP/38oH/J0HD
/3sZwv8g2F7a4X8dJPxzwOr/0pnj234FCekfUegTxHpBV0J+Rf/6q70O/8BQCwy2Dglm9YlIoCX/
U6/9mSPEr5I4omEUoyu2v2aDQctl0H/jGNlbuBhMsP+mwcaS+IteiwYbWm0YcA5lK4q4+Ef7ZSxE
M0o6E1AEDcjxVgCNSy+Rc50PH+qcpULJQ3cR7cIP/c46vABogYeyuw1cUT0GwJGrrIDK9q5AIX5p
Ri/ADCuBl3ny2/gHACQQM2HR9j86v/TRsTghp7Re4d6nUxF4gDhmWGLHaNAyzucVXCVM6XYwO1/5
bEJOAGG7JEZ35Gdu4phCsUYVRC2tRj7uqJFIYYeA+jGJQOMQvWyu27scCkUOlRcP7gQWHOb4hdbR
qUcZOgIIDsbskDaOf1Cq8J0d4EKaoVoN9N6DnECvlcTPBN4RQqKcl0qKlBiMiUhaKbDFhDzCEBoe
beJ56mODtsNUjL/OBpNArmS7FlewZjBIRzS118JJHDcPdS0mUiSytc2WobestmPtgt4ee8YbftAb
2pnTvLISSfLY7y+dNEISvtFo22OonPDLqyF+r1tbNxDHLxOMNJykd10D3kv5qix2c9qBSqtCX75P
bgIt3GEJzOA3Skw90tsUfm/VgoEMFolQjOMYi/Vxa9b5+9wuPaTZeIFO7qnY03sOsQJk2XLZX/xJ
rBHyKp0VkDli/xt2NvwyEitGZ7KXkDz5WJZDirwXRTTOFojlh1FJnxAz7/YT7b3vpq5H8M7LOH4L
oZs/imUoUApMozihgzVxslIAsAnZMP/ugitCKDHT4C04j3hXJW1Vjp8qkCFLyhcX3UvWXwb1OATN
Er9X4yeMLaEMo6V4ecnYUezXJgKdcrSolE2GMQIg6DH4go2AtXs5QMFFfxS2hGJzDqycs8IwuV+Y
gxxfOh1/x5guaB1I2QDAxd1/8Q2k6KOG9T7k5RyjUZ0p6yOMisAckH3N4v66RegWc9AQFIJKjpt7
D/c/RJiQAzdHEoLH8+Fn5G4Boqz2E7zuIvkZvHMYEJNopBgRAxiQsA0hZB3bCCPaqkYDVPRmV2Y/
s3h+G/LHoqByy+Zm804z52OQKQPV9TNrEb+LkiLcTHONRY4srN92Jmks5oroRrc5KsUHnHs3qsdM
AWlZALR62B4oG+BKhDQXNlYpXsfqupcY/jOtS3ewyAK5lLMy+8j4QW/AQCve79duXiCjD+/guBha
NGSpzPqEyR1TsG8HK67Rc16TrvqBAUU6ByBQpg2Uo3XDyUfp6O1IOyHquqgvtZmR+fVpmAY185Ii
EI8Mo2Z2PuDagmrv1Kh6j8zk8FL32oUYk1TB0wCqX+aLQB5OYTRATFT4thCFtrDbNsz9AQAeEy++
KpmHjrtoX3vg6MLjn+JOTXeoVm5ky3eYGYjHPLv2YMbCT1EmfYdcNGER8JtgttxlgPv7Hx9pxHVi
oFaHHu1rWXJ5tbJQXPKdyCX26BmzeS7ozdSuCBM3g3qjZdhhZkXVYdrShLlHoFjPsShiDJSTJfmy
Vt0XVCOYeUM9MjxqO4GTEUBHDaaEnNbQe6vC8DJNwCnkH9oIKR2lALEDfav6DQMnEOWsINr16qoI
6u8kRFhb0ZG8o1CpT0CblztiiM0RBEe7Yn2kYrwGK+6DTG0wGE0Y0Ei9W9U+ilu8kVUGsfh6QwL5
EWMQ8WrXY3yjFw8ZjsV/UDJ43vr6OZQo/j/CkUAF51xtiImJIMKoJiQkkQm/ZgsV6VJFDPPe/Mdm
szk2QYBZwKKSUfSfEFcakXqwtQTe5hCOq7uzJmqHW4hACtjRggNr9Bu28/sV7Yv51I0jdkLct5rp
mxYMIcfS5BGHsRIF16GVFXh4zMkxekzKeYtvfB1G7yiugIGuTqVE+nNCmdoJ0Nwk3tzlvOuuwPH4
mb8ODyoaH2FW6fQjpclE259sNXXppmG9hXVt9sK53azW15j70L0oH65MM4M2njCuw+gH/AMeu7rV
DkIuLRDFLm7iNnjrpcbQzUXGiYvkF7xdVzjyniIRzGk3bl3CUS6mXoepd9x0b8UE1kstd5jXuZti
euxtcW+3eAfETCcjmykCQWubFdSdiireW4WDoqP46OgDVVYzUl8NArpsC/DKLfLaMOQNwoqeW039
HGoNLKlA+RmUvCMAk/a6wgyS46YEuhPTvyJbHhw0RO57vx3eL9nSYfDnh1AtLCnG5Sxidu/VFk3Y
0LKzh3+3A929/0zVkg+OsQNsBpnSiTcAnPm0AzTm37etS5Ga8HLkI65su6x7IxCnwcyu8WpDDi8D
Z4MVPG1HjAA4FuF8Hjgeu3HifQmEOSH2+6bGAijO9D/ZO5PlxrFsy/5KWY0LYcBFP3gTEuxJkWrd
pck1uSRH3/f4+lqAZ0ZERb58aVk1qcGbZqRLFAkC9+yz99oVeYWovXZkqJ+RhbjkSPQ3DPrlT1BE
8rmq+c7P5rjTILU9j8iTHFUSugFsrZV0hm3s1LtR9fW9HMuPAEpjVegbqYy66zVdGFyXoKvWx+kB
Io2x9pP4AiZHRCvIpYcpqX46Ey8knFTn0Zzn/aHQ70pF7v+WhU3qb01o32Up+0/8jG8YtFrijGlz
itSqO6R4juYJZ1tizLvj4+6Rt9WU/6m1t12VxzzMokTztCU4Ww1p+8YgtgcvuiPXup3avrsUQsk2
6mBtOS6ZKzvr9xMvZK9wbEK6dHC//jVWK4CqbObUzNeSrbVa1Vin6YTSX/h3kx5Mq0ixxt0SsnV7
rRbnCkKMnLIb9iuSo+Hnr7xt03MlQAB40EvuY9yP9lwfqkfS3V/pZFO9PyVw7breENwUG5m09R1O
BjiIPTujFetprHe1j8uY5ex4IVMMxAUn+nlJ5wo5ckjkmhaG332YCbbenBzW6zSRWbBJlGz4Ozw+
uBXLgB+aWuR3v1K8sfQj3jigO+emytI1Wo6Xj9OBIMBJCZMt7/zHEu8leBBv8f5iwPWjYxZag4fb
8luviOcl71uTYtnyn7tDJodqq+Dc2S3J3y7Rzrpd7ISmn/Us/6mOVzmUyQbdsL21ySv7kLWd+a0n
Cftt8OQT358Ov2eDY7de4XY/zovYKntwQ2OHOEEm0c4OrtJvhjmRO1Q6GhKQy4hA36hg3HbFWxcU
9n2MO4yUV32t9eyqlaW60k0dPi3L5x99qZB6kpW1w97nrob+syFJzCVSZ5eg/lB7decX42H0Kw8H
96OTT+cAhWWdKzaGuBnLAG3RqRzjHAmh/YokD8DRVsyfmAD8guNhcCoMUqBmoI83N5reeU0IWpA6
+3wLqfcnR/JNWfMVLiyvJZ2aVOXaKQibEdlstkWqY7QvG2vNfLoBvYoAZTMK6027W6LNSxR4rP0P
S0BLLbN7thGEcdqrrgyYADRzU7TdydH8H1XGmZXg0jkp4tdKhNek6x7aKH+eWhOMp3yf1OCMz+sz
5tGeY/BiNB93InI/e+XGQrs9DiFmeKcnFD0M92PerZWKPcKQNLukdwiKQp8A8pdEt5gNGLPAeBtd
jopdfCo7q1t1Rn1W3NnkyCF7SVPj2dzHJcbPJVHNFwPH92Rxlin08CU0k2Jjsw7BYyLUUx9I8mFg
AL79ilYrSOPbohiIvkw6eeY47/zvTaq6e0Q+eWDj5HMcrEzHSyWaaB+b2aaTbrTPCrvZNyhemFhO
tjxW2jcJ9sVN58f/myRLpU+YUBWyWNOVrdMGOxrQs1vulOu4Hu58TvOHvra3mKFf/pLVDjQO3k1k
EqxR7nEArvRgvAZdfJz6mAs2mHbY8cN7RhugbtVb7L/L2jjO51TWjStVwaFcjP5Bz6JPs/mZ9sVa
0XsLnuTTZCak5SwMxPm9I7urbeCmIH6wQxI8jYSRiFCqQ7qfnGrn9OSNG8ZDs41WZChWUYDzuBAr
GHj7hHWTIuE4WgLDY0NCsFBWsfWzw0kxByB7IMhdPaxqpwcbty+4JTjR3ZIll+7wKF2VAMVtTpTH
88zYaRcza9Zun+CVwy+XVq+m22yzGcTKcURDqaqBs62a8rHigDXzaEye6BFbMcFteKwhsrZPltGt
E5voF4/1nGMk+7zVlGsdENZhj7eFtVB9B27kKpwLt6pV1IWnWBwi/dMa8yW6PrTFdKnNFxlUnEIB
ZwRpt6r6S2TyFjmKp7d9sNN15Ula8OnA4VT+86ASeO1ZTPxogwk5mSiUgqpbM3S7h6GERDqSSyFj
VqtjvSVsgjGpI/mIhwbH+xyGJ39evkShAFNbEJ8jD3zlfvqq80tdP/osUn9f1T9wbq4n9QmCTbXB
1W+si1Hf1qED3LNKt4GdAib0QSsA6Hw0l7VYsKzIhmVd1iyrM5GVicVpkY0a3wGWa8myaEvmnVtg
44hXyIiCSh3UyNikakBYAEp5/zUta7thWeHpyzpPX1Z7eExY8+nLyq9Ux1I7x7E+vEEUZyk4LQvC
0crQHEOQmJ1X1i021zDrOWsuq0XV9sNgjY2qlJsS4+gDh+O2Jn3fWip/e0Z4SF+WlVA5QWDYyxKz
mveZ2q/VZuKz5lSXlWc4bz/ROvjQ83knijmU9agxb0r9eWdaLutTXNVcNFbhoO7rEBZXkWyNlyFN
WwTFxexULsanf1/C+38R5/4P7+b/fxSwf6XgYVv55wreX2p5/kHH4x//TccTv4H7smeqF7ZazXB+
h/zT5gAlbHa8GOR7F1j/H0IebTWqhcjnOAzswP4xZf5dyNO135De2Nfwf8DM6RrmvyPkWbPp5k/G
S3Phgem24BXYLlZqa/7vf3IdY8zI9NwpwL22Dlse7ovWQUGmftfi3P2wYz9H6HB8a511vYTaPw5D
d3Uin8d8Q+hSOwKbCMN9oU9+uQuzGOwo+COE9lKKIt6YSda++60ZZJ4mZEgqJyw00jFuDtHQzosg
2vbk9DGRsJXzo40Gmht+g8n5BW5Ywa/1XRKillYzFYJRWgdCkyfm1+4CyMk8ZU7RgG4wMeqBDNGq
w1REge31UUgymwWMpnlhCIE61vASwIayY767OvoV98VufEGPgkJo1Nq0M52BHRHUGp4uBVZKQHst
UYFgFER4Gsu91xm2833Wmn5/JSLXqRcoCn695wCVaesuGvaDm4zHzJKc6UhHBoa9dURulvyCNH/I
rYZ3RUCU/QJVrqwbkFcvSuASfXZ6oDdB4aQ/0VrN+GL4kZl5yZQ72g5KbPEV2pWmkSUwhHYowfCT
q21thToFxcGNmgSavRqZO8lAaYCB46MxxOm0wfQ3HW0yr/YBokvz6UeYHQhxSVu9Hxo99L1IGd1x
nYA7bFd90XW4mFztVip+ORzYpLgrjCJFdG+zOXnSguAjTsCzer4ftC9KngExUNsy9ogbrOJhtN45
j7S959g+0Ii4aHkc9S1FA1ZVYLTV2ojPEFZvN+xBg0NAt5XgOwtbDcGAPzXfWlkBahYrTV2cNJE8
k6B0kWYFJ3I40gC+cMLqJzEl2Utnwt0X6owDJiKxwpRr7jlpfRErE2vTZt1sIdntwb0eTTN1b8YE
/tbIIBsYLSQ7OFx1ZcXrvA7Sz76HtKF36RNZZXUTt4YEzoB06Or2RTGuVdgm+8HQizeix0ep4F/V
4mhG1tpPo1Dqc69uLSmOKHxXewpceZAVMCl2OLxBfwaK2ZXx3nQ86mtZkXLT7K6Id4NTpNcWHgaD
aTH2Y82Cx8+HfWnmkI/iEDQTCIra9SptQmNpfTP+VMM5nlSxc0rPYL/Htx6kK5gEXWJxQUIGqW9a
o30JcCGPJ0GIFyU6MPHSjMShv0PxZnYNFQ3KR9kpgX8UgWMm63zIIKXVdowGWqcm3Bni8WXopU2n
WmfHV/E5GUNSk2lyozY8JiIIv8oy6vVdyIJMfcwrKdDFhkFDtU3VkitzauxVa2YVmlE3lPoOKXkd
F2qleKHhQAKhL4Irsi2IK8FurYx1QvdC5TkNdNAdCWzjaoAZu8OuJ/ptnQdwpvsEXPIunpow9cqe
Fb5HZ07VH9Qq4b+qMPOGDWxBMWwwGWvIgGOfvbiRCDkMut9/j06N6i2dmk1p1w91nx+dPnrSE/vA
wTw7mk5y7gdl32IsEzI7O6nxUJrZc4t0DJgD4uyEg4+OjDlhZeSpR/ofcOIE0udaJPrLkrVqrWhb
twPMLPKa1dBunLyhZqJq7wP0p4Y32WjAlegWquk79PS6W+dY7LBrFB5ZlrUiy5OWaB9tJh94vINb
a6nnKDbjYG76jCBWgilat4KtZmFgJ7n5UQ4lkT54VGM7nOloYbXvVucplV+BZBOIntE1zo7s+tGH
uN9ziXewVEyJGhKbdyqUsFVk11912F5KfHmaGD3f/KnY/l1ZaGxfrBXrHIJE0JQKlTsZv1UmH1OQ
P/NBe0rIy6mjO8cOr8Tfj/QzPPbuvVl9IpNAELHAUgMH/ibMpvFAyvANAN9BsqyBueRfRZM/FFhs
HB2pKuitHbPjIWrTrdNKT3N446EoJHB6MDhUOxkgTbVx9Z4XBUzswX5MXGPtiumtrObFqFKesSxt
pzgq10lbPTRKR4K/HsAfCWPdwyza9ko4EmbEVW+KRingjRe3EEBbIhWieEry2tZluq0SaXm2GQCM
IgVmKpl4SC0t/4k7Y84UrpP0IwHSvK5cFb4dhsNkZATA5K8rz3obvBlC8bpq9OzO3tg6344AHFQ6
3g0xe+OtlnQSRlf3ReC7YVbPn4qCBb10sjNnWoeoADMx/NuMRzD6UoQCEvlHraLixm+IKY7xt9we
z30gvvdKecWdFGxyvYH1X3cPfie4nJPpLuucaYME+DT1DzCSvMaoXh3j2oaKJ+pqb1rDDvAvQFsQ
2sZcgpD7bvuo68UcRW65YTqhmL65qbOdA3a1258gpK1txu3RH4DUZunKssQ99KxrozQ951fz0PJR
81lyg4b/7rlmxzUTXDlrOIfe/jHKZK0aL7qVnHDXnkWp4t9pGoatZjdOMbgw03zGnsbeztahYbhO
es25N4KGRCDliJyr2ROcE7BtrLSK7H6So/BsoG6Mf/GhEx3e3GnnRCVa8JLsq8xm+NGnZnbKcFGt
yyB8weSx6ufHPSPZBrEuXaEY/pw0ZVfAT1xH5D1YKEAGVXt88E8CtkPTf+V1mz+LUWWrgqMvr8Md
AAoAXgKCkWXtzcw4B0Z4QZmDnZ+0HgbB/qhZNUP2OOGPCfp167zzWO3OTmJiY+yd6MVqfKVZI9jV
m4pUCXFPR+prZ8i1Z0xb3bcCpiVsGwPROOmAXdryzZItFKORzUcAl4KNaePYK7eaIwgNKUz6cfw4
fuMhTVw40owEhHYEfaBE17D8zJt6an0OGe281S4LLCX+poy81V7LQZZ6DFISO3XMgO4zcskAkCJ7
qZ3d18kFrVybToL0ePjatyPmBfAAILzrIRLM5G3/ELOUnbwqdSTdBq4WfI1673gudKLbmCXRGatt
e85qMIZF02Me0fKzaFL+Hz2LU0oD7G3L6nkf+m5yqpvevoUq/jgMIB32H6PcDBBd94E96PeRRm7e
x9JX0H8CyiIP8u7alEV5GULN9mbc4f04Bv6DVo3VxW/Cm1Zn4lz3lfOAMvrEE2PeCyoSm4/RoWcm
B9hC9bawTZYTYzGM740Kz3AVq0R7ytK3HxW8NaeusuWBnFsE7WOQJy23c68c9WZrxOSzV5pmau9D
5qKT/i/bN6eJFFO49gHwsO6F4hDct41wiXUAS4PqoBccc1QNx7ks1VLZqzwNkpdYzQKHE3W9CSN/
sjclRSMUP7SBwFyYqdg8HD0v8WTThIN1qRzEFr85RvBIr4MnM1VhMCSZb1TnQkoz9iiB6vynmOhw
vA85dzd3MHQAERh4dKk5cRGZURudVD2LDr7ZrxTlfwf4/tOGzD8GQmGAdPqvRsk/l4j+wz/7Pb3H
AMmoSN7CILVv/uEGMYhhEJlQhWoQhbVnG8bvbhDrNwuH5RzEsOA90xP8pyGSBvSlNtgWuPK02Sny
71CltcXu8Ud2FC+A4A7PiEuL58ywNnCl/HmKBFecuolC9tmtDDLTeodSyK5y/Ah6XTnbfl8dDHLh
d610FVBpNvUiaaBgIEMajK1VH3fFk4jEvLaOwF3skyFmTQCl6ykM2vaUOgOuhcIO+nLdV2N+X6t8
79ZjnlY684Y6MkTpKvqSg3xEEqmFnuPUhm0DSgv8N6ws9qfZyp0zAzPM4g6ZbDVBiOLhBMi3bK4w
ZO+c8AOV/K6LghfEa+TDfKOaXzp3evSrtZjo9HHEj2rGbIRsE5hZz1ZYHoPphRIxaD6VDvY4z+4y
3d32JgAKzDj7yf3Q824rQ03xalRNrcCjp6QKcYaWKJYrvALMJV/8bDvzOCazpTms7dYLk6PWbHBG
dnZXkd4bXf8Q4nAZQ+ueTNRKwyqmifLUo4mti8b2j3rdHKY622lEJmAxixU0ZQgV/zf8Dq2BinCB
6rOtGI9OiprK8MtylOhgVbNmqxH0xauj38riguu1h7Tl49w4NVTANI4PHEL1n9oW/XhgZs94DurS
p+tMhNFGNkyGiMHdRnHfqqq+Kp3zDrqz3ER5ksAk8MXVT5nZFxgIy6VPHjt7p6hvNj9rnPVksHjV
RK3awgchTVocjRmXUvK02WqmGW2wGJ7o7OifmrC7RYp2FjGbmZEfC10mLC4FfhEAkSnOdvfFoMQw
myrgx+VzYZiUHmmTfYHpinOHRHwrRypp2muomAD0qD1q6/wjs1N5G6V/wyUKg818xJK6c9T6ronV
nWDKqfH/pUPED9U1qhyQMdYtsadVrxis2H9ibQkew256DBsFjXbSv4peewQ4jEUwQ+CzPlLHbrEb
1gQTyMTYlbO26+oclc6hK5OzPrRHGVY8NwyWHb7P6M7rJbm6zyNJdGDomOGaTYwCn7mK+2Ja2XWI
rWOMcWo1yk4+1BFD14w6GTO5Z4JsABPy0RZCAsWYxnMUj8xXQAXcLr3Piv65HuobIsm7XZgWTEj9
LFLzuwoQxi5b+2Y2nbMejfBVqyw8jJXmsXX0atU+jlgMXIhnjf4mOC/wN8nm2YUWVCbJXozJ3ixG
JgMH3ALGrbgBuARVJmz0DSyfF6A4xFPMrVsimBN4AABnovNK9TA7XRqXPAR4q0pJLpbjXFCyvitY
ArIxeg1G3EIGUd6g/obFYAO54C72y7dAGZ8FZhGzUa5IMmfwOKcwafaEuVZTmt+kfgGUluwoiPwZ
Dy22UCuu2bJWbwLMVoaW8TpR4gThCruOmWXK/ZRn94aaUAaT9askr652Jqkbwq/Pt1VrPMLVtDRV
+1ZniP0734Un9FULko09iSs2fgJZPrQaqiyD+sSgeGwB7mBxhpM3d8EJ61xZAJaV8BBW0IGG/PV3
CEwpDmHCIgcyC64O/24UTKTRHS6wV0Opb7lunW1Gjopc11bVVa8wblAf8bjAJWugH1Zl+UMzyouZ
ljcqea6S8K9fAD6ejIqEUbmOVGYRuN3r0XJhubWnkPtoKU3M/sAJmNetkGIS4sArVVyCqXvRu8Cz
ks7LwnxbZe9TmLnHPPBfAKndd5HrDVQZKjELo5DFA/BjRXsEyPkj0Acvit6BGe+dETBm92JDqBkZ
HKUgchZXysptOUnpkgAr9S1PMpc/Ev8NuvY6oYgkTCZwKvrRzdRPjfX5urP8feLS/8LpOlZaLwV6
oxrxlrKsB0K8j0mX3erIQPTILq2NCbnJ7pt5iBj6nczcW2zfiqE5moXp5WF5G9mwTGp9VYWya+yy
ZEw8BKZ8toHkRHqyxy/Ji6SYTd1JUe1qx9/G7GVZVRsLNscKvqos+OZzoMwaDAz91H6LgL1gpMS9
jVPQpvinMottlzpHvGMIm0iZY7Jz3eyNRtB7n3SbC3q9FyMuHi0bYVU12M9a+p648EyvKTL4C81W
6mQf44r8zJiq5gOkYHg0dXhILBZxbXZSQ+xOgPxPNLgx+YqHpLpC2D4Q3F7lFlkfnS//oGxUV8Mm
025kl9zA/b72Q79FsP6MNdhRsou8BeYjLYefJt6sQCvWxZA/WaC2onY4NnI6EoL+PjIqBUWMDSCg
TBKNK44uqmPwppoe4ukxTLLcwxpKX5cr5YZ2tW/S74+m/Jw0y6GsCoJuo8U7m6BzMX7H/L0OjOy+
hpYCjuxJSv1mxtObOpo7QGeYHGMPmO9DoPAAHmNUNzCxVg7rOoVoYe0rndK3CUirSTxhZghNtdyF
WkFN57DhWyJRb0+ygCTacgP36+ReGji7oTURveQq19UGtwjCuJEH6olarb2i3RFCwXEan2y6JpTY
PE+VPJmNv87pQ0qqx5JPIOcuBEz2GwbFYR0N7R5W41Zry0PPLM0h6zHKHGfeHZK0izeIV4cwTO67
3Lk4dfCG1rVqO7KigI1xhjoYJToKaDi8V4my01Jl3+nKIyaaV+6fqEvtDQPtGwmiAwqoyrWFB7Ut
vojBD+TycKpE42vgEgUNympPmm5TY5/qbcM+OzCkzWBnZk8Ca4lhUxTnhFp1muIRUJg67OgOOmju
Z5fQWoZb0Ctt8Vxa+q5pqlNmcNJpErE3O9Uh9NiPD5kUNywFK5COu9Ll37SBygcoN8FYrn2bW9FI
6FFVsWbRv4TWokPgPTZl/l1mMTJRc+B+t8/nKKho3GSrRVhYkblZWJBxBLrWPMaTv8VQfUgplFXF
ndIoyAEq4MTvoso3Oq+RLiLCgHp1hx3RsYcDYPGVgJPcksA0B5D7FXa28QkD20plna/nmceG/qBQ
I2QQIZFhbJy6LNgL4HGVehtNJDjjCwbxitzklvo3fadW9qtNIk81vBmyYIHOHA2tWGWIA4HKdZyO
VP1EILU1Wi/9PfG8IyShN51l8OoXLqrs1SBHdsdS3ViriIRjEJ2GnrriBvMcbwjXoA20uAk2TvpR
xzOd+amB3Gtx6XgNRttwilCLZgSsNW0xsRloT6Rv113O2XhnRWl90pz8PJDY5RDhuTappzpE3uGu
UCQX7AJeYcIj7ovZd5vK4DmwdN0Lm9j+Vg1Re3P8nrTGQ4LiRPBLHU62BSGtmMJhr9XBB0uaz6lL
vrGs3atJdOJTI/jhZi/OIsfmSagPBJgcBFpKNXINS/Ms34YjXmWPlpgo9XwlD7m/ODQfeeki/ea5
mvDB2cbVoT+h3Q1sgebSJHCBa4EhJ8S+V2sbivaKZKemKvShCkHVXURnwdlx/mV5i8g1GQjT5axR
G2zqzW3Zp7X6GNr1oO/SWdF2FnGbVUDueF1OFcm6aQB1EiqReA5jkAUVw8VUx8bemvOk6GaTVZ1C
29YerZJkOgQ8uuDWugYPDGQVVdCbmDFcneGPPdvdqmBciX2AgojwzN5PqjZwc2oRxTAqjpP2PtpZ
oODKGrXBK8sJFFoeMtEQutUfjJRFA6hDpb+wphl/qkOve53UAYJNCCT4ScBWJpZ+UAwzegMxlR3R
HzKkWLB8CT/h0FSAGOjPcrxs4hRvjm66KQiIbPHZcsBUJ6rKWCCthqi3vlUmMiphsfyqmYQ8kyok
1VUkyqM/mNRzGFl4l6iwpfA0KNqR9t/81FuJu4tMsPEYecRtmqRByXUZ7nQRMOpEwh4eiKnz6/MA
xippIkyetpt1u0ykVDqQ+PHMadC21DywD2IPV2wxTI2eMhj1Z+SWzr0egHDlkARVpNLsYWuYuX2s
xZTvBF2rO7/jT6oj166ZuYRzdlXpY6YoHdhezUzAm2tcAkcxGO3MMb1PR1M+6uSOj7nLjopFHdEb
HLbuS4edadfgy/fUonc3FC7wsoyBShjEZxyylchPLQQ97B9TlD9qMUz50ffdXZr25mngLP/YOry1
ZporawdyKY+bYNwsyGgLNiXE4zo/+bkLy8YFaMclkJ9qXvpON/BXjv5o7luae8CKlNW5nBvssrSS
L1XMFCqVrLvEqQvXWxj0TgdWMdw45aXYS7v80SJsux5kVQCj9l2H8EPN1tHmss67If3Zs6xFpwby
Q+EEf39SzaOQMCjYa5T8q9Tc4aFp7Q6kML+LjL67C03KBbn+Ha/M+BDdrg9nK2O6Mc1ErC1uczdA
YfnBYkdxohSk93SuqVVMsINj+9QNN9B/3QerwQJb5RC9TRlxbsmZ81xRgfnIs6T/EG7001dt7cl3
etxLI9mmDlvVujCJ/FtDVh5wshLqbxfoyJQo8ts480hwkPKPI+6nuJK562UOLACWvy34ExlXzbVe
4CYzZ33m/cEmO5UFbt3HTpXER0xeCmmxmRHA/AouIF7QAa02aiml54H/SRk6xy+KCAANtGDP8hWP
LgAExgIjEDOXoHbCmWXX1iFq74IuSIMi+jEuQAOwGanLsZKFQiyhQx5UFxWY7SiLlq0+6P53rvp+
3DIREiCA2O98j2aCArk9YAruzFVIO50jEhlz7ikGAQIqjOwZwyDrYRSAJ6zmJyWB8xapHhNqkzPZ
3lAFxGvFJ/I58QXo34OkjO/J2AbYjKE/cK8X8DNrzgE9KOwLjQPJkRu+uKGmm8fa0AZ6mVxK092R
iLOWjyy0S7/D68KFf9eXSXeJ8tYFhtfnJ1jSpE5QPHJvwBi6FW0z2CsIDZhsm8rkZEmxTk+20jGh
PAWaiVO1YZ3dwkJ8mzDTefz66sy9XL7RsjDcRvyMLwU/YO3SPfKILpt79FXlnglhflcLek9Sou9f
MWXB75BH3BelHYaHrNV4joBzsu/DUBRfmZYV20rwZUbZiH6kM6zDSFJCIGNqEmdW+eqcS9bh9z5U
SAyNIzPL1rEaiOjUmxVXVa3RZ0M5ubceM9FVwdZ4haHc31PCSlhUInul204Y9QMFahxNo5ibdwj1
SQFlWnJVIJyxgUs6X+duWdpmhjdfUWuwsmKom+pOIRSUruxI9M8SnBJ/ZuwH9qFmJQdURDpYizy1
6zFP1oPZj3eha3TKWh3mtjT26UqezxMpnje+QEzqeqYaz+z/0FGoZ2zilckLEBsiPrQam3pTzk0t
IzvmxLUDzFIBtuMpNUmEd61ijFBOnOBEp7Bx8ZVJA4DkBBwsJqwLBK4tK8S5OtCHKKn6XVuWgfEu
y8mz85iJHlvd9PeaZPHM1FjypitysH5UUWG+2LqiHeogql/NGnJQrWr+62gHA/6JdK5VK8JHPPrB
rQX0FG6mcBTWJcHjgXVPZaO6CkJXk9esspQXu630Zq20Jo/WYTCyYuVnY/6WWxEvP0mE8tMwXfDp
BnRpLOyLuF8D8X+cZkpdDNke272E+z/bFo1BMR9p6wZdaQnhX+gpsH6ECTOAxfXA/a9ufVZr5vAG
x7k5+HSp/YwtPTxgJydqyzH8hSGmTza9qJHgum5+SgeWme0S0dEA7qj9c+8qJx7f+Z3dBcKfpVJe
cwRdV1vjuolreDC1+p0CJByRxmiwnzWmtti5zSDux1iFhgLTN18DA8d+SMdTcItoAKAHJVcgZOid
7LeOOhI8qHt39ydN+m/4vf+RtektD7Om/o//+VeX0C/aIslByttcpOS/uIT+JW3xv/cE/2JPMGv4
zkLY++euswvZ3vfkPfPf/xERaPOJ/G45U2mgpBmQ4Xxxlv2eHXV+EyzO2AgYlqGb5kxN+n1boP/m
4DmDEGhyUMWnhlHt75YzGIEGRCcaKPmJlAOg/v8b2wL9H5cFKgBUGJesJxx4b+pfWH+RmRpuNIM6
88nBTeL0JUZcumPQuEDi4zipFvcJ7xYmCda1uFIg0eFQwXTF+tuqIz88xA5nHqJnGFq6xduiLT4X
f/G8kFyyLy0ifIahenbFdBw5KOaazTJA5vDNTIuHJsUq96kYcPkugcpoiXM9KF9DkmjcF2sKafYJ
EetdaZ0qQnfZfTUGmKbDKEp8lta59fnPSwAzrWyokLq5mNvOrXEzgs9MxcUZlG+2iS1Uj4c3E4gA
PgQM4gFNXNXQlfbqV1XgaCL8O2TGOLgBd106A9vZS0UMoXj8VRyYVUYN0YUpgMk/0gfp6UmPoIGq
0UEgzPABbapEl6MXFTFxNMjXYOFhOKXUEjsW1YJWFoEhCQcce7iTZdQF7pvUY9kcCE6VOTl8UnMf
adDiEYrAT7k2y9I/KgcTDH6CthqnfW1Iq9L/5civiGq+MyYikvWukMZ2qSKceJHHgSTvZukjHEqj
vFEy4411r2waY+4lrMTECjii7rxaj5mDxGxXkUi8P3cUBk7TDnupRkXD3KzOfENbw1ZgMmXHKO85
bYUMWUHxakxVsalCEfKYbNRDlGdZcMjLXKOWlHQTsFweqf5o+2vS+sZ0X+Op49E/BzCl4SPNqeZU
XKwlotnnRm57JdVOcpMvMU5pOn174JmTfKNDNDkJuw6qVTCnP/slCOoaUu5iq1R6D5mXqCiGYPu1
LwO27VFuiLlzKotzJgKYHV6xBE6VfA6fuksQtVpCqdqcT82WqKq7xFaNOcEaLmHWZM61qliZI5zk
gBeu4JPR7mLdJwY7LJFYRok5Hgsf7WQvodkxMtzHaiBJG+YUU63p6FS+xsLJdqDE1Kdxid/y3qrB
WgObWIEhgv6wrpe4brlEd/2SFK9KJBeZqgCtsIqRwtlKL6Ff0MEEgPMlDOxrMRYidc4IO1MzPlZL
cFhqARYonrzWF4RPosWsEogZd0vkWC8z+QkYBxCntYSS8yWgnM9Z5ZEnH3E8TaUpxoBG9ymXYLP0
B465zRJ4toy2OPj0M5CiWSLR5RKP5k/I64O1xKaF3cQgup05Th0v0WqnHzk+YfEkcu3O6Wu+ggSx
raIwv6eZnpHPZl/vPI+ankRbgtFEuNUObz5ZYYa2tRiyOeZdhjgXfDHHv/t20rNdn4maDcgSERdz
WlwswXFf6ITILd7KjFXlFCqo0nPQPE1J5e59RKRPI+UN3YSpHfGMj0oi6pGeGZQ/GDWDTN/OMXaa
zIi0+8Ucb5daiGGDjgdy6X1G5efKWeLwfs7S8MCPISZPHUFIGVGJb3ydmx2nOXNO1UsfdPUqZcNM
Mikkdj8Paht6rcjiD6r62etFRbRzzur7sCNymsjmCH8KIOfUQiVviL+i73mUqfP3lDX7Wg/tniPU
sKA97dDka99O1LoeuP0OH1P5v9k7kx25kSyL/kqh9hQ4GslF18Jn95hHhbQhQooI4zwax6/vQyoH
qSpTrWo10IlG5yKRyJA83Omk2bP37j13chBwLXRRWnAcsqap6AOMfxGOy2mhkYYLmbRcKKWTDbCU
zMJ5+pk6zBJsZzZWEthryTMTF+Ez/lAeJlkZwbMgUApE98C8G13aoM5UQRKd7HhoNjOqayW8pgUt
37cBA4AocJqzfCGuKkgZcpt8IbF6ukZDr+M+v1ALrZX71HiJZFe/2gvNtVnIrsNCeY0X4uu00F/r
GQSL6DF9Ye2CDusspFieO6ixPcGoGJqRpY6rcOjFTccRL9vGkmx12/OHBLV/hYivnIG0OrKQ9sFj
UBNipZ6ZtYMLvjbBUEn8S8GDtY3IxvWhtWhMRlh1HDqCLOK15NsBh21Wj6U7q1AIDT/2of/m4aJm
7BnnxSdHVT0RkKVR3pGXBczfd8Y3awziCzQmoJFY6e3beOk28Qgae61belBGHGuXwhudx14ExCqS
wwBmhYasci9QpYx0Rkz69nYgJ57Psh9oXS4tr3Bpf5lLK8xe2mITA/1uSwbE7PhZOmcj6fIPlAkZ
8WlzVy3+0mKjIUC/Df0PvTf6SvThuqUntxS2/19v/li9SZX35/Xm9rlRDKT+tn4uX/+g4uTv/lJx
6u9M3aR2FAKop41p4beKExiosBGhgJw2LQDjX9NKfJLNfQdVi0ltuVSVv1Wclv3ORLPiuBYlrOPa
5r9Fl/YN3to/mRwcG2yKQLxGihm/7Vt5StWKrqxY3VaJL41tV7ICklzmH3WIOwEDL2ncinggSzhu
UnyqY1x9mAqNyRitwEtZyRzlgjZ7k2m4lT1hkLkgbMmagvw6tYZOrdCy1BNzKoO5txUi19rU0kJv
PtnTx0B3mx06FyBHhDyPVKTAQVd1p4/HIB/Cg2flw3We62SQDJ5IoTf1KrylPZleo7XBGUAQIVq/
0KJlDD8k9qhSu/w2aVt/izo/IGyF8YWb+IyK/GF48qoxeFBIzAH8lDD90bH5/P3Oi/Nh3xJI0wAE
6XkL8IHpsmYJeOFbqyOhcgdWAaN8GFZMKBXOiLTIhbVqZU0ksS0nU2wa2votllxBJzeKR8bxeY/0
hFGifwV0FYvnKKfg0A5heIWNEKN+kQ4V5ripu+9r5aDHRKLN+C6IMYCkpcMGZ8aS90QKGmZ7ZBzj
oS4aX220publAGQgZCtaoePmTnx+rTv2hUf6KJGm60HvCelgNfS1nVbb6kQ+oKooESr/KkkL4xPq
ouxGqyxGZonoADaSujvmKzHm4xwQ6fnVaqw1i0QLc3rRO9RJdaGfuRVMCODcqGHXnUYcA2NJEzqi
8AmEXSktDC7bIoT+2BGnpCz93qwkqaSMkTY+mz6cFJL8TnZgDWyq9IRWQS76u7AmvnBNUbZmkFGv
dfTCZ3KckFcOgtuLf2OMJmoxC1m8UzuGlFICm2YWP/bXSYyHv/C0V4kH3MX9T9jbzDbbNFNT3zal
F8QrXB/pvklcJsepMfq3EPecx7Dq1SoHdrmfsqi4G3zDvwoqzTuXFim5re6Bw4oNBCRVnoS3qZBx
tW9D+q8qGhgFTmkDxrnOXnOmrdFKd0m2QySSqlvMa/7HIitwW/ohw3zk7c6lUaFpdQvLA+0wylNi
WMWxqJmCb8bQRVo8RlALWhvPc1bxNDFkEN2FbbfPGd0jlC4Tk1yvREOc6260oy/m7JoeY0drkaex
npnuEPvaEcJnX1Z4ZsekP0R1ejNyfN2lMTlbbqIxwRKTfpvkJuhNZdr6W8p/35tDpO6IwADCkZnJ
Hd4ZVBCGMQfCCpJv7MJ/q6w8PZN9SpoTcWvvh3x+/vzevRoGR27sWKEbNQNcTI6M2lNR1uMd4a/Z
jW7CXrvCpF53m1GzDbRXppu9AfpqXuqprz8ljL93VV365Q7Bq3uIxvlbljVjO2DeENIqe1IPQpnO
gbwPDNOIyk+ca6n2CnvMT2Fm8ckTm+lGQ55buBsXeak5K02dRXRaz/pTZHJEBysRgC1HndrPOlWM
Gy0aD7Sr6axibRdB6zRrW+lCInPtwK7uMCMd01kDK2Y1rEOja90hkAUu596as2aWvLFrc1bRilzJ
WzUrazlxg7GhjXdRzrrbhg2C53oW41piGB6iWaFLJwDEw6zajWf9LvilducZrnuNGT8962hXHBj4
iJ2T8jwigZlVwOiBjaA9TqOJZXbWCjP8is7BAuTX0Ty2KlUWvjaLvDhdpMak//S3atYf+4sUuU8Z
bRysRaJcL3Jlb1YuB+4sYkYvxxOXxBbqZKaQAe3XjAqaNRv5c7FIoYlp4qCmLxLpVph419C2uNWe
urBER12k5LquwbUkH9tFah0ssmuAkNws4HPJEDdrj+GpYbfnkADhe9ZPjmyIyrKMl7Io9wo55UWJ
3QV2g0aMGLoSv2oZWla+y+MFZfbQ43fWVm4rLMbU4dkQNxdt4feEGaSw13PvMgJP52AB3XoTwYn5
6LZnU5CSiWTIx8Bm4DInyzSRfWPLBjNTmr5iCUeNQ8oMrKeLVHJzrqnZgxX/QclceFcJS/w5gdXd
DvEbTfB2RupY4wmv1KXnj+d4460HopWfyzDoyNHme2ps76JJs2E91dFuSn2PyIGyVqTN4p1hLkg2
FEBRmWH5HdP6ZGsZh1S8545RvkcVat8GNdwgkgGefCvrdk6BiyxLP3eyP9PgSz7D8SZqsImovVEV
jHMAlK9dJobTPbHy1Ch5em40hKdDrz10VMGLRTgi5GHVIMRIGvNZLwGDZlCklbixFPL7rn2Le+eU
MAMwqunCTYwj+dfGCkE3dA8MjC2j46aGNxFo5o1lly864ZxNCCPGIvfGQc5+KhB1QpF19yxAEAsy
n6VtmvNy3Cgko4/ouAKp3TrNxCtpex0ICH/VsjpZAVxEt7lIJyhK0lb3ycjx2w7PlW4dvLzhngy9
97/n6+Q2Sp/RJcURLBiKgugUGnjaSbs8c2uYmMYcuVMrk6xGPzsDnAkE043UbeAVDLuDY2tvjGLX
krxGh338MLnGU6OGq8poPmWjuhpF+Nl0wVzqMc11ZDAHI57kkcH2fNfC0+2V/GRNbnPEOqSeZYX4
PCaa9EYgUTrWpSdgNNj9NtaT7jVDH3vAyJfvKP7BaTy2tU9gJbFkASFwCgK2gaQJYjiGEucclxy9
KrPDPzltuwmtIz/F+gblkUkjg8aOiG+Cxg6efytjc0fM106Et4F41ADO1Xp3IOr9KDxiqghjhClG
Tl9/GK3kPG6gHo2cKKvaWRv2E2gn9tDovVcM3NnaU2Y9ZpF4g5nD8M0nGJwRZUJ8iCahn3LWDIV+
QxaYsQWPiLCttjFZlnQEGW5tdMuJD8pmmJRp56mmn+IsOfNaK7oJSh2lBz0mlv7aOEwiPjeRy8Qe
ewGA6VXqFYAOwLT2drMH5nRRKO+mz9toy2Lx2dIQJHojeyWRjQJ+nMo5Fo8rWHU3o07ooKY/T2Zz
p0TIrKm5pvX3Hs/lRmNsiRyXQ2tvm+d+mlxlaD1EXVy3hXGVBQVgixg5GDuq4O3PUYZRJ/fgIpKd
79yEuntQdQdtSDT7CdQMM+ojmoGLkqxxjDx05Lx2F8oIp6p27I2PIiU90LIQKAsmY1y5arYOdcmw
K8LAQEHbgyZFlvElIJFiCzRHepRO99lvxhbHrzpho0D1hyqbzMSuApXZEzpWMaEKqF6StD760Yep
Ny6aoTtpRjWnoG3SXr6V8dzcoPGm+hrpUXheFhGWnBJUgauw5NZ4vupmJxstBzOYf2B4fuIJvSgG
vv8sCuQ2RA+XwfIB1Nxd429NdrLLXkuzjS5rLd47I7qiVIImS9pn3Uqv0uaTSNhvqiHBLkyMbZ6d
ajTNzMK5eGrb149EyfPcBEqubITilhAnOM/HSJL21ua7iZmhaSIv73ta1WxwpXNwU/dxiXSsRvcx
GWBk2e4+V7X74kWT9sFdZOvSIYl75SHg+izQo+G2cnVUI6LOYQTXi/i9D0gzqBZJfJC6dMfiEKV8
Ad7p3klIoksWIT09HkS9ErHTfcO0Gz7/WOOVFiqZJfj2pJFAb3qXoFXqo4EP7jyYVft1VLnHEk4C
RJV5mMSYjk+JqngHHp1ZU7LMnahdQjSR8zRKXyZTBLfGnyBDmjdQAMt9Ac0/XjXLPIvna3pip5+n
XMvEi8ef6Ze3TMLopOWXfUEq4TwmG5LUv/Qt1kU6+kzRehve+77qsi7deknQP+q0PDZIXKJjOI/h
9HkgZ6samrsFxdFZ5nUVet1tYVQM8fxGXpjRnDJTlJNzpzWM++in3jehUN2az0MYzzIXjOnrH+1+
trDJgrncukwz7Q1BicU8EX464YsiodE7aR5lGZEzJiu966u30LBEsaVN3j8JPwTvLwYHzmHmMuzH
cDhpxkVSI0UjgXQWbHlhnFzzwGnmIWbv9/ddPhmvqNFpD9nxyAhWTj2NTsh8NoLFasSxtdbdHjGY
Henl9FTkvfFcEFOvCI6snApeceICxRI1qj3bZyS5sYWw3lxQJK9pHoLghtKZJzss1+UJ2jhSXsvp
mTG4EBk1Zg6SJVWQQX7VqpGnJRE48Le5W5kXHcIXkit6s3ik28fJQuctDjQiE8ve90jD2BnbWsJ8
aeWZ1/tIMz2/SKItwen4lcYuZwosLWRf15096Wj3SLYj10Zi6Ci8kYZ7NfkujdAw85K9Pgzs4aMf
+K9elo3vaadnr71ToHRQBlWUpKdebUxMlRa6onrFGN7e5dCPmjV6TU+/sIhP99dWxBFtPw+rieoT
E0cOxp7+gS4GPVQdJlL53mRWwltHRUDEgF4aZDiUGcHYQk0ixzzSogJA9RGdBsNDLyECEM+OAxWY
eVUZXAHVwYPhScYQey2coxgkZyx8VKGQ3RauCJd9VQFifOvMkd/f6JrWbSJOLdrHYvTi9mgbAeoP
uwqYxyMKD6xdWMmAFoW0s2xTs6RZl4aQ5sc0a8SwDqMSU0psNOxrtRH4HB6sIcPx4uXMkjsZ+S8V
8nu2UKuCU1z3QxXShzU5PBNjjtKnTVIRv9laNfbrlDO1z5kWGbbHR8qO7LXtm2J0aK5ZknVrY7gR
jzU6bVdfW4WhnXTYRYrayXazp1G2w3WmwTan9Q1nZhWZJgiUSmbtPNOBARt7NqMA9g4+lel2m3aY
hHHQiRi45nnUP8elUT+3nj0hYK7Mcpib+u77hrsKM/JY5QU3ouwuJE3ZfePEGii2AGQ2cib48X1r
FEeg78Z94Xc2TNWosbZcwezSjQPCtHUfOBP5Inr3X0QBWvNkskghh+ZzCI5nzJAMn0XccjhX+a6N
peprm9PvXr4gpadK63ws9HNJMjIPro84lidpttTR9MRely5WO3ex3RG0ggUvW+x4wEP5UiDXh/dN
4XOeYJPDvDfMPr7GN7hlAU8O+txcn+eXi+0P2y8WwBAzINk6motfd7YI+otd0Fqsg3wnlT8LfPto
p2Z3IV8dRkONuqv4fy/fF+fdj/VMmZr/ec/0skB6+52mKX/5F1Of886eY/VwqzCB83QPZswXxLMh
3mEUcAzPNU36lbN98LcpvQ0W2gXP4Oq0VXXvG0/fjJqZX1Bw6PdMnZv335jSA5r55l5n7ubQqjJ1
qDAmUlUkBd/e607hoGackITDPfR9MmdV0vAwg8A7eDJukocIlBp5PEMVNFC+IK7SHnMIkGVP6+jg
TGMf+UdU8lH7lLQE7D0E1KnaG+FgCNAjeic0TJMaO5Ia0uSjwcQDM5yRKQi8mpnoJ2/QzM/ZaEz+
EbZzc94ZHduAWUWBfzlWyHJudLATLi7fLrxxAduzrZR+c1IGZLAN80IHGqcfWZ8ZnRQeiDODPvRK
UsGXa+JrimGnQnLYd25IVs+ZdJm7rTszjqx9NI7K2wSUAv1uyn08bdTqNOJUI5KbIZNI3Dz4HDTc
KgA5QAZzHYMbYi7vKq7Yl1YSvq5HZ9TJAlq0ET2qrDTRMEUWmt4rlBtdeddqIsHfDjNGwdmLVLEP
PcIBdqDmUIiiV6jHnR8KX0OuiXV4nRaUJ6uQ8jY8jgCC0nN6jJa+w6FkJofQ0TkNM4Fro2P3pQ7w
Qq+e53FuddW3TR3vixml/5SQr9tsdEMjLR1aJd3aKxeD/6ulijAx2BFDFi4OsyVzXZ0QEgA6S3nT
01F6S3RuFsALqK132VISVRZqhI3sZhVWMhrK3EWLRAsva1Pu9EXA1S1iLh/l5bU9K7yQIAybsfYJ
rJ31X1RC5b3qU8ZIkuT2T/aiGTMX/dgo7fRQhYN7O9mOJJd81pt5s/KsqUNEaPoiSKOkQpxW+VNC
b5VI6rN+0bDNV6w6ZLPADdY0Jzix6N6SRQOHaDtWF41mlAd8NCBgWjOammtAAkRWbXUEuwyGB70n
vCCtffZerQLTZU6CdpDuaN2c9GV1kcstbuVEkLPcMo2F/1VfSmOW9TFlq9D4hb3vUPEoiy7JBpnZ
dIHerY4/VJwus0PGZifZ8op82lsuiryZsQEG2ea4WO38adCHWZBXnmE47Iq3cOH+V0sGgO6PXPO0
6uZsAOl4jJRjJuMc2pz+2DigZziJzrEC1HK0wzJm78QNLNEDHrv+uBVLJAGOD51NFw7kI8fH5Nzk
7HQHu50Qg6kmF2id+5B74exMFvRCb84/oER0wPrMqQj6EpDgGlHaoRvmim76BGfhaiyCaIegInpM
QscOGbpTtK95QqxoWxlDfZFFQ0fNKZC5XVD8uN1ZMPS+fdcsGQ8cvMl7qJyms+8lpAxGLGKJidAV
iRGSoNzoRncH/SmbHCIlChcd7EVbzqkTmVM1+hXoFoIpsiWkogqxHlxnS4RFkvXc8PybaAuAM8Rc
2GIwaH5r9ZV0DPcIcR9eC/yc9NOIB/FJmTVU+UjWF6OZmxsNqDOjCbJpbnQ9O6RNq9ZeZownpujZ
iXYKp8TBzijMMRqQd+6+ldX4yNEgrTYdMhVJbgnIiIZ3va4zniUxNeHBDZprwDL2ZZdhbTX0xAdy
4ACUogcGKKPjzNd7nzMre88DEyMVaqa7XAZXMi2orjmG4wwy22pa0SONTsKcsLmmel0wNWLwNU8f
JFatvh2rfWy22kvFvzmMZg3LN0gsyCMdeZEhrsCNPaMQCYWfzv1QbQjzAUlL1hGKlcAVh2qo25cR
6/RTPtK22BB/+cGPOs6WBQd4vbKmS5uqpb9E6xteoMRVq2Hq9WCjjWFQng1O7B7CyrNunVDLd7lv
2dNpaBLCV/xamx4GnfCrmVkrGcUNxnps0GGuJ9DeeLfK6U3FRnuJQ4J2B96PID62zUj8S07zxtDI
lVs3qR4eiJy2tjl0jWsLNOAehklwkoD2IgC9W8fs0cgySKqZQBDZEoboU2nR4UOheb6OmhJTKgsJ
1bGycT5mTL6K1AkPqJMJtXcmWYODKIp6q+lTdpb6vY2kx5geUhb0bRIV5lqL4uiezEyxthI6agrN
1nQowJTQjmSIgzDMu8Da3u2KSe83qkDDrA0QFiWG9U1HrPVh3nfXcmjoZpiVsZkvwANxUN3Ol4W1
1kJ9XE89m5k+Gg90dD9MJDRsNLK530sErp+6GFZjpuLuycCFd1Wp9mroAU2GsaNuelV0K8c0nnmv
TIZK+E1AIIpMfYznoD987i1OoyqB3JLl7XqkULnSiFbAiOQ629gBycxZzAJJaiXupc8m9Gw03aZn
yLhhP4xvyFITWJWKqFjn5IcGqzQOsMQOOnubbV/UQWWfo1DM73MeNbzT4PvB5yBWK6QYbjW683cl
bBcMTCmzmMa9JH9P3QvEsdscYzTRVmV4ljp9cJZWU/Bil2S0BeZQYnJtHwCpmrf6lGK/YhKMeru3
epO5UWMeEl3deZXm3qM/mtuslf+ACusTZ5YrCzrsIZxGD+denV0ov0vXFmQrJDh6q6NXHpK7bCYv
jrkbn1eR553oIObrISLDt9RGGwpH7pw0crMZyCXNS2gYASatjpgE30xeDKvkYMmRfvStFs8HT1ur
q+CzIwVmSOYcJ71vDiIbklucSWBkEbschwjZ8uiQvgOaTR4pWJpn10wPKSbnjQdMfROJNN1nhcKS
g1ewa8oPnjDfs9eTGUb+wqnwuo7KN0k2pFTo6zxPq9kRHXxE3ZddmFRgpx7G1zm6f85KRDD4KEmy
EWKXlUfJuCeZQunmCnfIhg9+xzkyfzMmJsJlldfgnusa+ZDdjk+RP2KUjZgDc7Q+L6Vd7TOm5PHo
4gElXuno2n6xd8zu1cN8xEEmSM1HRfzAqYp5/PqJM7shaPT3gynXtRoaeKETXZ7Ag/pEzlhvIZER
+iZwAmTudSwxN6TuhGbIHs81Rsf3nvLjDV1ptRnjBmSQoEtNwmYr6eOYXTZaa1f5wU1H3uEGDES7
x0LjGDgPdTCnbsB11Si5NkEkIwR0+eCciB6jBAiC6nPdB/6xhcD/uc/LwaRTwFIzKM88R/szHAPK
e5IFpsxZE0RPDyGLjP59l7pQvFBY+kfVOqV/Nk5VFH+yurQ/6ZZM011ceS7glQyboG0n0KopDOkj
Qu3tqSkh2zbM1wK96a87kjp6HkrvrUrG7qZyko9NlOrkRGtzg9rTg/ECNh+NCzmDRfFo47PPNHPP
dVf1gxVwRo9BkOZgRkt37+Gu3qITCk7GlMrroVLBvsKcqa1hF/qYw1hTEgI6yAxlzSgJiavleIgI
GBrXEamGMVnHITjWLBR3jKPpgkpCyTxwkDio6G7d5boqr/rK78/pjOjxtjMGMFKpGxOKDQB73ARw
g96E1Ks9Tgfos7HZkbPhK/xg7MwYSGNG1UzKRyJeFD0JFEo7RnD8uDG6BPCDFho1lIfW0I7kVPRn
uYPPE96Nne1txQ5WqBp5GbLT7L4g4jBdlyJ5n/g9cNhWyE1msMUw6bqk5jbu7THIP9HxVjTPuNcH
z8QZL5A33EROku7KVjwGRpBvVKWf1zq1ftLVIQHXjvsA7/pTNlnDHbZyA+wwLgE3AjCVAPXZ0n7R
LzvbC686x8z2deeUm9Es4kPse+xwBEWvujkDx7PDaSP80jpwTwb30nDTbUQXA3adfDL7/COzBVrj
nYfdgLTQD2ncNOtJE+lJ9bE8424rEeS5cleFSfSQuao7Vz28gdyN0mMUN+wtJSPGhrKDXDazLHd+
5/Z3omAQamBz8rcmCE1GSF2eXgfAL2eSQ55MW7ihI5w2350oicbSBExnt+81d4zxnKQgz9KKNDNe
sDzvGanP3XhJ89dS08sUNoyP3AKYwAqgvroOhC1eMLeqhElUW3KU8WJAA+nENKAAKXVKUiYxu26o
A7Rt2sg4bwh9mNZsY3XWp/W2kyNFWoEoZmNrsQBMXU3igr4QehJlJ2xeeqwHHwdhuWJNezbw9uhr
Qv08d8uu2ValIpph7OAp4C0ejpBIoWdHk1NcdcVombuxnIwnp2NGsSIgxzRpTcm4OPDAetXGqD1L
bkCXtN4KLb8JI3oss0eFKvt+qnDUrrVUk/G+TU36VBMMyggpLDK5gzVWWb3zEySra/BuIF9g9/tr
2o3zLaxc0Z9HuQVpfcQS9GJmbdVemkbuqY1vMOul/dzYZxNAF39btwOz3KbHKIaEZR5GogEtsIkH
TJhwmjiY0vSprLJ4ZZaGDcahxZRyqKKoeEiirHE3dHONas3SC1mPML/+sakzJC2pJwdY+GajRZ9D
zNvtfqKMm2uigCFTh5d22I+iJddW6J1+K/sOL7aXJPAVUWYY3dbsFJmyU4bgYKVx3GzWBMBQKYc1
Wvy1bbtGcUBKaIZXRSNofFs40LpdFwxhR8axlWWHdsrhvzrwS4dNGQ99vSUxPcJvyOncobGG/kpr
a6e8ofBEYkqYnzTm4YL4wOUsmb/C69foa4PmMLZOJ5thk3VlHR4k3KTXcNTtF7KlrHw19RwqQT4Y
3JkD7mJ35YuS9apSMBI3bl9at1mq4IQProqHnZZadGiHofPFBgMQ63CRkmjSaZPJnoKY68UxGHlm
0UQZ4AcyLXFCatat1raIXdMkMO6UPZ8ziJ7Br0XEkbfnvgqpDpXIiQsNNaaqK99mhryzhVH6F12N
hnROATbfCz+dr6KUdb+OwlRlR10ParmKObKj3eKwBH++kLQhkdx70AuqSJNbb6zh1Bi5JB6+RIZg
fFp6Wv9nVJO/fJDNs3re5opg9Jv2tR5vX5s2Vc2vXbH5p4vf6b747/2h77/Q36isfjiS/Z9p08v7
Wt70914mfeY3tC+v//F3bcZJzzpKnD9//xuyPBpGyw8sff7/pk6P8euv+Huf/fsf68tF/P6f+d57
/nJVvsqU//K+oIXL1+K3t/VvfXQLkrZj06ZE1vnVRzf9dyYdUdxqNO2Xf/6XrsDnomV+y+1H6Zh/
LaQ1dfSw3/SS/+R7/6dX+PZ7p+Nr0ac1v/3wzjvdcw20t18kvl89EX92z3//O/2f/t49/cc++j9x
2r/+6OKdoQvYSY712/f79dfvvUONPBvW6Fxzkf9yV8D9wS//u1eA3FSBGu2Pr4DzjikVPxJ/uXvA
tGkb/PQN4L0T3OHG7Ej99QH/+gaAos94Eok568Jf8gb48r5+Zulz3nm0ZwWmzT+6Aiz+Jm5PCyrj
bN7UZ6flX/FCeF/e109cCMt6pxu27ekOK/78DzfX17cCvEv4JDYGsS///EUvhPvlQf2ZC0EGrGMJ
lKyLX5eTyLcXgtki5l9Ag79cCH78o3fEDyygv9VWyBHSl6Wqil6bPyq+/uwP/LoJ/evPfykq5sph
3je/+YPz4PbL7/696PrHN+vmsvx/9cNft4Pl9/zy13/5gP/6q7/5Xb9+ql//5yF6rZ/rz8zklnrv
l7d5+ZxRln0f7vrn9SFfyZd74Hsv/gP2nJ/8Df+l4fwnX/9HYlR+8lf8yDz+J3/FeYRNvCy+LuxY
ZmY3P4vQ77fcf/z9mxvyq83ve1/y8v6196+N+vW1viqdKSB+9vX3z616zeWvL/T7i8/12c+++Py2
/1wLMa/63/8Nf/RA/lbI/etj+muJ+kd/7ds1aP4Tn9PX5/of/wkAAP//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57</xdr:row>
      <xdr:rowOff>146050</xdr:rowOff>
    </xdr:from>
    <xdr:to>
      <xdr:col>13</xdr:col>
      <xdr:colOff>231775</xdr:colOff>
      <xdr:row>75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C9A1-747B-B2DD-4E81-75B7199B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193672</xdr:colOff>
      <xdr:row>1</xdr:row>
      <xdr:rowOff>101598</xdr:rowOff>
    </xdr:from>
    <xdr:to>
      <xdr:col>25</xdr:col>
      <xdr:colOff>565728</xdr:colOff>
      <xdr:row>56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EC466-2BF8-88E5-C6D6-DE38C353F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250247</xdr:colOff>
      <xdr:row>24</xdr:row>
      <xdr:rowOff>31090</xdr:rowOff>
    </xdr:from>
    <xdr:to>
      <xdr:col>16</xdr:col>
      <xdr:colOff>296883</xdr:colOff>
      <xdr:row>49</xdr:row>
      <xdr:rowOff>49481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9C959-A928-6CA2-BB80-7F060E439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4</xdr:row>
      <xdr:rowOff>38100</xdr:rowOff>
    </xdr:from>
    <xdr:to>
      <xdr:col>14</xdr:col>
      <xdr:colOff>22225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E56B3-5ECA-8C01-3B51-CBA75D614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120650</xdr:rowOff>
    </xdr:from>
    <xdr:to>
      <xdr:col>13</xdr:col>
      <xdr:colOff>231775</xdr:colOff>
      <xdr:row>19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E7DD1A-42A9-84A2-F064-28800526B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27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243532</xdr:colOff>
      <xdr:row>6</xdr:row>
      <xdr:rowOff>39006</xdr:rowOff>
    </xdr:from>
    <xdr:to>
      <xdr:col>36</xdr:col>
      <xdr:colOff>317500</xdr:colOff>
      <xdr:row>46</xdr:row>
      <xdr:rowOff>-1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A5D314-0E5C-C87C-A6EB-8ED7E57F55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2682" y="991506"/>
              <a:ext cx="16533168" cy="6310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11</xdr:row>
      <xdr:rowOff>12700</xdr:rowOff>
    </xdr:from>
    <xdr:to>
      <xdr:col>6</xdr:col>
      <xdr:colOff>546100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FA3CD-F6B5-026E-F227-B9B74809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6"/>
  <sheetViews>
    <sheetView workbookViewId="0">
      <pane ySplit="1" topLeftCell="A2" activePane="bottomLeft" state="frozen"/>
      <selection pane="bottomLeft" activeCell="D76" sqref="D2:D76"/>
    </sheetView>
  </sheetViews>
  <sheetFormatPr defaultColWidth="12.6328125" defaultRowHeight="15.75" customHeight="1" x14ac:dyDescent="0.25"/>
  <cols>
    <col min="1" max="17" width="18.9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45399.538975763891</v>
      </c>
      <c r="B2" s="1" t="s">
        <v>11</v>
      </c>
      <c r="C2" s="1" t="s">
        <v>12</v>
      </c>
      <c r="D2" s="1" t="s">
        <v>13</v>
      </c>
      <c r="E2" s="1">
        <v>3</v>
      </c>
      <c r="F2" s="1">
        <v>150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</v>
      </c>
    </row>
    <row r="3" spans="1:11" x14ac:dyDescent="0.25">
      <c r="A3" s="2">
        <v>45399.539050034728</v>
      </c>
      <c r="B3" s="1" t="s">
        <v>18</v>
      </c>
      <c r="C3" s="1" t="s">
        <v>12</v>
      </c>
      <c r="D3" s="1" t="s">
        <v>19</v>
      </c>
      <c r="E3" s="1">
        <v>60</v>
      </c>
      <c r="F3" s="1">
        <v>200</v>
      </c>
      <c r="G3" s="1" t="s">
        <v>20</v>
      </c>
      <c r="H3" s="1" t="s">
        <v>16</v>
      </c>
      <c r="I3" s="1" t="s">
        <v>21</v>
      </c>
      <c r="J3" s="1" t="s">
        <v>17</v>
      </c>
      <c r="K3" s="1">
        <v>4</v>
      </c>
    </row>
    <row r="4" spans="1:11" x14ac:dyDescent="0.25">
      <c r="A4" s="2">
        <v>45399.539206423608</v>
      </c>
      <c r="B4" s="1" t="s">
        <v>18</v>
      </c>
      <c r="C4" s="1" t="s">
        <v>12</v>
      </c>
      <c r="D4" s="1" t="s">
        <v>22</v>
      </c>
      <c r="E4" s="1">
        <v>10</v>
      </c>
      <c r="F4" s="1">
        <v>2</v>
      </c>
      <c r="G4" s="1" t="s">
        <v>20</v>
      </c>
      <c r="H4" s="1" t="s">
        <v>23</v>
      </c>
      <c r="I4" s="1" t="s">
        <v>21</v>
      </c>
      <c r="J4" s="1" t="s">
        <v>17</v>
      </c>
      <c r="K4" s="1">
        <v>4</v>
      </c>
    </row>
    <row r="5" spans="1:11" x14ac:dyDescent="0.25">
      <c r="A5" s="2">
        <v>45399.540418923614</v>
      </c>
      <c r="B5" s="1" t="s">
        <v>11</v>
      </c>
      <c r="C5" s="1" t="s">
        <v>12</v>
      </c>
      <c r="D5" s="1" t="s">
        <v>19</v>
      </c>
      <c r="E5" s="1">
        <v>3</v>
      </c>
      <c r="F5" s="1">
        <v>150</v>
      </c>
      <c r="G5" s="1" t="s">
        <v>24</v>
      </c>
      <c r="H5" s="1" t="s">
        <v>23</v>
      </c>
      <c r="I5" s="1" t="s">
        <v>16</v>
      </c>
      <c r="J5" s="1" t="s">
        <v>17</v>
      </c>
      <c r="K5" s="1">
        <v>3</v>
      </c>
    </row>
    <row r="6" spans="1:11" x14ac:dyDescent="0.25">
      <c r="A6" s="2">
        <v>45399.540531041668</v>
      </c>
      <c r="B6" s="1" t="s">
        <v>18</v>
      </c>
      <c r="C6" s="1" t="s">
        <v>25</v>
      </c>
      <c r="E6" s="1">
        <v>50</v>
      </c>
      <c r="F6" s="1">
        <v>100</v>
      </c>
      <c r="G6" s="1" t="s">
        <v>20</v>
      </c>
      <c r="H6" s="1" t="s">
        <v>16</v>
      </c>
      <c r="I6" s="1" t="s">
        <v>21</v>
      </c>
      <c r="J6" s="1" t="s">
        <v>17</v>
      </c>
      <c r="K6" s="1">
        <v>3</v>
      </c>
    </row>
    <row r="7" spans="1:11" x14ac:dyDescent="0.25">
      <c r="A7" s="2">
        <v>45399.540838900459</v>
      </c>
      <c r="B7" s="1" t="s">
        <v>26</v>
      </c>
      <c r="C7" s="1" t="s">
        <v>27</v>
      </c>
      <c r="E7" s="1">
        <v>150</v>
      </c>
      <c r="F7" s="1">
        <v>300</v>
      </c>
      <c r="G7" s="1" t="s">
        <v>20</v>
      </c>
      <c r="H7" s="1" t="s">
        <v>28</v>
      </c>
      <c r="I7" s="1" t="s">
        <v>21</v>
      </c>
      <c r="J7" s="1" t="s">
        <v>17</v>
      </c>
      <c r="K7" s="1">
        <v>5</v>
      </c>
    </row>
    <row r="8" spans="1:11" x14ac:dyDescent="0.25">
      <c r="A8" s="2">
        <v>45399.542014074075</v>
      </c>
      <c r="B8" s="1" t="s">
        <v>18</v>
      </c>
      <c r="C8" s="1" t="s">
        <v>12</v>
      </c>
      <c r="D8" s="1" t="s">
        <v>13</v>
      </c>
      <c r="E8" s="1">
        <v>8</v>
      </c>
      <c r="F8" s="1">
        <v>30</v>
      </c>
      <c r="G8" s="1" t="s">
        <v>14</v>
      </c>
      <c r="H8" s="1" t="s">
        <v>15</v>
      </c>
      <c r="I8" s="1" t="s">
        <v>21</v>
      </c>
      <c r="J8" s="1" t="s">
        <v>29</v>
      </c>
      <c r="K8" s="1">
        <v>3</v>
      </c>
    </row>
    <row r="9" spans="1:11" x14ac:dyDescent="0.25">
      <c r="A9" s="2">
        <v>45399.544501481483</v>
      </c>
      <c r="B9" s="1" t="s">
        <v>18</v>
      </c>
      <c r="C9" s="1" t="s">
        <v>12</v>
      </c>
      <c r="D9" s="1" t="s">
        <v>30</v>
      </c>
      <c r="E9" s="1">
        <v>50</v>
      </c>
      <c r="F9" s="1">
        <v>60</v>
      </c>
      <c r="G9" s="1" t="s">
        <v>14</v>
      </c>
      <c r="H9" s="1" t="s">
        <v>15</v>
      </c>
      <c r="I9" s="1" t="s">
        <v>23</v>
      </c>
      <c r="J9" s="1" t="s">
        <v>17</v>
      </c>
      <c r="K9" s="1">
        <v>4</v>
      </c>
    </row>
    <row r="10" spans="1:11" x14ac:dyDescent="0.25">
      <c r="A10" s="2">
        <v>45399.545210034717</v>
      </c>
      <c r="B10" s="1" t="s">
        <v>11</v>
      </c>
      <c r="C10" s="1" t="s">
        <v>12</v>
      </c>
      <c r="D10" s="1" t="s">
        <v>13</v>
      </c>
      <c r="E10" s="1">
        <v>9</v>
      </c>
      <c r="F10" s="1" t="s">
        <v>31</v>
      </c>
      <c r="G10" s="1" t="s">
        <v>20</v>
      </c>
      <c r="H10" s="1" t="s">
        <v>15</v>
      </c>
      <c r="I10" s="1" t="s">
        <v>23</v>
      </c>
      <c r="J10" s="1" t="s">
        <v>17</v>
      </c>
      <c r="K10" s="1">
        <v>5</v>
      </c>
    </row>
    <row r="11" spans="1:11" x14ac:dyDescent="0.25">
      <c r="A11" s="2">
        <v>45399.552306886573</v>
      </c>
      <c r="B11" s="1" t="s">
        <v>11</v>
      </c>
      <c r="C11" s="1" t="s">
        <v>12</v>
      </c>
      <c r="D11" s="1" t="s">
        <v>13</v>
      </c>
      <c r="E11" s="1">
        <v>1.3</v>
      </c>
      <c r="F11" s="1">
        <v>200</v>
      </c>
      <c r="G11" s="1" t="s">
        <v>14</v>
      </c>
      <c r="H11" s="1" t="s">
        <v>21</v>
      </c>
      <c r="I11" s="1" t="s">
        <v>16</v>
      </c>
      <c r="J11" s="1" t="s">
        <v>29</v>
      </c>
      <c r="K11" s="1">
        <v>4</v>
      </c>
    </row>
    <row r="12" spans="1:11" x14ac:dyDescent="0.25">
      <c r="A12" s="2">
        <v>45399.552633900465</v>
      </c>
      <c r="B12" s="1" t="s">
        <v>32</v>
      </c>
      <c r="C12" s="1" t="s">
        <v>12</v>
      </c>
      <c r="D12" s="1" t="s">
        <v>19</v>
      </c>
      <c r="E12" s="1">
        <v>4</v>
      </c>
      <c r="F12" s="1">
        <v>120</v>
      </c>
      <c r="G12" s="1" t="s">
        <v>14</v>
      </c>
      <c r="H12" s="1" t="s">
        <v>16</v>
      </c>
      <c r="I12" s="1" t="s">
        <v>21</v>
      </c>
      <c r="J12" s="1" t="s">
        <v>17</v>
      </c>
      <c r="K12" s="1">
        <v>1</v>
      </c>
    </row>
    <row r="13" spans="1:11" x14ac:dyDescent="0.25">
      <c r="A13" s="2">
        <v>45399.553252604164</v>
      </c>
      <c r="B13" s="1" t="s">
        <v>26</v>
      </c>
      <c r="C13" s="1" t="s">
        <v>12</v>
      </c>
      <c r="D13" s="1" t="s">
        <v>30</v>
      </c>
      <c r="E13" s="1">
        <v>9</v>
      </c>
      <c r="F13" s="1">
        <v>500</v>
      </c>
      <c r="G13" s="1" t="s">
        <v>14</v>
      </c>
      <c r="H13" s="1" t="s">
        <v>16</v>
      </c>
      <c r="I13" s="1" t="s">
        <v>21</v>
      </c>
      <c r="J13" s="1" t="s">
        <v>17</v>
      </c>
      <c r="K13" s="1">
        <v>4</v>
      </c>
    </row>
    <row r="14" spans="1:11" x14ac:dyDescent="0.25">
      <c r="A14" s="2">
        <v>45399.554525219908</v>
      </c>
      <c r="B14" s="1" t="s">
        <v>33</v>
      </c>
      <c r="C14" s="1" t="s">
        <v>12</v>
      </c>
      <c r="D14" s="1" t="s">
        <v>19</v>
      </c>
      <c r="E14" s="1">
        <v>6</v>
      </c>
      <c r="F14" s="1">
        <v>200</v>
      </c>
      <c r="G14" s="1" t="s">
        <v>20</v>
      </c>
      <c r="H14" s="1" t="s">
        <v>15</v>
      </c>
      <c r="I14" s="1" t="s">
        <v>16</v>
      </c>
      <c r="J14" s="1" t="s">
        <v>17</v>
      </c>
      <c r="K14" s="1">
        <v>3</v>
      </c>
    </row>
    <row r="15" spans="1:11" x14ac:dyDescent="0.25">
      <c r="A15" s="2">
        <v>45399.555320717591</v>
      </c>
      <c r="B15" s="1" t="s">
        <v>11</v>
      </c>
      <c r="C15" s="1" t="s">
        <v>12</v>
      </c>
      <c r="D15" s="1" t="s">
        <v>13</v>
      </c>
      <c r="E15" s="1">
        <v>12</v>
      </c>
      <c r="F15" s="1">
        <v>100</v>
      </c>
      <c r="G15" s="1" t="s">
        <v>14</v>
      </c>
      <c r="H15" s="1" t="s">
        <v>21</v>
      </c>
      <c r="I15" s="1" t="s">
        <v>16</v>
      </c>
      <c r="J15" s="1" t="s">
        <v>17</v>
      </c>
      <c r="K15" s="1">
        <v>3</v>
      </c>
    </row>
    <row r="16" spans="1:11" x14ac:dyDescent="0.25">
      <c r="A16" s="2">
        <v>45399.557941192128</v>
      </c>
      <c r="B16" s="1" t="s">
        <v>33</v>
      </c>
      <c r="C16" s="1" t="s">
        <v>12</v>
      </c>
      <c r="D16" s="1" t="s">
        <v>30</v>
      </c>
      <c r="E16" s="1">
        <v>2.5</v>
      </c>
      <c r="F16" s="1" t="s">
        <v>34</v>
      </c>
      <c r="G16" s="1" t="s">
        <v>20</v>
      </c>
      <c r="H16" s="1" t="s">
        <v>15</v>
      </c>
      <c r="I16" s="1" t="s">
        <v>21</v>
      </c>
      <c r="J16" s="1" t="s">
        <v>17</v>
      </c>
      <c r="K16" s="1">
        <v>5</v>
      </c>
    </row>
    <row r="17" spans="1:11" x14ac:dyDescent="0.25">
      <c r="A17" s="2">
        <v>45399.558377743058</v>
      </c>
      <c r="B17" s="1" t="s">
        <v>11</v>
      </c>
      <c r="C17" s="1" t="s">
        <v>12</v>
      </c>
      <c r="D17" s="1" t="s">
        <v>30</v>
      </c>
      <c r="E17" s="1">
        <v>6</v>
      </c>
      <c r="F17" s="1">
        <v>200</v>
      </c>
      <c r="G17" s="1" t="s">
        <v>14</v>
      </c>
      <c r="H17" s="1" t="s">
        <v>15</v>
      </c>
      <c r="I17" s="1" t="s">
        <v>28</v>
      </c>
      <c r="J17" s="1" t="s">
        <v>17</v>
      </c>
      <c r="K17" s="1">
        <v>5</v>
      </c>
    </row>
    <row r="18" spans="1:11" x14ac:dyDescent="0.25">
      <c r="A18" s="2">
        <v>45399.56071125</v>
      </c>
      <c r="B18" s="1" t="s">
        <v>18</v>
      </c>
      <c r="C18" s="1" t="s">
        <v>35</v>
      </c>
      <c r="E18" s="1">
        <v>5</v>
      </c>
      <c r="F18" s="1">
        <v>100</v>
      </c>
      <c r="G18" s="1" t="s">
        <v>20</v>
      </c>
      <c r="H18" s="1" t="s">
        <v>16</v>
      </c>
      <c r="I18" s="1" t="s">
        <v>21</v>
      </c>
      <c r="J18" s="1" t="s">
        <v>17</v>
      </c>
      <c r="K18" s="1">
        <v>4</v>
      </c>
    </row>
    <row r="19" spans="1:11" x14ac:dyDescent="0.25">
      <c r="A19" s="2">
        <v>45399.562174409723</v>
      </c>
      <c r="B19" s="1" t="s">
        <v>11</v>
      </c>
      <c r="C19" s="1" t="s">
        <v>36</v>
      </c>
      <c r="E19" s="1">
        <v>9</v>
      </c>
      <c r="F19" s="1">
        <v>45</v>
      </c>
      <c r="G19" s="1" t="s">
        <v>20</v>
      </c>
      <c r="H19" s="1" t="s">
        <v>15</v>
      </c>
      <c r="I19" s="1" t="s">
        <v>28</v>
      </c>
      <c r="J19" s="1" t="s">
        <v>29</v>
      </c>
      <c r="K19" s="1">
        <v>4</v>
      </c>
    </row>
    <row r="20" spans="1:11" x14ac:dyDescent="0.25">
      <c r="A20" s="2">
        <v>45399.562264571759</v>
      </c>
      <c r="B20" s="1" t="s">
        <v>18</v>
      </c>
      <c r="C20" s="1" t="s">
        <v>12</v>
      </c>
      <c r="D20" s="1" t="s">
        <v>19</v>
      </c>
      <c r="E20" s="1">
        <v>144</v>
      </c>
      <c r="F20" s="1">
        <v>500</v>
      </c>
      <c r="G20" s="1" t="s">
        <v>20</v>
      </c>
      <c r="H20" s="1" t="s">
        <v>16</v>
      </c>
      <c r="I20" s="1" t="s">
        <v>16</v>
      </c>
      <c r="J20" s="1" t="s">
        <v>17</v>
      </c>
      <c r="K20" s="1">
        <v>3</v>
      </c>
    </row>
    <row r="21" spans="1:11" x14ac:dyDescent="0.25">
      <c r="A21" s="2">
        <v>45399.562400671297</v>
      </c>
      <c r="B21" s="1" t="s">
        <v>37</v>
      </c>
      <c r="C21" s="1" t="s">
        <v>12</v>
      </c>
      <c r="D21" s="1" t="s">
        <v>30</v>
      </c>
      <c r="E21" s="1">
        <v>360</v>
      </c>
      <c r="F21" s="1">
        <v>150</v>
      </c>
      <c r="G21" s="1" t="s">
        <v>20</v>
      </c>
      <c r="H21" s="1" t="s">
        <v>15</v>
      </c>
      <c r="I21" s="1" t="s">
        <v>28</v>
      </c>
      <c r="J21" s="1" t="s">
        <v>17</v>
      </c>
      <c r="K21" s="1">
        <v>5</v>
      </c>
    </row>
    <row r="22" spans="1:11" x14ac:dyDescent="0.25">
      <c r="A22" s="2">
        <v>45399.565894594911</v>
      </c>
      <c r="B22" s="1" t="s">
        <v>18</v>
      </c>
      <c r="C22" s="1" t="s">
        <v>12</v>
      </c>
      <c r="D22" s="1" t="s">
        <v>19</v>
      </c>
      <c r="E22" s="1">
        <v>33</v>
      </c>
      <c r="F22" s="1">
        <v>85</v>
      </c>
      <c r="G22" s="1" t="s">
        <v>20</v>
      </c>
      <c r="H22" s="1" t="s">
        <v>28</v>
      </c>
      <c r="I22" s="1" t="s">
        <v>21</v>
      </c>
      <c r="J22" s="1" t="s">
        <v>17</v>
      </c>
      <c r="K22" s="1">
        <v>5</v>
      </c>
    </row>
    <row r="23" spans="1:11" x14ac:dyDescent="0.25">
      <c r="A23" s="2">
        <v>45399.566710659725</v>
      </c>
      <c r="B23" s="1" t="s">
        <v>11</v>
      </c>
      <c r="C23" s="1" t="s">
        <v>38</v>
      </c>
      <c r="E23" s="1">
        <v>9</v>
      </c>
      <c r="F23" s="1">
        <v>270</v>
      </c>
      <c r="G23" s="1" t="s">
        <v>20</v>
      </c>
      <c r="H23" s="1" t="s">
        <v>16</v>
      </c>
      <c r="I23" s="1" t="s">
        <v>21</v>
      </c>
      <c r="J23" s="1" t="s">
        <v>29</v>
      </c>
      <c r="K23" s="1">
        <v>4</v>
      </c>
    </row>
    <row r="24" spans="1:11" x14ac:dyDescent="0.25">
      <c r="A24" s="2">
        <v>45399.57288118056</v>
      </c>
      <c r="B24" s="1" t="s">
        <v>18</v>
      </c>
      <c r="C24" s="1" t="s">
        <v>12</v>
      </c>
      <c r="D24" s="1" t="s">
        <v>13</v>
      </c>
      <c r="E24" s="1" t="s">
        <v>39</v>
      </c>
      <c r="F24" s="1">
        <v>50</v>
      </c>
      <c r="G24" s="1" t="s">
        <v>20</v>
      </c>
      <c r="H24" s="1" t="s">
        <v>15</v>
      </c>
      <c r="I24" s="1" t="s">
        <v>16</v>
      </c>
      <c r="J24" s="1" t="s">
        <v>17</v>
      </c>
      <c r="K24" s="1">
        <v>5</v>
      </c>
    </row>
    <row r="25" spans="1:11" x14ac:dyDescent="0.25">
      <c r="A25" s="2">
        <v>45399.578003750001</v>
      </c>
      <c r="B25" s="1" t="s">
        <v>26</v>
      </c>
      <c r="C25" s="1" t="s">
        <v>12</v>
      </c>
      <c r="D25" s="1" t="s">
        <v>19</v>
      </c>
      <c r="E25" s="1">
        <v>9</v>
      </c>
      <c r="F25" s="1">
        <v>500</v>
      </c>
      <c r="G25" s="1" t="s">
        <v>20</v>
      </c>
      <c r="H25" s="1" t="s">
        <v>28</v>
      </c>
      <c r="I25" s="1" t="s">
        <v>21</v>
      </c>
      <c r="J25" s="1" t="s">
        <v>17</v>
      </c>
      <c r="K25" s="1">
        <v>4</v>
      </c>
    </row>
    <row r="26" spans="1:11" x14ac:dyDescent="0.25">
      <c r="A26" s="2">
        <v>45399.583008287038</v>
      </c>
      <c r="B26" s="1" t="s">
        <v>40</v>
      </c>
      <c r="C26" s="1" t="s">
        <v>12</v>
      </c>
      <c r="D26" s="1" t="s">
        <v>41</v>
      </c>
      <c r="E26" s="1">
        <v>48</v>
      </c>
      <c r="F26" s="1">
        <v>50</v>
      </c>
      <c r="G26" s="1" t="s">
        <v>20</v>
      </c>
      <c r="H26" s="1" t="s">
        <v>15</v>
      </c>
      <c r="I26" s="1" t="s">
        <v>21</v>
      </c>
      <c r="J26" s="1" t="s">
        <v>17</v>
      </c>
      <c r="K26" s="1">
        <v>4</v>
      </c>
    </row>
    <row r="27" spans="1:11" x14ac:dyDescent="0.25">
      <c r="A27" s="2">
        <v>45399.611730335644</v>
      </c>
      <c r="B27" s="1" t="s">
        <v>26</v>
      </c>
      <c r="C27" s="1" t="s">
        <v>12</v>
      </c>
      <c r="D27" s="1" t="s">
        <v>30</v>
      </c>
      <c r="E27" s="1">
        <v>12</v>
      </c>
      <c r="F27" s="1">
        <v>67</v>
      </c>
      <c r="G27" s="1" t="s">
        <v>14</v>
      </c>
      <c r="H27" s="1" t="s">
        <v>16</v>
      </c>
      <c r="I27" s="1" t="s">
        <v>21</v>
      </c>
      <c r="J27" s="1" t="s">
        <v>29</v>
      </c>
      <c r="K27" s="1">
        <v>3</v>
      </c>
    </row>
    <row r="28" spans="1:11" x14ac:dyDescent="0.25">
      <c r="A28" s="2">
        <v>45399.615290092595</v>
      </c>
      <c r="B28" s="1" t="s">
        <v>11</v>
      </c>
      <c r="C28" s="1" t="s">
        <v>12</v>
      </c>
      <c r="D28" s="1" t="s">
        <v>19</v>
      </c>
      <c r="E28" s="1">
        <v>18</v>
      </c>
      <c r="F28" s="1">
        <v>600</v>
      </c>
      <c r="G28" s="1" t="s">
        <v>20</v>
      </c>
      <c r="H28" s="1" t="s">
        <v>15</v>
      </c>
      <c r="I28" s="1" t="s">
        <v>21</v>
      </c>
      <c r="J28" s="1" t="s">
        <v>17</v>
      </c>
      <c r="K28" s="1">
        <v>4</v>
      </c>
    </row>
    <row r="29" spans="1:11" x14ac:dyDescent="0.25">
      <c r="A29" s="2">
        <v>45399.618616423613</v>
      </c>
      <c r="B29" s="1" t="s">
        <v>11</v>
      </c>
      <c r="C29" s="1" t="s">
        <v>12</v>
      </c>
      <c r="D29" s="1" t="s">
        <v>19</v>
      </c>
      <c r="E29" s="1">
        <v>10.4</v>
      </c>
      <c r="F29" s="1">
        <v>50</v>
      </c>
      <c r="G29" s="1" t="s">
        <v>20</v>
      </c>
      <c r="H29" s="1" t="s">
        <v>16</v>
      </c>
      <c r="I29" s="1" t="s">
        <v>16</v>
      </c>
      <c r="J29" s="1" t="s">
        <v>17</v>
      </c>
      <c r="K29" s="1">
        <v>4</v>
      </c>
    </row>
    <row r="30" spans="1:11" x14ac:dyDescent="0.25">
      <c r="A30" s="2">
        <v>45399.619008263893</v>
      </c>
      <c r="B30" s="1" t="s">
        <v>11</v>
      </c>
      <c r="C30" s="1" t="s">
        <v>12</v>
      </c>
      <c r="D30" s="1" t="s">
        <v>13</v>
      </c>
      <c r="E30" s="1">
        <v>49</v>
      </c>
      <c r="F30" s="1">
        <v>150</v>
      </c>
      <c r="G30" s="1" t="s">
        <v>20</v>
      </c>
      <c r="H30" s="1" t="s">
        <v>15</v>
      </c>
      <c r="I30" s="1" t="s">
        <v>28</v>
      </c>
      <c r="J30" s="1" t="s">
        <v>29</v>
      </c>
      <c r="K30" s="1">
        <v>3</v>
      </c>
    </row>
    <row r="31" spans="1:11" x14ac:dyDescent="0.25">
      <c r="A31" s="2">
        <v>45399.638232245372</v>
      </c>
      <c r="B31" s="1" t="s">
        <v>11</v>
      </c>
      <c r="C31" s="1" t="s">
        <v>12</v>
      </c>
      <c r="D31" s="1" t="s">
        <v>22</v>
      </c>
      <c r="E31" s="1">
        <v>42</v>
      </c>
      <c r="F31" s="1">
        <v>250</v>
      </c>
      <c r="G31" s="1" t="s">
        <v>14</v>
      </c>
      <c r="H31" s="1" t="s">
        <v>16</v>
      </c>
      <c r="I31" s="1" t="s">
        <v>21</v>
      </c>
      <c r="J31" s="1" t="s">
        <v>17</v>
      </c>
      <c r="K31" s="1">
        <v>5</v>
      </c>
    </row>
    <row r="32" spans="1:11" x14ac:dyDescent="0.25">
      <c r="A32" s="2">
        <v>45399.642751157407</v>
      </c>
      <c r="B32" s="1" t="s">
        <v>11</v>
      </c>
      <c r="C32" s="1" t="s">
        <v>12</v>
      </c>
      <c r="D32" s="1" t="s">
        <v>19</v>
      </c>
      <c r="E32" s="1">
        <v>18</v>
      </c>
      <c r="F32" s="1">
        <v>5</v>
      </c>
      <c r="G32" s="1" t="s">
        <v>14</v>
      </c>
      <c r="H32" s="1" t="s">
        <v>16</v>
      </c>
      <c r="I32" s="1" t="s">
        <v>15</v>
      </c>
      <c r="J32" s="1" t="s">
        <v>29</v>
      </c>
      <c r="K32" s="1">
        <v>3</v>
      </c>
    </row>
    <row r="33" spans="1:11" x14ac:dyDescent="0.25">
      <c r="A33" s="2">
        <v>45399.672475023151</v>
      </c>
      <c r="B33" s="1" t="s">
        <v>11</v>
      </c>
      <c r="C33" s="1" t="s">
        <v>12</v>
      </c>
      <c r="D33" s="1" t="s">
        <v>19</v>
      </c>
      <c r="E33" s="1">
        <v>28</v>
      </c>
      <c r="F33" s="1">
        <v>250</v>
      </c>
      <c r="G33" s="1" t="s">
        <v>14</v>
      </c>
      <c r="H33" s="1" t="s">
        <v>16</v>
      </c>
      <c r="I33" s="1" t="s">
        <v>28</v>
      </c>
      <c r="J33" s="1" t="s">
        <v>17</v>
      </c>
      <c r="K33" s="1">
        <v>2</v>
      </c>
    </row>
    <row r="34" spans="1:11" x14ac:dyDescent="0.25">
      <c r="A34" s="2">
        <v>45399.678872962962</v>
      </c>
      <c r="B34" s="1" t="s">
        <v>18</v>
      </c>
      <c r="C34" s="1" t="s">
        <v>12</v>
      </c>
      <c r="D34" s="1" t="s">
        <v>19</v>
      </c>
      <c r="E34" s="1">
        <v>60</v>
      </c>
      <c r="F34" s="1" t="s">
        <v>42</v>
      </c>
      <c r="G34" s="1" t="s">
        <v>20</v>
      </c>
      <c r="H34" s="1" t="s">
        <v>28</v>
      </c>
      <c r="I34" s="1" t="s">
        <v>23</v>
      </c>
      <c r="J34" s="1" t="s">
        <v>29</v>
      </c>
      <c r="K34" s="1">
        <v>5</v>
      </c>
    </row>
    <row r="35" spans="1:11" x14ac:dyDescent="0.25">
      <c r="A35" s="2">
        <v>45399.692862928241</v>
      </c>
      <c r="B35" s="1" t="s">
        <v>33</v>
      </c>
      <c r="C35" s="1" t="s">
        <v>12</v>
      </c>
      <c r="D35" s="1" t="s">
        <v>19</v>
      </c>
      <c r="E35" s="1">
        <v>12</v>
      </c>
      <c r="F35" s="1">
        <v>700</v>
      </c>
      <c r="G35" s="1" t="s">
        <v>20</v>
      </c>
      <c r="H35" s="1" t="s">
        <v>15</v>
      </c>
      <c r="I35" s="1" t="s">
        <v>28</v>
      </c>
      <c r="J35" s="1" t="s">
        <v>29</v>
      </c>
      <c r="K35" s="1">
        <v>2</v>
      </c>
    </row>
    <row r="36" spans="1:11" x14ac:dyDescent="0.25">
      <c r="A36" s="2">
        <v>45399.703126249995</v>
      </c>
      <c r="B36" s="1" t="s">
        <v>43</v>
      </c>
      <c r="C36" s="1" t="s">
        <v>12</v>
      </c>
      <c r="D36" s="1" t="s">
        <v>41</v>
      </c>
      <c r="E36" s="1">
        <v>15</v>
      </c>
      <c r="F36" s="1" t="s">
        <v>31</v>
      </c>
      <c r="G36" s="1" t="s">
        <v>14</v>
      </c>
      <c r="H36" s="1" t="s">
        <v>28</v>
      </c>
      <c r="I36" s="1" t="s">
        <v>16</v>
      </c>
      <c r="J36" s="1" t="s">
        <v>17</v>
      </c>
      <c r="K36" s="1">
        <v>4</v>
      </c>
    </row>
    <row r="37" spans="1:11" x14ac:dyDescent="0.25">
      <c r="A37" s="2">
        <v>45399.715498530088</v>
      </c>
      <c r="B37" s="1" t="s">
        <v>11</v>
      </c>
      <c r="C37" s="1" t="s">
        <v>12</v>
      </c>
      <c r="D37" s="1" t="s">
        <v>19</v>
      </c>
      <c r="E37" s="1">
        <v>35</v>
      </c>
      <c r="F37" s="1">
        <v>25</v>
      </c>
      <c r="G37" s="1" t="s">
        <v>14</v>
      </c>
      <c r="H37" s="1" t="s">
        <v>16</v>
      </c>
      <c r="I37" s="1" t="s">
        <v>21</v>
      </c>
      <c r="J37" s="1" t="s">
        <v>17</v>
      </c>
      <c r="K37" s="1">
        <v>4</v>
      </c>
    </row>
    <row r="38" spans="1:11" x14ac:dyDescent="0.25">
      <c r="A38" s="2">
        <v>45399.730314560184</v>
      </c>
      <c r="B38" s="1" t="s">
        <v>11</v>
      </c>
      <c r="C38" s="1" t="s">
        <v>38</v>
      </c>
      <c r="E38" s="1">
        <v>12</v>
      </c>
      <c r="F38" s="1">
        <v>50</v>
      </c>
      <c r="G38" s="1" t="s">
        <v>20</v>
      </c>
      <c r="H38" s="1" t="s">
        <v>16</v>
      </c>
      <c r="I38" s="1" t="s">
        <v>28</v>
      </c>
      <c r="J38" s="1" t="s">
        <v>17</v>
      </c>
      <c r="K38" s="1">
        <v>3</v>
      </c>
    </row>
    <row r="39" spans="1:11" x14ac:dyDescent="0.25">
      <c r="A39" s="2">
        <v>45399.731625636574</v>
      </c>
      <c r="B39" s="1" t="s">
        <v>18</v>
      </c>
      <c r="C39" s="1" t="s">
        <v>12</v>
      </c>
      <c r="D39" s="1" t="s">
        <v>19</v>
      </c>
      <c r="E39" s="1">
        <v>4</v>
      </c>
      <c r="F39" s="1">
        <v>50</v>
      </c>
      <c r="G39" s="1" t="s">
        <v>20</v>
      </c>
      <c r="H39" s="1" t="s">
        <v>21</v>
      </c>
      <c r="I39" s="1" t="s">
        <v>16</v>
      </c>
      <c r="J39" s="1" t="s">
        <v>17</v>
      </c>
      <c r="K39" s="1">
        <v>4</v>
      </c>
    </row>
    <row r="40" spans="1:11" x14ac:dyDescent="0.25">
      <c r="A40" s="2">
        <v>45399.754880752313</v>
      </c>
      <c r="B40" s="1" t="s">
        <v>44</v>
      </c>
      <c r="C40" s="1" t="s">
        <v>12</v>
      </c>
      <c r="D40" s="1" t="s">
        <v>13</v>
      </c>
      <c r="E40" s="1">
        <v>6</v>
      </c>
      <c r="F40" s="1">
        <v>200</v>
      </c>
      <c r="G40" s="1" t="s">
        <v>24</v>
      </c>
      <c r="H40" s="1" t="s">
        <v>16</v>
      </c>
      <c r="I40" s="1" t="s">
        <v>28</v>
      </c>
      <c r="J40" s="1" t="s">
        <v>29</v>
      </c>
      <c r="K40" s="1">
        <v>4</v>
      </c>
    </row>
    <row r="41" spans="1:11" x14ac:dyDescent="0.25">
      <c r="A41" s="2">
        <v>45399.787867777777</v>
      </c>
      <c r="B41" s="1" t="s">
        <v>11</v>
      </c>
      <c r="C41" s="1" t="s">
        <v>12</v>
      </c>
      <c r="D41" s="1" t="s">
        <v>19</v>
      </c>
      <c r="E41" s="1">
        <v>18</v>
      </c>
      <c r="F41" s="1" t="s">
        <v>45</v>
      </c>
      <c r="G41" s="1" t="s">
        <v>14</v>
      </c>
      <c r="H41" s="1" t="s">
        <v>15</v>
      </c>
      <c r="I41" s="1" t="s">
        <v>16</v>
      </c>
      <c r="J41" s="1" t="s">
        <v>17</v>
      </c>
      <c r="K41" s="1">
        <v>4</v>
      </c>
    </row>
    <row r="42" spans="1:11" x14ac:dyDescent="0.25">
      <c r="A42" s="2">
        <v>45399.828537777779</v>
      </c>
      <c r="B42" s="1" t="s">
        <v>43</v>
      </c>
      <c r="C42" s="1" t="s">
        <v>46</v>
      </c>
      <c r="E42" s="1">
        <v>10</v>
      </c>
      <c r="F42" s="1">
        <v>25</v>
      </c>
      <c r="G42" s="1" t="s">
        <v>20</v>
      </c>
      <c r="H42" s="1" t="s">
        <v>16</v>
      </c>
      <c r="I42" s="1" t="s">
        <v>23</v>
      </c>
      <c r="J42" s="1" t="s">
        <v>17</v>
      </c>
      <c r="K42" s="1">
        <v>4</v>
      </c>
    </row>
    <row r="43" spans="1:11" x14ac:dyDescent="0.25">
      <c r="A43" s="2">
        <v>45399.830314479172</v>
      </c>
      <c r="B43" s="1" t="s">
        <v>11</v>
      </c>
      <c r="C43" s="1" t="s">
        <v>47</v>
      </c>
      <c r="E43" s="1">
        <v>100</v>
      </c>
      <c r="F43" s="1">
        <v>10</v>
      </c>
      <c r="G43" s="1" t="s">
        <v>20</v>
      </c>
      <c r="H43" s="1" t="s">
        <v>21</v>
      </c>
      <c r="I43" s="1" t="s">
        <v>15</v>
      </c>
      <c r="J43" s="1" t="s">
        <v>29</v>
      </c>
      <c r="K43" s="1">
        <v>3</v>
      </c>
    </row>
    <row r="44" spans="1:11" x14ac:dyDescent="0.25">
      <c r="A44" s="2">
        <v>45399.843693460643</v>
      </c>
      <c r="B44" s="1" t="s">
        <v>18</v>
      </c>
      <c r="C44" s="1" t="s">
        <v>12</v>
      </c>
      <c r="D44" s="1" t="s">
        <v>48</v>
      </c>
      <c r="E44" s="1">
        <v>400</v>
      </c>
      <c r="F44" s="1" t="s">
        <v>34</v>
      </c>
      <c r="G44" s="1" t="s">
        <v>20</v>
      </c>
      <c r="H44" s="1" t="s">
        <v>15</v>
      </c>
      <c r="I44" s="1" t="s">
        <v>16</v>
      </c>
      <c r="J44" s="1" t="s">
        <v>17</v>
      </c>
      <c r="K44" s="1">
        <v>4</v>
      </c>
    </row>
    <row r="45" spans="1:11" x14ac:dyDescent="0.25">
      <c r="A45" s="2">
        <v>45399.874302118056</v>
      </c>
      <c r="B45" s="1" t="s">
        <v>33</v>
      </c>
      <c r="C45" s="1" t="s">
        <v>12</v>
      </c>
      <c r="D45" s="1" t="s">
        <v>49</v>
      </c>
      <c r="E45" s="1">
        <v>45</v>
      </c>
      <c r="F45" s="1">
        <v>100</v>
      </c>
      <c r="G45" s="1" t="s">
        <v>14</v>
      </c>
      <c r="H45" s="1" t="s">
        <v>15</v>
      </c>
      <c r="I45" s="1" t="s">
        <v>21</v>
      </c>
      <c r="J45" s="1" t="s">
        <v>17</v>
      </c>
      <c r="K45" s="1">
        <v>5</v>
      </c>
    </row>
    <row r="46" spans="1:11" x14ac:dyDescent="0.25">
      <c r="A46" s="2">
        <v>45399.953729490742</v>
      </c>
      <c r="B46" s="1" t="s">
        <v>32</v>
      </c>
      <c r="C46" s="1" t="s">
        <v>12</v>
      </c>
      <c r="D46" s="1" t="s">
        <v>19</v>
      </c>
      <c r="E46" s="1">
        <v>14</v>
      </c>
      <c r="F46" s="1">
        <v>30</v>
      </c>
      <c r="G46" s="1" t="s">
        <v>24</v>
      </c>
      <c r="H46" s="1" t="s">
        <v>16</v>
      </c>
      <c r="I46" s="1" t="s">
        <v>15</v>
      </c>
      <c r="J46" s="1" t="s">
        <v>17</v>
      </c>
      <c r="K46" s="1">
        <v>4</v>
      </c>
    </row>
    <row r="47" spans="1:11" x14ac:dyDescent="0.25">
      <c r="A47" s="2">
        <v>45399.953917175924</v>
      </c>
      <c r="B47" s="1" t="s">
        <v>11</v>
      </c>
      <c r="C47" s="1" t="s">
        <v>12</v>
      </c>
      <c r="D47" s="1" t="s">
        <v>19</v>
      </c>
      <c r="E47" s="1">
        <v>16</v>
      </c>
      <c r="F47" s="1" t="s">
        <v>50</v>
      </c>
      <c r="G47" s="1" t="s">
        <v>14</v>
      </c>
      <c r="H47" s="1" t="s">
        <v>16</v>
      </c>
      <c r="I47" s="1" t="s">
        <v>21</v>
      </c>
      <c r="J47" s="1" t="s">
        <v>29</v>
      </c>
      <c r="K47" s="1">
        <v>2</v>
      </c>
    </row>
    <row r="48" spans="1:11" x14ac:dyDescent="0.25">
      <c r="A48" s="2">
        <v>45400.00955618055</v>
      </c>
      <c r="B48" s="1" t="s">
        <v>11</v>
      </c>
      <c r="C48" s="1" t="s">
        <v>12</v>
      </c>
      <c r="E48" s="1">
        <v>30</v>
      </c>
      <c r="F48" s="1">
        <v>20</v>
      </c>
      <c r="G48" s="1" t="s">
        <v>14</v>
      </c>
      <c r="H48" s="1" t="s">
        <v>16</v>
      </c>
      <c r="I48" s="1" t="s">
        <v>21</v>
      </c>
      <c r="J48" s="1" t="s">
        <v>17</v>
      </c>
      <c r="K48" s="1">
        <v>2</v>
      </c>
    </row>
    <row r="49" spans="1:11" x14ac:dyDescent="0.25">
      <c r="A49" s="2">
        <v>45400.010802743054</v>
      </c>
      <c r="B49" s="1" t="s">
        <v>32</v>
      </c>
      <c r="C49" s="1" t="s">
        <v>12</v>
      </c>
      <c r="D49" s="1" t="s">
        <v>19</v>
      </c>
      <c r="E49" s="1">
        <v>24</v>
      </c>
      <c r="F49" s="1">
        <v>93</v>
      </c>
      <c r="G49" s="1" t="s">
        <v>14</v>
      </c>
      <c r="H49" s="1" t="s">
        <v>28</v>
      </c>
      <c r="I49" s="1" t="s">
        <v>21</v>
      </c>
      <c r="J49" s="1" t="s">
        <v>17</v>
      </c>
      <c r="K49" s="1">
        <v>5</v>
      </c>
    </row>
    <row r="50" spans="1:11" x14ac:dyDescent="0.25">
      <c r="A50" s="2">
        <v>45400.030397731476</v>
      </c>
      <c r="B50" s="1" t="s">
        <v>26</v>
      </c>
      <c r="C50" s="1" t="s">
        <v>35</v>
      </c>
      <c r="E50" s="1">
        <v>32</v>
      </c>
      <c r="F50" s="1">
        <v>400</v>
      </c>
      <c r="G50" s="1" t="s">
        <v>20</v>
      </c>
      <c r="H50" s="1" t="s">
        <v>21</v>
      </c>
      <c r="I50" s="1" t="s">
        <v>23</v>
      </c>
      <c r="J50" s="1" t="s">
        <v>17</v>
      </c>
      <c r="K50" s="1">
        <v>5</v>
      </c>
    </row>
    <row r="51" spans="1:11" x14ac:dyDescent="0.25">
      <c r="A51" s="2">
        <v>45400.046873171297</v>
      </c>
      <c r="B51" s="1" t="s">
        <v>11</v>
      </c>
      <c r="C51" s="1" t="s">
        <v>12</v>
      </c>
      <c r="D51" s="1" t="s">
        <v>13</v>
      </c>
      <c r="E51" s="1">
        <v>6</v>
      </c>
      <c r="F51" s="1">
        <v>110</v>
      </c>
      <c r="G51" s="1" t="s">
        <v>20</v>
      </c>
      <c r="H51" s="1" t="s">
        <v>15</v>
      </c>
      <c r="I51" s="1" t="s">
        <v>16</v>
      </c>
      <c r="J51" s="1" t="s">
        <v>17</v>
      </c>
      <c r="K51" s="1">
        <v>4</v>
      </c>
    </row>
    <row r="52" spans="1:11" x14ac:dyDescent="0.25">
      <c r="A52" s="2">
        <v>45400.048637222222</v>
      </c>
      <c r="B52" s="1" t="s">
        <v>11</v>
      </c>
      <c r="C52" s="1" t="s">
        <v>12</v>
      </c>
      <c r="D52" s="1" t="s">
        <v>19</v>
      </c>
      <c r="E52" s="1">
        <v>15</v>
      </c>
      <c r="F52" s="1">
        <v>40</v>
      </c>
      <c r="G52" s="1" t="s">
        <v>14</v>
      </c>
      <c r="H52" s="1" t="s">
        <v>21</v>
      </c>
      <c r="I52" s="1" t="s">
        <v>23</v>
      </c>
      <c r="J52" s="1" t="s">
        <v>17</v>
      </c>
      <c r="K52" s="1">
        <v>5</v>
      </c>
    </row>
    <row r="53" spans="1:11" x14ac:dyDescent="0.25">
      <c r="A53" s="2">
        <v>45400.34145305556</v>
      </c>
      <c r="B53" s="1" t="s">
        <v>18</v>
      </c>
      <c r="C53" s="1" t="s">
        <v>12</v>
      </c>
      <c r="D53" s="1" t="s">
        <v>22</v>
      </c>
      <c r="E53" s="1">
        <v>8</v>
      </c>
      <c r="F53" s="1">
        <v>150</v>
      </c>
      <c r="G53" s="1" t="s">
        <v>20</v>
      </c>
      <c r="H53" s="1" t="s">
        <v>16</v>
      </c>
      <c r="I53" s="1" t="s">
        <v>21</v>
      </c>
      <c r="J53" s="1" t="s">
        <v>17</v>
      </c>
      <c r="K53" s="1">
        <v>3</v>
      </c>
    </row>
    <row r="54" spans="1:11" x14ac:dyDescent="0.25">
      <c r="A54" s="2">
        <v>45400.34935981482</v>
      </c>
      <c r="B54" s="1" t="s">
        <v>18</v>
      </c>
      <c r="C54" s="1" t="s">
        <v>12</v>
      </c>
      <c r="D54" s="1" t="s">
        <v>51</v>
      </c>
      <c r="E54" s="1">
        <v>12</v>
      </c>
      <c r="F54" s="1" t="s">
        <v>34</v>
      </c>
      <c r="G54" s="1" t="s">
        <v>20</v>
      </c>
      <c r="H54" s="1" t="s">
        <v>15</v>
      </c>
      <c r="I54" s="1" t="s">
        <v>21</v>
      </c>
      <c r="J54" s="1" t="s">
        <v>17</v>
      </c>
      <c r="K54" s="1">
        <v>5</v>
      </c>
    </row>
    <row r="55" spans="1:11" x14ac:dyDescent="0.25">
      <c r="A55" s="2">
        <v>45400.355141192129</v>
      </c>
      <c r="B55" s="1" t="s">
        <v>26</v>
      </c>
      <c r="C55" s="1" t="s">
        <v>12</v>
      </c>
      <c r="D55" s="1" t="s">
        <v>19</v>
      </c>
      <c r="E55" s="1">
        <v>9</v>
      </c>
      <c r="F55" s="1">
        <v>300</v>
      </c>
      <c r="G55" s="1" t="s">
        <v>24</v>
      </c>
      <c r="H55" s="1" t="s">
        <v>16</v>
      </c>
      <c r="I55" s="1" t="s">
        <v>21</v>
      </c>
      <c r="J55" s="1" t="s">
        <v>29</v>
      </c>
      <c r="K55" s="1">
        <v>4</v>
      </c>
    </row>
    <row r="56" spans="1:11" x14ac:dyDescent="0.25">
      <c r="A56" s="2">
        <v>45400.35829048611</v>
      </c>
      <c r="B56" s="1" t="s">
        <v>33</v>
      </c>
      <c r="C56" s="1" t="s">
        <v>12</v>
      </c>
      <c r="D56" s="1" t="s">
        <v>19</v>
      </c>
      <c r="E56" s="1">
        <v>12</v>
      </c>
      <c r="F56" s="1">
        <v>100</v>
      </c>
      <c r="G56" s="1" t="s">
        <v>14</v>
      </c>
      <c r="H56" s="1" t="s">
        <v>16</v>
      </c>
      <c r="I56" s="1" t="s">
        <v>21</v>
      </c>
      <c r="J56" s="1" t="s">
        <v>17</v>
      </c>
      <c r="K56" s="1">
        <v>5</v>
      </c>
    </row>
    <row r="57" spans="1:11" x14ac:dyDescent="0.25">
      <c r="A57" s="2">
        <v>45400.366756898147</v>
      </c>
      <c r="B57" s="1" t="s">
        <v>11</v>
      </c>
      <c r="C57" s="1" t="s">
        <v>12</v>
      </c>
      <c r="D57" s="1" t="s">
        <v>41</v>
      </c>
      <c r="E57" s="1">
        <v>200</v>
      </c>
      <c r="F57" s="1">
        <v>90</v>
      </c>
      <c r="G57" s="1" t="s">
        <v>14</v>
      </c>
      <c r="H57" s="1" t="s">
        <v>15</v>
      </c>
      <c r="I57" s="1" t="s">
        <v>28</v>
      </c>
      <c r="J57" s="1" t="s">
        <v>17</v>
      </c>
      <c r="K57" s="1">
        <v>3</v>
      </c>
    </row>
    <row r="58" spans="1:11" x14ac:dyDescent="0.25">
      <c r="A58" s="2">
        <v>45400.366772997688</v>
      </c>
      <c r="B58" s="1" t="s">
        <v>11</v>
      </c>
      <c r="C58" s="1" t="s">
        <v>12</v>
      </c>
      <c r="D58" s="1" t="s">
        <v>19</v>
      </c>
      <c r="E58" s="1">
        <v>10</v>
      </c>
      <c r="F58" s="1">
        <v>140</v>
      </c>
      <c r="G58" s="1" t="s">
        <v>20</v>
      </c>
      <c r="H58" s="1" t="s">
        <v>16</v>
      </c>
      <c r="I58" s="1" t="s">
        <v>21</v>
      </c>
      <c r="J58" s="1" t="s">
        <v>29</v>
      </c>
      <c r="K58" s="1">
        <v>5</v>
      </c>
    </row>
    <row r="59" spans="1:11" x14ac:dyDescent="0.25">
      <c r="A59" s="2">
        <v>45400.375013217592</v>
      </c>
      <c r="B59" s="1" t="s">
        <v>11</v>
      </c>
      <c r="C59" s="1" t="s">
        <v>12</v>
      </c>
      <c r="D59" s="1" t="s">
        <v>19</v>
      </c>
      <c r="E59" s="1">
        <v>20</v>
      </c>
      <c r="F59" s="1">
        <v>85</v>
      </c>
      <c r="G59" s="1" t="s">
        <v>20</v>
      </c>
      <c r="H59" s="1" t="s">
        <v>21</v>
      </c>
      <c r="I59" s="1" t="s">
        <v>23</v>
      </c>
      <c r="J59" s="1" t="s">
        <v>17</v>
      </c>
      <c r="K59" s="1">
        <v>5</v>
      </c>
    </row>
    <row r="60" spans="1:11" x14ac:dyDescent="0.25">
      <c r="A60" s="2">
        <v>45400.382276145829</v>
      </c>
      <c r="B60" s="1" t="s">
        <v>11</v>
      </c>
      <c r="C60" s="1" t="s">
        <v>12</v>
      </c>
      <c r="D60" s="1" t="s">
        <v>19</v>
      </c>
      <c r="E60" s="1">
        <v>30</v>
      </c>
      <c r="F60" s="1">
        <v>70</v>
      </c>
      <c r="G60" s="1" t="s">
        <v>14</v>
      </c>
      <c r="H60" s="1" t="s">
        <v>21</v>
      </c>
      <c r="I60" s="1" t="s">
        <v>15</v>
      </c>
      <c r="J60" s="1" t="s">
        <v>29</v>
      </c>
      <c r="K60" s="1">
        <v>1</v>
      </c>
    </row>
    <row r="61" spans="1:11" x14ac:dyDescent="0.25">
      <c r="A61" s="2">
        <v>45400.400804108795</v>
      </c>
      <c r="B61" s="1" t="s">
        <v>33</v>
      </c>
      <c r="C61" s="1" t="s">
        <v>35</v>
      </c>
      <c r="E61" s="1">
        <v>36</v>
      </c>
      <c r="F61" s="1" t="s">
        <v>52</v>
      </c>
      <c r="G61" s="1" t="s">
        <v>14</v>
      </c>
      <c r="H61" s="1" t="s">
        <v>28</v>
      </c>
      <c r="I61" s="1" t="s">
        <v>16</v>
      </c>
      <c r="J61" s="1" t="s">
        <v>17</v>
      </c>
      <c r="K61" s="1">
        <v>5</v>
      </c>
    </row>
    <row r="62" spans="1:11" x14ac:dyDescent="0.25">
      <c r="A62" s="2">
        <v>45400.41267380787</v>
      </c>
      <c r="B62" s="1" t="s">
        <v>11</v>
      </c>
      <c r="C62" s="1" t="s">
        <v>25</v>
      </c>
      <c r="E62" s="1">
        <v>60</v>
      </c>
      <c r="F62" s="1">
        <v>70</v>
      </c>
      <c r="G62" s="1" t="s">
        <v>20</v>
      </c>
      <c r="H62" s="1" t="s">
        <v>15</v>
      </c>
      <c r="I62" s="1" t="s">
        <v>16</v>
      </c>
      <c r="J62" s="1" t="s">
        <v>17</v>
      </c>
      <c r="K62" s="1">
        <v>4</v>
      </c>
    </row>
    <row r="63" spans="1:11" x14ac:dyDescent="0.25">
      <c r="A63" s="2">
        <v>45400.452210914351</v>
      </c>
      <c r="B63" s="1" t="s">
        <v>11</v>
      </c>
      <c r="C63" s="1" t="s">
        <v>12</v>
      </c>
      <c r="D63" s="1" t="s">
        <v>13</v>
      </c>
      <c r="E63" s="1">
        <v>10</v>
      </c>
      <c r="F63" s="1">
        <v>50</v>
      </c>
      <c r="G63" s="1" t="s">
        <v>14</v>
      </c>
      <c r="H63" s="1" t="s">
        <v>21</v>
      </c>
      <c r="I63" s="1" t="s">
        <v>28</v>
      </c>
      <c r="J63" s="1" t="s">
        <v>17</v>
      </c>
      <c r="K63" s="1">
        <v>4</v>
      </c>
    </row>
    <row r="64" spans="1:11" x14ac:dyDescent="0.25">
      <c r="A64" s="2">
        <v>45400.483607766204</v>
      </c>
      <c r="B64" s="1" t="s">
        <v>26</v>
      </c>
      <c r="C64" s="1" t="s">
        <v>12</v>
      </c>
      <c r="D64" s="1" t="s">
        <v>51</v>
      </c>
      <c r="E64" s="1">
        <v>9</v>
      </c>
      <c r="F64" s="1">
        <v>150</v>
      </c>
      <c r="G64" s="1" t="s">
        <v>14</v>
      </c>
      <c r="H64" s="1" t="s">
        <v>21</v>
      </c>
      <c r="I64" s="1" t="s">
        <v>16</v>
      </c>
      <c r="J64" s="1" t="s">
        <v>17</v>
      </c>
      <c r="K64" s="1">
        <v>5</v>
      </c>
    </row>
    <row r="65" spans="1:11" x14ac:dyDescent="0.25">
      <c r="A65" s="2">
        <v>45400.502332141201</v>
      </c>
      <c r="B65" s="1" t="s">
        <v>18</v>
      </c>
      <c r="C65" s="1" t="s">
        <v>12</v>
      </c>
      <c r="D65" s="1" t="s">
        <v>30</v>
      </c>
      <c r="E65" s="1">
        <v>10</v>
      </c>
      <c r="F65" s="1" t="s">
        <v>53</v>
      </c>
      <c r="G65" s="1" t="s">
        <v>20</v>
      </c>
      <c r="H65" s="1" t="s">
        <v>15</v>
      </c>
      <c r="I65" s="1" t="s">
        <v>16</v>
      </c>
      <c r="J65" s="1" t="s">
        <v>17</v>
      </c>
      <c r="K65" s="1">
        <v>5</v>
      </c>
    </row>
    <row r="66" spans="1:11" x14ac:dyDescent="0.25">
      <c r="A66" s="2">
        <v>45400.506000844907</v>
      </c>
      <c r="B66" s="1" t="s">
        <v>54</v>
      </c>
      <c r="C66" s="1" t="s">
        <v>12</v>
      </c>
      <c r="D66" s="1" t="s">
        <v>49</v>
      </c>
      <c r="E66" s="1">
        <v>12</v>
      </c>
      <c r="F66" s="1">
        <v>850</v>
      </c>
      <c r="G66" s="1" t="s">
        <v>20</v>
      </c>
      <c r="H66" s="1" t="s">
        <v>15</v>
      </c>
      <c r="I66" s="1" t="s">
        <v>21</v>
      </c>
      <c r="J66" s="1" t="s">
        <v>17</v>
      </c>
      <c r="K66" s="1">
        <v>3</v>
      </c>
    </row>
    <row r="67" spans="1:11" x14ac:dyDescent="0.25">
      <c r="A67" s="2">
        <v>45400.541954780092</v>
      </c>
      <c r="B67" s="1" t="s">
        <v>26</v>
      </c>
      <c r="C67" s="1" t="s">
        <v>12</v>
      </c>
      <c r="D67" s="1" t="s">
        <v>30</v>
      </c>
      <c r="E67" s="1">
        <v>25</v>
      </c>
      <c r="F67" s="1">
        <v>120</v>
      </c>
      <c r="G67" s="1" t="s">
        <v>20</v>
      </c>
      <c r="H67" s="1" t="s">
        <v>21</v>
      </c>
      <c r="I67" s="1" t="s">
        <v>23</v>
      </c>
      <c r="J67" s="1" t="s">
        <v>17</v>
      </c>
      <c r="K67" s="1">
        <v>4</v>
      </c>
    </row>
    <row r="68" spans="1:11" x14ac:dyDescent="0.25">
      <c r="A68" s="2">
        <v>45400.749967372685</v>
      </c>
      <c r="B68" s="1" t="s">
        <v>18</v>
      </c>
      <c r="C68" s="1" t="s">
        <v>12</v>
      </c>
      <c r="D68" s="1" t="s">
        <v>19</v>
      </c>
      <c r="E68" s="1">
        <v>10</v>
      </c>
      <c r="F68" s="1">
        <v>100</v>
      </c>
      <c r="G68" s="1" t="s">
        <v>14</v>
      </c>
      <c r="H68" s="1" t="s">
        <v>28</v>
      </c>
      <c r="I68" s="1" t="s">
        <v>15</v>
      </c>
      <c r="J68" s="1" t="s">
        <v>29</v>
      </c>
      <c r="K68" s="1">
        <v>3</v>
      </c>
    </row>
    <row r="69" spans="1:11" x14ac:dyDescent="0.25">
      <c r="A69" s="2">
        <v>45400.814302789353</v>
      </c>
      <c r="B69" s="1" t="s">
        <v>11</v>
      </c>
      <c r="C69" s="1" t="s">
        <v>27</v>
      </c>
      <c r="E69" s="1">
        <v>70</v>
      </c>
      <c r="F69" s="1">
        <v>500</v>
      </c>
      <c r="G69" s="1" t="s">
        <v>14</v>
      </c>
      <c r="H69" s="1" t="s">
        <v>16</v>
      </c>
      <c r="I69" s="1" t="s">
        <v>21</v>
      </c>
      <c r="J69" s="1" t="s">
        <v>17</v>
      </c>
      <c r="K69" s="1">
        <v>5</v>
      </c>
    </row>
    <row r="70" spans="1:11" x14ac:dyDescent="0.25">
      <c r="A70" s="2">
        <v>45400.842510428236</v>
      </c>
      <c r="B70" s="1" t="s">
        <v>11</v>
      </c>
      <c r="C70" s="1" t="s">
        <v>12</v>
      </c>
      <c r="D70" s="1" t="s">
        <v>19</v>
      </c>
      <c r="E70" s="1">
        <v>6</v>
      </c>
      <c r="F70" s="1">
        <v>50</v>
      </c>
      <c r="G70" s="1" t="s">
        <v>14</v>
      </c>
      <c r="H70" s="1" t="s">
        <v>16</v>
      </c>
      <c r="I70" s="1" t="s">
        <v>21</v>
      </c>
      <c r="J70" s="1" t="s">
        <v>17</v>
      </c>
      <c r="K70" s="1">
        <v>5</v>
      </c>
    </row>
    <row r="71" spans="1:11" x14ac:dyDescent="0.25">
      <c r="A71" s="2">
        <v>45401.341952673611</v>
      </c>
      <c r="B71" s="1" t="s">
        <v>26</v>
      </c>
      <c r="C71" s="1" t="s">
        <v>47</v>
      </c>
      <c r="E71" s="1">
        <v>10</v>
      </c>
      <c r="F71" s="1">
        <v>130</v>
      </c>
      <c r="G71" s="1" t="s">
        <v>20</v>
      </c>
      <c r="H71" s="1" t="s">
        <v>16</v>
      </c>
      <c r="I71" s="1" t="s">
        <v>28</v>
      </c>
      <c r="J71" s="1" t="s">
        <v>17</v>
      </c>
      <c r="K71" s="1">
        <v>4</v>
      </c>
    </row>
    <row r="72" spans="1:11" x14ac:dyDescent="0.25">
      <c r="A72" s="2">
        <v>45401.494128240738</v>
      </c>
      <c r="B72" s="1" t="s">
        <v>18</v>
      </c>
      <c r="C72" s="1" t="s">
        <v>12</v>
      </c>
      <c r="D72" s="1" t="s">
        <v>13</v>
      </c>
      <c r="E72" s="1" t="s">
        <v>55</v>
      </c>
      <c r="F72" s="1" t="s">
        <v>56</v>
      </c>
      <c r="G72" s="1" t="s">
        <v>14</v>
      </c>
      <c r="H72" s="1" t="s">
        <v>15</v>
      </c>
      <c r="I72" s="1" t="s">
        <v>23</v>
      </c>
      <c r="J72" s="1" t="s">
        <v>17</v>
      </c>
      <c r="K72" s="1">
        <v>4</v>
      </c>
    </row>
    <row r="73" spans="1:11" x14ac:dyDescent="0.25">
      <c r="A73" s="2">
        <v>45401.915138368058</v>
      </c>
      <c r="B73" s="1" t="s">
        <v>11</v>
      </c>
      <c r="C73" s="1" t="s">
        <v>12</v>
      </c>
      <c r="D73" s="1" t="s">
        <v>13</v>
      </c>
      <c r="E73" s="1">
        <v>20</v>
      </c>
      <c r="F73" s="1">
        <v>70</v>
      </c>
      <c r="G73" s="1" t="s">
        <v>20</v>
      </c>
      <c r="H73" s="1" t="s">
        <v>28</v>
      </c>
      <c r="I73" s="1" t="s">
        <v>21</v>
      </c>
      <c r="J73" s="1" t="s">
        <v>29</v>
      </c>
      <c r="K73" s="1">
        <v>4</v>
      </c>
    </row>
    <row r="74" spans="1:11" x14ac:dyDescent="0.25">
      <c r="A74" s="2">
        <v>45402.086193888885</v>
      </c>
      <c r="B74" s="1" t="s">
        <v>26</v>
      </c>
      <c r="C74" s="1" t="s">
        <v>12</v>
      </c>
      <c r="D74" s="1" t="s">
        <v>41</v>
      </c>
      <c r="E74" s="1">
        <v>50</v>
      </c>
      <c r="F74" s="1">
        <v>150</v>
      </c>
      <c r="G74" s="1" t="s">
        <v>14</v>
      </c>
      <c r="H74" s="1" t="s">
        <v>21</v>
      </c>
      <c r="I74" s="1" t="s">
        <v>15</v>
      </c>
      <c r="J74" s="1" t="s">
        <v>29</v>
      </c>
      <c r="K74" s="1">
        <v>2</v>
      </c>
    </row>
    <row r="75" spans="1:11" x14ac:dyDescent="0.25">
      <c r="A75" s="2">
        <v>45403.889653333332</v>
      </c>
      <c r="B75" s="1" t="s">
        <v>26</v>
      </c>
      <c r="C75" s="1" t="s">
        <v>12</v>
      </c>
      <c r="D75" s="1" t="s">
        <v>22</v>
      </c>
      <c r="E75" s="1">
        <v>8</v>
      </c>
      <c r="F75" s="1">
        <v>1500</v>
      </c>
      <c r="G75" s="1" t="s">
        <v>20</v>
      </c>
      <c r="H75" s="1" t="s">
        <v>15</v>
      </c>
      <c r="I75" s="1" t="s">
        <v>21</v>
      </c>
      <c r="J75" s="1" t="s">
        <v>17</v>
      </c>
      <c r="K75" s="1">
        <v>2</v>
      </c>
    </row>
    <row r="76" spans="1:11" x14ac:dyDescent="0.25">
      <c r="A76" s="2">
        <v>45404.39508988426</v>
      </c>
      <c r="B76" s="1" t="s">
        <v>33</v>
      </c>
      <c r="C76" s="1" t="s">
        <v>12</v>
      </c>
      <c r="D76" s="1" t="s">
        <v>19</v>
      </c>
      <c r="E76" s="1">
        <v>9</v>
      </c>
      <c r="F76" s="1">
        <v>30</v>
      </c>
      <c r="G76" s="1" t="s">
        <v>20</v>
      </c>
      <c r="H76" s="1" t="s">
        <v>21</v>
      </c>
      <c r="I76" s="1" t="s">
        <v>23</v>
      </c>
      <c r="J76" s="1" t="s">
        <v>17</v>
      </c>
      <c r="K76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8EFC-4666-45D8-9C4A-D202E1D9EC6D}">
  <dimension ref="A1:D75"/>
  <sheetViews>
    <sheetView topLeftCell="A16" zoomScaleNormal="100" workbookViewId="0">
      <selection activeCell="G14" sqref="G14"/>
    </sheetView>
  </sheetViews>
  <sheetFormatPr defaultRowHeight="12.5" x14ac:dyDescent="0.25"/>
  <sheetData>
    <row r="1" spans="1:4" x14ac:dyDescent="0.25">
      <c r="A1" s="1">
        <v>3</v>
      </c>
      <c r="D1" t="s">
        <v>57</v>
      </c>
    </row>
    <row r="2" spans="1:4" x14ac:dyDescent="0.25">
      <c r="A2" s="1">
        <v>60</v>
      </c>
    </row>
    <row r="3" spans="1:4" x14ac:dyDescent="0.25">
      <c r="A3" s="1">
        <v>10</v>
      </c>
    </row>
    <row r="4" spans="1:4" x14ac:dyDescent="0.25">
      <c r="A4" s="1">
        <v>3</v>
      </c>
      <c r="D4" s="3"/>
    </row>
    <row r="5" spans="1:4" x14ac:dyDescent="0.25">
      <c r="A5" s="1">
        <v>50</v>
      </c>
    </row>
    <row r="6" spans="1:4" x14ac:dyDescent="0.25">
      <c r="A6" s="1">
        <v>150</v>
      </c>
    </row>
    <row r="7" spans="1:4" x14ac:dyDescent="0.25">
      <c r="A7" s="1">
        <v>8</v>
      </c>
    </row>
    <row r="8" spans="1:4" x14ac:dyDescent="0.25">
      <c r="A8" s="1">
        <v>50</v>
      </c>
    </row>
    <row r="9" spans="1:4" x14ac:dyDescent="0.25">
      <c r="A9" s="1">
        <v>9</v>
      </c>
    </row>
    <row r="10" spans="1:4" x14ac:dyDescent="0.25">
      <c r="A10" s="1">
        <v>1.3</v>
      </c>
    </row>
    <row r="11" spans="1:4" x14ac:dyDescent="0.25">
      <c r="A11" s="1">
        <v>4</v>
      </c>
    </row>
    <row r="12" spans="1:4" x14ac:dyDescent="0.25">
      <c r="A12" s="1">
        <v>9</v>
      </c>
    </row>
    <row r="13" spans="1:4" x14ac:dyDescent="0.25">
      <c r="A13" s="1">
        <v>6</v>
      </c>
    </row>
    <row r="14" spans="1:4" x14ac:dyDescent="0.25">
      <c r="A14" s="1">
        <v>12</v>
      </c>
    </row>
    <row r="15" spans="1:4" x14ac:dyDescent="0.25">
      <c r="A15" s="1">
        <v>2.5</v>
      </c>
    </row>
    <row r="16" spans="1:4" x14ac:dyDescent="0.25">
      <c r="A16" s="1">
        <v>6</v>
      </c>
    </row>
    <row r="17" spans="1:1" x14ac:dyDescent="0.25">
      <c r="A17" s="1">
        <v>5</v>
      </c>
    </row>
    <row r="18" spans="1:1" x14ac:dyDescent="0.25">
      <c r="A18" s="1">
        <v>9</v>
      </c>
    </row>
    <row r="19" spans="1:1" x14ac:dyDescent="0.25">
      <c r="A19" s="1">
        <v>144</v>
      </c>
    </row>
    <row r="20" spans="1:1" x14ac:dyDescent="0.25">
      <c r="A20" s="1">
        <v>360</v>
      </c>
    </row>
    <row r="21" spans="1:1" x14ac:dyDescent="0.25">
      <c r="A21" s="1">
        <v>33</v>
      </c>
    </row>
    <row r="22" spans="1:1" x14ac:dyDescent="0.25">
      <c r="A22" s="1">
        <v>9</v>
      </c>
    </row>
    <row r="23" spans="1:1" x14ac:dyDescent="0.25">
      <c r="A23" s="1">
        <v>9</v>
      </c>
    </row>
    <row r="24" spans="1:1" x14ac:dyDescent="0.25">
      <c r="A24" s="1">
        <v>9</v>
      </c>
    </row>
    <row r="25" spans="1:1" x14ac:dyDescent="0.25">
      <c r="A25" s="1">
        <v>48</v>
      </c>
    </row>
    <row r="26" spans="1:1" x14ac:dyDescent="0.25">
      <c r="A26" s="1">
        <v>12</v>
      </c>
    </row>
    <row r="27" spans="1:1" x14ac:dyDescent="0.25">
      <c r="A27" s="1">
        <v>18</v>
      </c>
    </row>
    <row r="28" spans="1:1" x14ac:dyDescent="0.25">
      <c r="A28" s="1">
        <v>10.4</v>
      </c>
    </row>
    <row r="29" spans="1:1" x14ac:dyDescent="0.25">
      <c r="A29" s="1">
        <v>49</v>
      </c>
    </row>
    <row r="30" spans="1:1" x14ac:dyDescent="0.25">
      <c r="A30" s="1">
        <v>42</v>
      </c>
    </row>
    <row r="31" spans="1:1" x14ac:dyDescent="0.25">
      <c r="A31" s="1">
        <v>18</v>
      </c>
    </row>
    <row r="32" spans="1:1" x14ac:dyDescent="0.25">
      <c r="A32" s="1">
        <v>28</v>
      </c>
    </row>
    <row r="33" spans="1:1" x14ac:dyDescent="0.25">
      <c r="A33" s="1">
        <v>60</v>
      </c>
    </row>
    <row r="34" spans="1:1" x14ac:dyDescent="0.25">
      <c r="A34" s="1">
        <v>12</v>
      </c>
    </row>
    <row r="35" spans="1:1" x14ac:dyDescent="0.25">
      <c r="A35" s="1">
        <v>15</v>
      </c>
    </row>
    <row r="36" spans="1:1" x14ac:dyDescent="0.25">
      <c r="A36" s="1">
        <v>35</v>
      </c>
    </row>
    <row r="37" spans="1:1" x14ac:dyDescent="0.25">
      <c r="A37" s="1">
        <v>12</v>
      </c>
    </row>
    <row r="38" spans="1:1" x14ac:dyDescent="0.25">
      <c r="A38" s="1">
        <v>4</v>
      </c>
    </row>
    <row r="39" spans="1:1" x14ac:dyDescent="0.25">
      <c r="A39" s="1">
        <v>6</v>
      </c>
    </row>
    <row r="40" spans="1:1" x14ac:dyDescent="0.25">
      <c r="A40" s="1">
        <v>18</v>
      </c>
    </row>
    <row r="41" spans="1:1" x14ac:dyDescent="0.25">
      <c r="A41" s="1">
        <v>10</v>
      </c>
    </row>
    <row r="42" spans="1:1" x14ac:dyDescent="0.25">
      <c r="A42" s="1">
        <v>100</v>
      </c>
    </row>
    <row r="43" spans="1:1" x14ac:dyDescent="0.25">
      <c r="A43" s="1">
        <v>400</v>
      </c>
    </row>
    <row r="44" spans="1:1" x14ac:dyDescent="0.25">
      <c r="A44" s="1">
        <v>45</v>
      </c>
    </row>
    <row r="45" spans="1:1" x14ac:dyDescent="0.25">
      <c r="A45" s="1">
        <v>14</v>
      </c>
    </row>
    <row r="46" spans="1:1" x14ac:dyDescent="0.25">
      <c r="A46" s="1">
        <v>16</v>
      </c>
    </row>
    <row r="47" spans="1:1" x14ac:dyDescent="0.25">
      <c r="A47" s="1">
        <v>30</v>
      </c>
    </row>
    <row r="48" spans="1:1" x14ac:dyDescent="0.25">
      <c r="A48" s="1">
        <v>24</v>
      </c>
    </row>
    <row r="49" spans="1:1" x14ac:dyDescent="0.25">
      <c r="A49" s="1">
        <v>32</v>
      </c>
    </row>
    <row r="50" spans="1:1" x14ac:dyDescent="0.25">
      <c r="A50" s="1">
        <v>6</v>
      </c>
    </row>
    <row r="51" spans="1:1" x14ac:dyDescent="0.25">
      <c r="A51" s="1">
        <v>15</v>
      </c>
    </row>
    <row r="52" spans="1:1" x14ac:dyDescent="0.25">
      <c r="A52" s="1">
        <v>8</v>
      </c>
    </row>
    <row r="53" spans="1:1" x14ac:dyDescent="0.25">
      <c r="A53" s="1">
        <v>12</v>
      </c>
    </row>
    <row r="54" spans="1:1" x14ac:dyDescent="0.25">
      <c r="A54" s="1">
        <v>9</v>
      </c>
    </row>
    <row r="55" spans="1:1" x14ac:dyDescent="0.25">
      <c r="A55" s="1">
        <v>12</v>
      </c>
    </row>
    <row r="56" spans="1:1" x14ac:dyDescent="0.25">
      <c r="A56" s="1">
        <v>200</v>
      </c>
    </row>
    <row r="57" spans="1:1" x14ac:dyDescent="0.25">
      <c r="A57" s="1">
        <v>10</v>
      </c>
    </row>
    <row r="58" spans="1:1" x14ac:dyDescent="0.25">
      <c r="A58" s="1">
        <v>20</v>
      </c>
    </row>
    <row r="59" spans="1:1" x14ac:dyDescent="0.25">
      <c r="A59" s="1">
        <v>30</v>
      </c>
    </row>
    <row r="60" spans="1:1" x14ac:dyDescent="0.25">
      <c r="A60" s="1">
        <v>36</v>
      </c>
    </row>
    <row r="61" spans="1:1" x14ac:dyDescent="0.25">
      <c r="A61" s="1">
        <v>60</v>
      </c>
    </row>
    <row r="62" spans="1:1" x14ac:dyDescent="0.25">
      <c r="A62" s="1">
        <v>10</v>
      </c>
    </row>
    <row r="63" spans="1:1" x14ac:dyDescent="0.25">
      <c r="A63" s="1">
        <v>9</v>
      </c>
    </row>
    <row r="64" spans="1:1" x14ac:dyDescent="0.25">
      <c r="A64" s="1">
        <v>10</v>
      </c>
    </row>
    <row r="65" spans="1:1" x14ac:dyDescent="0.25">
      <c r="A65" s="1">
        <v>12</v>
      </c>
    </row>
    <row r="66" spans="1:1" x14ac:dyDescent="0.25">
      <c r="A66" s="1">
        <v>25</v>
      </c>
    </row>
    <row r="67" spans="1:1" x14ac:dyDescent="0.25">
      <c r="A67" s="1">
        <v>10</v>
      </c>
    </row>
    <row r="68" spans="1:1" x14ac:dyDescent="0.25">
      <c r="A68" s="1">
        <v>70</v>
      </c>
    </row>
    <row r="69" spans="1:1" x14ac:dyDescent="0.25">
      <c r="A69" s="1">
        <v>6</v>
      </c>
    </row>
    <row r="70" spans="1:1" x14ac:dyDescent="0.25">
      <c r="A70" s="1">
        <v>10</v>
      </c>
    </row>
    <row r="71" spans="1:1" x14ac:dyDescent="0.25">
      <c r="A71" s="1" t="s">
        <v>55</v>
      </c>
    </row>
    <row r="72" spans="1:1" x14ac:dyDescent="0.25">
      <c r="A72" s="1">
        <v>20</v>
      </c>
    </row>
    <row r="73" spans="1:1" x14ac:dyDescent="0.25">
      <c r="A73" s="1">
        <v>50</v>
      </c>
    </row>
    <row r="74" spans="1:1" x14ac:dyDescent="0.25">
      <c r="A74" s="1">
        <v>8</v>
      </c>
    </row>
    <row r="75" spans="1:1" x14ac:dyDescent="0.25">
      <c r="A75" s="1">
        <v>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875E-942B-475E-A5C2-92AB7DEE68E2}">
  <dimension ref="A1:A75"/>
  <sheetViews>
    <sheetView workbookViewId="0">
      <selection sqref="A1:A75"/>
    </sheetView>
  </sheetViews>
  <sheetFormatPr defaultRowHeight="12.5" x14ac:dyDescent="0.25"/>
  <sheetData>
    <row r="1" spans="1:1" x14ac:dyDescent="0.25">
      <c r="A1" s="1">
        <v>150</v>
      </c>
    </row>
    <row r="2" spans="1:1" x14ac:dyDescent="0.25">
      <c r="A2" s="1">
        <v>200</v>
      </c>
    </row>
    <row r="3" spans="1:1" x14ac:dyDescent="0.25">
      <c r="A3" s="1">
        <v>2</v>
      </c>
    </row>
    <row r="4" spans="1:1" x14ac:dyDescent="0.25">
      <c r="A4" s="1">
        <v>150</v>
      </c>
    </row>
    <row r="5" spans="1:1" x14ac:dyDescent="0.25">
      <c r="A5" s="1">
        <v>100</v>
      </c>
    </row>
    <row r="6" spans="1:1" x14ac:dyDescent="0.25">
      <c r="A6" s="1">
        <v>300</v>
      </c>
    </row>
    <row r="7" spans="1:1" x14ac:dyDescent="0.25">
      <c r="A7" s="1">
        <v>30</v>
      </c>
    </row>
    <row r="8" spans="1:1" x14ac:dyDescent="0.25">
      <c r="A8" s="1">
        <v>60</v>
      </c>
    </row>
    <row r="9" spans="1:1" x14ac:dyDescent="0.25">
      <c r="A9" s="1" t="s">
        <v>31</v>
      </c>
    </row>
    <row r="10" spans="1:1" x14ac:dyDescent="0.25">
      <c r="A10" s="1">
        <v>200</v>
      </c>
    </row>
    <row r="11" spans="1:1" x14ac:dyDescent="0.25">
      <c r="A11" s="1">
        <v>120</v>
      </c>
    </row>
    <row r="12" spans="1:1" x14ac:dyDescent="0.25">
      <c r="A12" s="1">
        <v>500</v>
      </c>
    </row>
    <row r="13" spans="1:1" x14ac:dyDescent="0.25">
      <c r="A13" s="1">
        <v>200</v>
      </c>
    </row>
    <row r="14" spans="1:1" x14ac:dyDescent="0.25">
      <c r="A14" s="1">
        <v>100</v>
      </c>
    </row>
    <row r="15" spans="1:1" x14ac:dyDescent="0.25">
      <c r="A15" s="1" t="s">
        <v>34</v>
      </c>
    </row>
    <row r="16" spans="1:1" x14ac:dyDescent="0.25">
      <c r="A16" s="1">
        <v>200</v>
      </c>
    </row>
    <row r="17" spans="1:1" x14ac:dyDescent="0.25">
      <c r="A17" s="1">
        <v>100</v>
      </c>
    </row>
    <row r="18" spans="1:1" x14ac:dyDescent="0.25">
      <c r="A18" s="1">
        <v>45</v>
      </c>
    </row>
    <row r="19" spans="1:1" x14ac:dyDescent="0.25">
      <c r="A19" s="1">
        <v>500</v>
      </c>
    </row>
    <row r="20" spans="1:1" x14ac:dyDescent="0.25">
      <c r="A20" s="1">
        <v>150</v>
      </c>
    </row>
    <row r="21" spans="1:1" x14ac:dyDescent="0.25">
      <c r="A21" s="1">
        <v>85</v>
      </c>
    </row>
    <row r="22" spans="1:1" x14ac:dyDescent="0.25">
      <c r="A22" s="1">
        <v>270</v>
      </c>
    </row>
    <row r="23" spans="1:1" x14ac:dyDescent="0.25">
      <c r="A23" s="1">
        <v>50</v>
      </c>
    </row>
    <row r="24" spans="1:1" x14ac:dyDescent="0.25">
      <c r="A24" s="1">
        <v>500</v>
      </c>
    </row>
    <row r="25" spans="1:1" x14ac:dyDescent="0.25">
      <c r="A25" s="1">
        <v>50</v>
      </c>
    </row>
    <row r="26" spans="1:1" x14ac:dyDescent="0.25">
      <c r="A26" s="1">
        <v>67</v>
      </c>
    </row>
    <row r="27" spans="1:1" x14ac:dyDescent="0.25">
      <c r="A27" s="1">
        <v>600</v>
      </c>
    </row>
    <row r="28" spans="1:1" x14ac:dyDescent="0.25">
      <c r="A28" s="1">
        <v>50</v>
      </c>
    </row>
    <row r="29" spans="1:1" x14ac:dyDescent="0.25">
      <c r="A29" s="1">
        <v>150</v>
      </c>
    </row>
    <row r="30" spans="1:1" x14ac:dyDescent="0.25">
      <c r="A30" s="1">
        <v>250</v>
      </c>
    </row>
    <row r="31" spans="1:1" x14ac:dyDescent="0.25">
      <c r="A31" s="1">
        <v>5</v>
      </c>
    </row>
    <row r="32" spans="1:1" x14ac:dyDescent="0.25">
      <c r="A32" s="1">
        <v>250</v>
      </c>
    </row>
    <row r="33" spans="1:1" x14ac:dyDescent="0.25">
      <c r="A33" s="1" t="s">
        <v>42</v>
      </c>
    </row>
    <row r="34" spans="1:1" x14ac:dyDescent="0.25">
      <c r="A34" s="1">
        <v>700</v>
      </c>
    </row>
    <row r="35" spans="1:1" x14ac:dyDescent="0.25">
      <c r="A35" s="1" t="s">
        <v>31</v>
      </c>
    </row>
    <row r="36" spans="1:1" x14ac:dyDescent="0.25">
      <c r="A36" s="1">
        <v>25</v>
      </c>
    </row>
    <row r="37" spans="1:1" x14ac:dyDescent="0.25">
      <c r="A37" s="1">
        <v>50</v>
      </c>
    </row>
    <row r="38" spans="1:1" x14ac:dyDescent="0.25">
      <c r="A38" s="1">
        <v>50</v>
      </c>
    </row>
    <row r="39" spans="1:1" x14ac:dyDescent="0.25">
      <c r="A39" s="1">
        <v>200</v>
      </c>
    </row>
    <row r="40" spans="1:1" x14ac:dyDescent="0.25">
      <c r="A40" s="1" t="s">
        <v>45</v>
      </c>
    </row>
    <row r="41" spans="1:1" x14ac:dyDescent="0.25">
      <c r="A41" s="1">
        <v>25</v>
      </c>
    </row>
    <row r="42" spans="1:1" x14ac:dyDescent="0.25">
      <c r="A42" s="1">
        <v>10</v>
      </c>
    </row>
    <row r="43" spans="1:1" x14ac:dyDescent="0.25">
      <c r="A43" s="1" t="s">
        <v>34</v>
      </c>
    </row>
    <row r="44" spans="1:1" x14ac:dyDescent="0.25">
      <c r="A44" s="1">
        <v>100</v>
      </c>
    </row>
    <row r="45" spans="1:1" x14ac:dyDescent="0.25">
      <c r="A45" s="1">
        <v>30</v>
      </c>
    </row>
    <row r="46" spans="1:1" x14ac:dyDescent="0.25">
      <c r="A46" s="1" t="s">
        <v>50</v>
      </c>
    </row>
    <row r="47" spans="1:1" x14ac:dyDescent="0.25">
      <c r="A47" s="1">
        <v>20</v>
      </c>
    </row>
    <row r="48" spans="1:1" x14ac:dyDescent="0.25">
      <c r="A48" s="1">
        <v>93</v>
      </c>
    </row>
    <row r="49" spans="1:1" x14ac:dyDescent="0.25">
      <c r="A49" s="1">
        <v>400</v>
      </c>
    </row>
    <row r="50" spans="1:1" x14ac:dyDescent="0.25">
      <c r="A50" s="1">
        <v>110</v>
      </c>
    </row>
    <row r="51" spans="1:1" x14ac:dyDescent="0.25">
      <c r="A51" s="1">
        <v>40</v>
      </c>
    </row>
    <row r="52" spans="1:1" x14ac:dyDescent="0.25">
      <c r="A52" s="1">
        <v>150</v>
      </c>
    </row>
    <row r="53" spans="1:1" x14ac:dyDescent="0.25">
      <c r="A53" s="1" t="s">
        <v>34</v>
      </c>
    </row>
    <row r="54" spans="1:1" x14ac:dyDescent="0.25">
      <c r="A54" s="1">
        <v>300</v>
      </c>
    </row>
    <row r="55" spans="1:1" x14ac:dyDescent="0.25">
      <c r="A55" s="1">
        <v>100</v>
      </c>
    </row>
    <row r="56" spans="1:1" x14ac:dyDescent="0.25">
      <c r="A56" s="1">
        <v>90</v>
      </c>
    </row>
    <row r="57" spans="1:1" x14ac:dyDescent="0.25">
      <c r="A57" s="1">
        <v>140</v>
      </c>
    </row>
    <row r="58" spans="1:1" x14ac:dyDescent="0.25">
      <c r="A58" s="1">
        <v>85</v>
      </c>
    </row>
    <row r="59" spans="1:1" x14ac:dyDescent="0.25">
      <c r="A59" s="1">
        <v>70</v>
      </c>
    </row>
    <row r="60" spans="1:1" x14ac:dyDescent="0.25">
      <c r="A60" s="1" t="s">
        <v>52</v>
      </c>
    </row>
    <row r="61" spans="1:1" x14ac:dyDescent="0.25">
      <c r="A61" s="1">
        <v>70</v>
      </c>
    </row>
    <row r="62" spans="1:1" x14ac:dyDescent="0.25">
      <c r="A62" s="1">
        <v>50</v>
      </c>
    </row>
    <row r="63" spans="1:1" x14ac:dyDescent="0.25">
      <c r="A63" s="1">
        <v>150</v>
      </c>
    </row>
    <row r="64" spans="1:1" x14ac:dyDescent="0.25">
      <c r="A64" s="1" t="s">
        <v>53</v>
      </c>
    </row>
    <row r="65" spans="1:1" x14ac:dyDescent="0.25">
      <c r="A65" s="1">
        <v>850</v>
      </c>
    </row>
    <row r="66" spans="1:1" x14ac:dyDescent="0.25">
      <c r="A66" s="1">
        <v>120</v>
      </c>
    </row>
    <row r="67" spans="1:1" x14ac:dyDescent="0.25">
      <c r="A67" s="1">
        <v>100</v>
      </c>
    </row>
    <row r="68" spans="1:1" x14ac:dyDescent="0.25">
      <c r="A68" s="1">
        <v>500</v>
      </c>
    </row>
    <row r="69" spans="1:1" x14ac:dyDescent="0.25">
      <c r="A69" s="1">
        <v>50</v>
      </c>
    </row>
    <row r="70" spans="1:1" x14ac:dyDescent="0.25">
      <c r="A70" s="1">
        <v>130</v>
      </c>
    </row>
    <row r="71" spans="1:1" x14ac:dyDescent="0.25">
      <c r="A71" s="1" t="s">
        <v>56</v>
      </c>
    </row>
    <row r="72" spans="1:1" x14ac:dyDescent="0.25">
      <c r="A72" s="1">
        <v>70</v>
      </c>
    </row>
    <row r="73" spans="1:1" x14ac:dyDescent="0.25">
      <c r="A73" s="1">
        <v>150</v>
      </c>
    </row>
    <row r="74" spans="1:1" x14ac:dyDescent="0.25">
      <c r="A74" s="1">
        <v>1500</v>
      </c>
    </row>
    <row r="75" spans="1:1" x14ac:dyDescent="0.25">
      <c r="A75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D8E9-CD95-46E5-85B8-4055E0CC831A}">
  <dimension ref="A1:E75"/>
  <sheetViews>
    <sheetView tabSelected="1" topLeftCell="A13" zoomScale="55" zoomScaleNormal="55" workbookViewId="0">
      <selection activeCell="X24" sqref="X24"/>
    </sheetView>
  </sheetViews>
  <sheetFormatPr defaultRowHeight="12.5" x14ac:dyDescent="0.25"/>
  <cols>
    <col min="1" max="1" width="14.1796875" customWidth="1"/>
    <col min="4" max="4" width="12.36328125" customWidth="1"/>
  </cols>
  <sheetData>
    <row r="1" spans="1:5" x14ac:dyDescent="0.25">
      <c r="A1" s="1" t="s">
        <v>15</v>
      </c>
    </row>
    <row r="2" spans="1:5" x14ac:dyDescent="0.25">
      <c r="A2" s="1" t="s">
        <v>16</v>
      </c>
    </row>
    <row r="3" spans="1:5" x14ac:dyDescent="0.25">
      <c r="A3" s="1" t="s">
        <v>23</v>
      </c>
    </row>
    <row r="4" spans="1:5" x14ac:dyDescent="0.25">
      <c r="A4" s="1" t="s">
        <v>23</v>
      </c>
      <c r="D4" t="s">
        <v>16</v>
      </c>
      <c r="E4">
        <f>COUNTIF($A$1:$A$75,D4)</f>
        <v>26</v>
      </c>
    </row>
    <row r="5" spans="1:5" x14ac:dyDescent="0.25">
      <c r="A5" s="1" t="s">
        <v>16</v>
      </c>
      <c r="D5" t="s">
        <v>23</v>
      </c>
      <c r="E5">
        <f>COUNTIF($A$1:$A$75,D5)</f>
        <v>2</v>
      </c>
    </row>
    <row r="6" spans="1:5" x14ac:dyDescent="0.25">
      <c r="A6" s="1" t="s">
        <v>28</v>
      </c>
      <c r="D6" t="s">
        <v>15</v>
      </c>
      <c r="E6">
        <f>COUNTIF($A$1:$A$75,D6)</f>
        <v>25</v>
      </c>
    </row>
    <row r="7" spans="1:5" x14ac:dyDescent="0.25">
      <c r="A7" s="1" t="s">
        <v>15</v>
      </c>
      <c r="D7" t="s">
        <v>21</v>
      </c>
      <c r="E7">
        <f>COUNTIF($A$1:$A$75,D7)</f>
        <v>13</v>
      </c>
    </row>
    <row r="8" spans="1:5" x14ac:dyDescent="0.25">
      <c r="A8" s="1" t="s">
        <v>15</v>
      </c>
      <c r="D8" t="s">
        <v>28</v>
      </c>
      <c r="E8">
        <f>COUNTIF($A$1:$A$75,D8)</f>
        <v>9</v>
      </c>
    </row>
    <row r="9" spans="1:5" x14ac:dyDescent="0.25">
      <c r="A9" s="1" t="s">
        <v>15</v>
      </c>
    </row>
    <row r="10" spans="1:5" x14ac:dyDescent="0.25">
      <c r="A10" s="1" t="s">
        <v>21</v>
      </c>
    </row>
    <row r="11" spans="1:5" x14ac:dyDescent="0.25">
      <c r="A11" s="1" t="s">
        <v>16</v>
      </c>
    </row>
    <row r="12" spans="1:5" x14ac:dyDescent="0.25">
      <c r="A12" s="1" t="s">
        <v>16</v>
      </c>
    </row>
    <row r="13" spans="1:5" x14ac:dyDescent="0.25">
      <c r="A13" s="1" t="s">
        <v>15</v>
      </c>
    </row>
    <row r="14" spans="1:5" x14ac:dyDescent="0.25">
      <c r="A14" s="1" t="s">
        <v>21</v>
      </c>
    </row>
    <row r="15" spans="1:5" x14ac:dyDescent="0.25">
      <c r="A15" s="1" t="s">
        <v>15</v>
      </c>
    </row>
    <row r="16" spans="1:5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15</v>
      </c>
    </row>
    <row r="21" spans="1:1" x14ac:dyDescent="0.25">
      <c r="A21" s="1" t="s">
        <v>28</v>
      </c>
    </row>
    <row r="22" spans="1:1" x14ac:dyDescent="0.25">
      <c r="A22" s="1" t="s">
        <v>16</v>
      </c>
    </row>
    <row r="23" spans="1:1" x14ac:dyDescent="0.25">
      <c r="A23" s="1" t="s">
        <v>15</v>
      </c>
    </row>
    <row r="24" spans="1:1" x14ac:dyDescent="0.25">
      <c r="A24" s="1" t="s">
        <v>28</v>
      </c>
    </row>
    <row r="25" spans="1:1" x14ac:dyDescent="0.25">
      <c r="A25" s="1" t="s">
        <v>15</v>
      </c>
    </row>
    <row r="26" spans="1:1" x14ac:dyDescent="0.25">
      <c r="A26" s="1" t="s">
        <v>16</v>
      </c>
    </row>
    <row r="27" spans="1:1" x14ac:dyDescent="0.25">
      <c r="A27" s="1" t="s">
        <v>15</v>
      </c>
    </row>
    <row r="28" spans="1:1" x14ac:dyDescent="0.25">
      <c r="A28" s="1" t="s">
        <v>16</v>
      </c>
    </row>
    <row r="29" spans="1:1" x14ac:dyDescent="0.25">
      <c r="A29" s="1" t="s">
        <v>15</v>
      </c>
    </row>
    <row r="30" spans="1:1" x14ac:dyDescent="0.25">
      <c r="A30" s="1" t="s">
        <v>16</v>
      </c>
    </row>
    <row r="31" spans="1:1" x14ac:dyDescent="0.25">
      <c r="A31" s="1" t="s">
        <v>16</v>
      </c>
    </row>
    <row r="32" spans="1:1" x14ac:dyDescent="0.25">
      <c r="A32" s="1" t="s">
        <v>16</v>
      </c>
    </row>
    <row r="33" spans="1:1" x14ac:dyDescent="0.25">
      <c r="A33" s="1" t="s">
        <v>28</v>
      </c>
    </row>
    <row r="34" spans="1:1" x14ac:dyDescent="0.25">
      <c r="A34" s="1" t="s">
        <v>15</v>
      </c>
    </row>
    <row r="35" spans="1:1" x14ac:dyDescent="0.25">
      <c r="A35" s="1" t="s">
        <v>28</v>
      </c>
    </row>
    <row r="36" spans="1:1" x14ac:dyDescent="0.25">
      <c r="A36" s="1" t="s">
        <v>16</v>
      </c>
    </row>
    <row r="37" spans="1:1" x14ac:dyDescent="0.25">
      <c r="A37" s="1" t="s">
        <v>16</v>
      </c>
    </row>
    <row r="38" spans="1:1" x14ac:dyDescent="0.25">
      <c r="A38" s="1" t="s">
        <v>21</v>
      </c>
    </row>
    <row r="39" spans="1:1" x14ac:dyDescent="0.25">
      <c r="A39" s="1" t="s">
        <v>16</v>
      </c>
    </row>
    <row r="40" spans="1:1" x14ac:dyDescent="0.25">
      <c r="A40" s="1" t="s">
        <v>15</v>
      </c>
    </row>
    <row r="41" spans="1:1" x14ac:dyDescent="0.25">
      <c r="A41" s="1" t="s">
        <v>16</v>
      </c>
    </row>
    <row r="42" spans="1:1" x14ac:dyDescent="0.25">
      <c r="A42" s="1" t="s">
        <v>21</v>
      </c>
    </row>
    <row r="43" spans="1:1" x14ac:dyDescent="0.25">
      <c r="A43" s="1" t="s">
        <v>15</v>
      </c>
    </row>
    <row r="44" spans="1:1" x14ac:dyDescent="0.25">
      <c r="A44" s="1" t="s">
        <v>15</v>
      </c>
    </row>
    <row r="45" spans="1:1" x14ac:dyDescent="0.25">
      <c r="A45" s="1" t="s">
        <v>16</v>
      </c>
    </row>
    <row r="46" spans="1:1" x14ac:dyDescent="0.25">
      <c r="A46" s="1" t="s">
        <v>16</v>
      </c>
    </row>
    <row r="47" spans="1:1" x14ac:dyDescent="0.25">
      <c r="A47" s="1" t="s">
        <v>16</v>
      </c>
    </row>
    <row r="48" spans="1:1" x14ac:dyDescent="0.25">
      <c r="A48" s="1" t="s">
        <v>28</v>
      </c>
    </row>
    <row r="49" spans="1:1" x14ac:dyDescent="0.25">
      <c r="A49" s="1" t="s">
        <v>21</v>
      </c>
    </row>
    <row r="50" spans="1:1" x14ac:dyDescent="0.25">
      <c r="A50" s="1" t="s">
        <v>15</v>
      </c>
    </row>
    <row r="51" spans="1:1" x14ac:dyDescent="0.25">
      <c r="A51" s="1" t="s">
        <v>21</v>
      </c>
    </row>
    <row r="52" spans="1:1" x14ac:dyDescent="0.25">
      <c r="A52" s="1" t="s">
        <v>16</v>
      </c>
    </row>
    <row r="53" spans="1:1" x14ac:dyDescent="0.25">
      <c r="A53" s="1" t="s">
        <v>15</v>
      </c>
    </row>
    <row r="54" spans="1:1" x14ac:dyDescent="0.25">
      <c r="A54" s="1" t="s">
        <v>16</v>
      </c>
    </row>
    <row r="55" spans="1:1" x14ac:dyDescent="0.25">
      <c r="A55" s="1" t="s">
        <v>16</v>
      </c>
    </row>
    <row r="56" spans="1:1" x14ac:dyDescent="0.25">
      <c r="A56" s="1" t="s">
        <v>15</v>
      </c>
    </row>
    <row r="57" spans="1:1" x14ac:dyDescent="0.25">
      <c r="A57" s="1" t="s">
        <v>16</v>
      </c>
    </row>
    <row r="58" spans="1:1" x14ac:dyDescent="0.25">
      <c r="A58" s="1" t="s">
        <v>21</v>
      </c>
    </row>
    <row r="59" spans="1:1" x14ac:dyDescent="0.25">
      <c r="A59" s="1" t="s">
        <v>21</v>
      </c>
    </row>
    <row r="60" spans="1:1" x14ac:dyDescent="0.25">
      <c r="A60" s="1" t="s">
        <v>28</v>
      </c>
    </row>
    <row r="61" spans="1:1" x14ac:dyDescent="0.25">
      <c r="A61" s="1" t="s">
        <v>15</v>
      </c>
    </row>
    <row r="62" spans="1:1" x14ac:dyDescent="0.25">
      <c r="A62" s="1" t="s">
        <v>21</v>
      </c>
    </row>
    <row r="63" spans="1:1" x14ac:dyDescent="0.25">
      <c r="A63" s="1" t="s">
        <v>21</v>
      </c>
    </row>
    <row r="64" spans="1:1" x14ac:dyDescent="0.25">
      <c r="A64" s="1" t="s">
        <v>15</v>
      </c>
    </row>
    <row r="65" spans="1:1" x14ac:dyDescent="0.25">
      <c r="A65" s="1" t="s">
        <v>15</v>
      </c>
    </row>
    <row r="66" spans="1:1" x14ac:dyDescent="0.25">
      <c r="A66" s="1" t="s">
        <v>21</v>
      </c>
    </row>
    <row r="67" spans="1:1" x14ac:dyDescent="0.25">
      <c r="A67" s="1" t="s">
        <v>28</v>
      </c>
    </row>
    <row r="68" spans="1:1" x14ac:dyDescent="0.25">
      <c r="A68" s="1" t="s">
        <v>16</v>
      </c>
    </row>
    <row r="69" spans="1:1" x14ac:dyDescent="0.25">
      <c r="A69" s="1" t="s">
        <v>16</v>
      </c>
    </row>
    <row r="70" spans="1:1" x14ac:dyDescent="0.25">
      <c r="A70" s="1" t="s">
        <v>16</v>
      </c>
    </row>
    <row r="71" spans="1:1" x14ac:dyDescent="0.25">
      <c r="A71" s="1" t="s">
        <v>15</v>
      </c>
    </row>
    <row r="72" spans="1:1" x14ac:dyDescent="0.25">
      <c r="A72" s="1" t="s">
        <v>28</v>
      </c>
    </row>
    <row r="73" spans="1:1" x14ac:dyDescent="0.25">
      <c r="A73" s="1" t="s">
        <v>21</v>
      </c>
    </row>
    <row r="74" spans="1:1" x14ac:dyDescent="0.25">
      <c r="A74" s="1" t="s">
        <v>15</v>
      </c>
    </row>
    <row r="75" spans="1:1" x14ac:dyDescent="0.25">
      <c r="A75" s="1" t="s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C2DB-4BC3-44C0-A3E9-BACDEF7D42DB}">
  <dimension ref="A1:E75"/>
  <sheetViews>
    <sheetView topLeftCell="A29" zoomScale="77" zoomScaleNormal="77" workbookViewId="0">
      <selection activeCell="R40" sqref="R40"/>
    </sheetView>
  </sheetViews>
  <sheetFormatPr defaultRowHeight="12.5" x14ac:dyDescent="0.25"/>
  <sheetData>
    <row r="1" spans="1:5" x14ac:dyDescent="0.25">
      <c r="A1" s="1" t="s">
        <v>16</v>
      </c>
    </row>
    <row r="2" spans="1:5" x14ac:dyDescent="0.25">
      <c r="A2" s="1" t="s">
        <v>21</v>
      </c>
    </row>
    <row r="3" spans="1:5" x14ac:dyDescent="0.25">
      <c r="A3" s="1" t="s">
        <v>21</v>
      </c>
    </row>
    <row r="4" spans="1:5" x14ac:dyDescent="0.25">
      <c r="A4" s="1" t="s">
        <v>16</v>
      </c>
    </row>
    <row r="5" spans="1:5" x14ac:dyDescent="0.25">
      <c r="A5" s="1" t="s">
        <v>21</v>
      </c>
    </row>
    <row r="6" spans="1:5" x14ac:dyDescent="0.25">
      <c r="A6" s="1" t="s">
        <v>21</v>
      </c>
      <c r="D6" t="s">
        <v>16</v>
      </c>
      <c r="E6">
        <f>ROUND((COUNTIF($A$1:$A$75,D6)/75)*100,0)</f>
        <v>23</v>
      </c>
    </row>
    <row r="7" spans="1:5" x14ac:dyDescent="0.25">
      <c r="A7" s="1" t="s">
        <v>21</v>
      </c>
      <c r="D7" t="s">
        <v>23</v>
      </c>
      <c r="E7">
        <f t="shared" ref="E7:E10" si="0">ROUND((COUNTIF($A$1:$A$75,D7)/75)*100,0)</f>
        <v>13</v>
      </c>
    </row>
    <row r="8" spans="1:5" x14ac:dyDescent="0.25">
      <c r="A8" s="1" t="s">
        <v>23</v>
      </c>
      <c r="D8" t="s">
        <v>15</v>
      </c>
      <c r="E8">
        <f t="shared" si="0"/>
        <v>8</v>
      </c>
    </row>
    <row r="9" spans="1:5" x14ac:dyDescent="0.25">
      <c r="A9" s="1" t="s">
        <v>23</v>
      </c>
      <c r="D9" t="s">
        <v>21</v>
      </c>
      <c r="E9">
        <f t="shared" si="0"/>
        <v>41</v>
      </c>
    </row>
    <row r="10" spans="1:5" x14ac:dyDescent="0.25">
      <c r="A10" s="1" t="s">
        <v>16</v>
      </c>
      <c r="D10" t="s">
        <v>28</v>
      </c>
      <c r="E10">
        <f t="shared" si="0"/>
        <v>15</v>
      </c>
    </row>
    <row r="11" spans="1:5" x14ac:dyDescent="0.25">
      <c r="A11" s="1" t="s">
        <v>21</v>
      </c>
    </row>
    <row r="12" spans="1:5" x14ac:dyDescent="0.25">
      <c r="A12" s="1" t="s">
        <v>21</v>
      </c>
    </row>
    <row r="13" spans="1:5" x14ac:dyDescent="0.25">
      <c r="A13" s="1" t="s">
        <v>16</v>
      </c>
    </row>
    <row r="14" spans="1:5" x14ac:dyDescent="0.25">
      <c r="A14" s="1" t="s">
        <v>16</v>
      </c>
    </row>
    <row r="15" spans="1:5" x14ac:dyDescent="0.25">
      <c r="A15" s="1" t="s">
        <v>21</v>
      </c>
    </row>
    <row r="16" spans="1:5" x14ac:dyDescent="0.25">
      <c r="A16" s="1" t="s">
        <v>28</v>
      </c>
    </row>
    <row r="17" spans="1:1" x14ac:dyDescent="0.25">
      <c r="A17" s="1" t="s">
        <v>21</v>
      </c>
    </row>
    <row r="18" spans="1:1" x14ac:dyDescent="0.25">
      <c r="A18" s="1" t="s">
        <v>28</v>
      </c>
    </row>
    <row r="19" spans="1:1" x14ac:dyDescent="0.25">
      <c r="A19" s="1" t="s">
        <v>16</v>
      </c>
    </row>
    <row r="20" spans="1:1" x14ac:dyDescent="0.25">
      <c r="A20" s="1" t="s">
        <v>28</v>
      </c>
    </row>
    <row r="21" spans="1:1" x14ac:dyDescent="0.25">
      <c r="A21" s="1" t="s">
        <v>21</v>
      </c>
    </row>
    <row r="22" spans="1:1" x14ac:dyDescent="0.25">
      <c r="A22" s="1" t="s">
        <v>21</v>
      </c>
    </row>
    <row r="23" spans="1:1" x14ac:dyDescent="0.25">
      <c r="A23" s="1" t="s">
        <v>16</v>
      </c>
    </row>
    <row r="24" spans="1:1" x14ac:dyDescent="0.25">
      <c r="A24" s="1" t="s">
        <v>21</v>
      </c>
    </row>
    <row r="25" spans="1:1" x14ac:dyDescent="0.25">
      <c r="A25" s="1" t="s">
        <v>21</v>
      </c>
    </row>
    <row r="26" spans="1:1" x14ac:dyDescent="0.25">
      <c r="A26" s="1" t="s">
        <v>21</v>
      </c>
    </row>
    <row r="27" spans="1:1" x14ac:dyDescent="0.25">
      <c r="A27" s="1" t="s">
        <v>21</v>
      </c>
    </row>
    <row r="28" spans="1:1" x14ac:dyDescent="0.25">
      <c r="A28" s="1" t="s">
        <v>16</v>
      </c>
    </row>
    <row r="29" spans="1:1" x14ac:dyDescent="0.25">
      <c r="A29" s="1" t="s">
        <v>28</v>
      </c>
    </row>
    <row r="30" spans="1:1" x14ac:dyDescent="0.25">
      <c r="A30" s="1" t="s">
        <v>21</v>
      </c>
    </row>
    <row r="31" spans="1:1" x14ac:dyDescent="0.25">
      <c r="A31" s="1" t="s">
        <v>15</v>
      </c>
    </row>
    <row r="32" spans="1:1" x14ac:dyDescent="0.25">
      <c r="A32" s="1" t="s">
        <v>28</v>
      </c>
    </row>
    <row r="33" spans="1:1" x14ac:dyDescent="0.25">
      <c r="A33" s="1" t="s">
        <v>23</v>
      </c>
    </row>
    <row r="34" spans="1:1" x14ac:dyDescent="0.25">
      <c r="A34" s="1" t="s">
        <v>28</v>
      </c>
    </row>
    <row r="35" spans="1:1" x14ac:dyDescent="0.25">
      <c r="A35" s="1" t="s">
        <v>16</v>
      </c>
    </row>
    <row r="36" spans="1:1" x14ac:dyDescent="0.25">
      <c r="A36" s="1" t="s">
        <v>21</v>
      </c>
    </row>
    <row r="37" spans="1:1" x14ac:dyDescent="0.25">
      <c r="A37" s="1" t="s">
        <v>28</v>
      </c>
    </row>
    <row r="38" spans="1:1" x14ac:dyDescent="0.25">
      <c r="A38" s="1" t="s">
        <v>16</v>
      </c>
    </row>
    <row r="39" spans="1:1" x14ac:dyDescent="0.25">
      <c r="A39" s="1" t="s">
        <v>28</v>
      </c>
    </row>
    <row r="40" spans="1:1" x14ac:dyDescent="0.25">
      <c r="A40" s="1" t="s">
        <v>16</v>
      </c>
    </row>
    <row r="41" spans="1:1" x14ac:dyDescent="0.25">
      <c r="A41" s="1" t="s">
        <v>23</v>
      </c>
    </row>
    <row r="42" spans="1:1" x14ac:dyDescent="0.25">
      <c r="A42" s="1" t="s">
        <v>15</v>
      </c>
    </row>
    <row r="43" spans="1:1" x14ac:dyDescent="0.25">
      <c r="A43" s="1" t="s">
        <v>16</v>
      </c>
    </row>
    <row r="44" spans="1:1" x14ac:dyDescent="0.25">
      <c r="A44" s="1" t="s">
        <v>21</v>
      </c>
    </row>
    <row r="45" spans="1:1" x14ac:dyDescent="0.25">
      <c r="A45" s="1" t="s">
        <v>15</v>
      </c>
    </row>
    <row r="46" spans="1:1" x14ac:dyDescent="0.25">
      <c r="A46" s="1" t="s">
        <v>21</v>
      </c>
    </row>
    <row r="47" spans="1:1" x14ac:dyDescent="0.25">
      <c r="A47" s="1" t="s">
        <v>21</v>
      </c>
    </row>
    <row r="48" spans="1:1" x14ac:dyDescent="0.25">
      <c r="A48" s="1" t="s">
        <v>21</v>
      </c>
    </row>
    <row r="49" spans="1:1" x14ac:dyDescent="0.25">
      <c r="A49" s="1" t="s">
        <v>23</v>
      </c>
    </row>
    <row r="50" spans="1:1" x14ac:dyDescent="0.25">
      <c r="A50" s="1" t="s">
        <v>16</v>
      </c>
    </row>
    <row r="51" spans="1:1" x14ac:dyDescent="0.25">
      <c r="A51" s="1" t="s">
        <v>23</v>
      </c>
    </row>
    <row r="52" spans="1:1" x14ac:dyDescent="0.25">
      <c r="A52" s="1" t="s">
        <v>21</v>
      </c>
    </row>
    <row r="53" spans="1:1" x14ac:dyDescent="0.25">
      <c r="A53" s="1" t="s">
        <v>21</v>
      </c>
    </row>
    <row r="54" spans="1:1" x14ac:dyDescent="0.25">
      <c r="A54" s="1" t="s">
        <v>21</v>
      </c>
    </row>
    <row r="55" spans="1:1" x14ac:dyDescent="0.25">
      <c r="A55" s="1" t="s">
        <v>21</v>
      </c>
    </row>
    <row r="56" spans="1:1" x14ac:dyDescent="0.25">
      <c r="A56" s="1" t="s">
        <v>28</v>
      </c>
    </row>
    <row r="57" spans="1:1" x14ac:dyDescent="0.25">
      <c r="A57" s="1" t="s">
        <v>21</v>
      </c>
    </row>
    <row r="58" spans="1:1" x14ac:dyDescent="0.25">
      <c r="A58" s="1" t="s">
        <v>23</v>
      </c>
    </row>
    <row r="59" spans="1:1" x14ac:dyDescent="0.25">
      <c r="A59" s="1" t="s">
        <v>15</v>
      </c>
    </row>
    <row r="60" spans="1:1" x14ac:dyDescent="0.25">
      <c r="A60" s="1" t="s">
        <v>16</v>
      </c>
    </row>
    <row r="61" spans="1:1" x14ac:dyDescent="0.25">
      <c r="A61" s="1" t="s">
        <v>16</v>
      </c>
    </row>
    <row r="62" spans="1:1" x14ac:dyDescent="0.25">
      <c r="A62" s="1" t="s">
        <v>28</v>
      </c>
    </row>
    <row r="63" spans="1:1" x14ac:dyDescent="0.25">
      <c r="A63" s="1" t="s">
        <v>16</v>
      </c>
    </row>
    <row r="64" spans="1:1" x14ac:dyDescent="0.25">
      <c r="A64" s="1" t="s">
        <v>16</v>
      </c>
    </row>
    <row r="65" spans="1:1" x14ac:dyDescent="0.25">
      <c r="A65" s="1" t="s">
        <v>21</v>
      </c>
    </row>
    <row r="66" spans="1:1" x14ac:dyDescent="0.25">
      <c r="A66" s="1" t="s">
        <v>23</v>
      </c>
    </row>
    <row r="67" spans="1:1" x14ac:dyDescent="0.25">
      <c r="A67" s="1" t="s">
        <v>15</v>
      </c>
    </row>
    <row r="68" spans="1:1" x14ac:dyDescent="0.25">
      <c r="A68" s="1" t="s">
        <v>21</v>
      </c>
    </row>
    <row r="69" spans="1:1" x14ac:dyDescent="0.25">
      <c r="A69" s="1" t="s">
        <v>21</v>
      </c>
    </row>
    <row r="70" spans="1:1" x14ac:dyDescent="0.25">
      <c r="A70" s="1" t="s">
        <v>28</v>
      </c>
    </row>
    <row r="71" spans="1:1" x14ac:dyDescent="0.25">
      <c r="A71" s="1" t="s">
        <v>23</v>
      </c>
    </row>
    <row r="72" spans="1:1" x14ac:dyDescent="0.25">
      <c r="A72" s="1" t="s">
        <v>21</v>
      </c>
    </row>
    <row r="73" spans="1:1" x14ac:dyDescent="0.25">
      <c r="A73" s="1" t="s">
        <v>15</v>
      </c>
    </row>
    <row r="74" spans="1:1" x14ac:dyDescent="0.25">
      <c r="A74" s="1" t="s">
        <v>21</v>
      </c>
    </row>
    <row r="75" spans="1:1" x14ac:dyDescent="0.25">
      <c r="A75" s="1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7A05-508A-45C3-A08B-65FDDC1EE69C}">
  <dimension ref="A1:F75"/>
  <sheetViews>
    <sheetView workbookViewId="0">
      <selection activeCell="F15" sqref="F15"/>
    </sheetView>
  </sheetViews>
  <sheetFormatPr defaultRowHeight="12.5" x14ac:dyDescent="0.25"/>
  <sheetData>
    <row r="1" spans="1:6" x14ac:dyDescent="0.25">
      <c r="A1" s="1">
        <v>2</v>
      </c>
    </row>
    <row r="2" spans="1:6" x14ac:dyDescent="0.25">
      <c r="A2" s="1">
        <v>4</v>
      </c>
    </row>
    <row r="3" spans="1:6" x14ac:dyDescent="0.25">
      <c r="A3" s="1">
        <v>4</v>
      </c>
      <c r="E3">
        <v>1</v>
      </c>
      <c r="F3">
        <f>COUNTIF($A$1:$A$75,E3)</f>
        <v>2</v>
      </c>
    </row>
    <row r="4" spans="1:6" x14ac:dyDescent="0.25">
      <c r="A4" s="1">
        <v>3</v>
      </c>
      <c r="E4">
        <v>2</v>
      </c>
      <c r="F4">
        <f t="shared" ref="F4:F7" si="0">COUNTIF($A$1:$A$75,E4)</f>
        <v>7</v>
      </c>
    </row>
    <row r="5" spans="1:6" x14ac:dyDescent="0.25">
      <c r="A5" s="1">
        <v>3</v>
      </c>
      <c r="E5">
        <v>3</v>
      </c>
      <c r="F5">
        <f t="shared" si="0"/>
        <v>15</v>
      </c>
    </row>
    <row r="6" spans="1:6" x14ac:dyDescent="0.25">
      <c r="A6" s="1">
        <v>5</v>
      </c>
      <c r="E6">
        <v>4</v>
      </c>
      <c r="F6">
        <f t="shared" si="0"/>
        <v>29</v>
      </c>
    </row>
    <row r="7" spans="1:6" x14ac:dyDescent="0.25">
      <c r="A7" s="1">
        <v>3</v>
      </c>
      <c r="E7">
        <v>5</v>
      </c>
      <c r="F7">
        <f t="shared" si="0"/>
        <v>22</v>
      </c>
    </row>
    <row r="8" spans="1:6" x14ac:dyDescent="0.25">
      <c r="A8" s="1">
        <v>4</v>
      </c>
    </row>
    <row r="9" spans="1:6" x14ac:dyDescent="0.25">
      <c r="A9" s="1">
        <v>5</v>
      </c>
    </row>
    <row r="10" spans="1:6" x14ac:dyDescent="0.25">
      <c r="A10" s="1">
        <v>4</v>
      </c>
    </row>
    <row r="11" spans="1:6" x14ac:dyDescent="0.25">
      <c r="A11" s="1">
        <v>1</v>
      </c>
    </row>
    <row r="12" spans="1:6" x14ac:dyDescent="0.25">
      <c r="A12" s="1">
        <v>4</v>
      </c>
    </row>
    <row r="13" spans="1:6" x14ac:dyDescent="0.25">
      <c r="A13" s="1">
        <v>3</v>
      </c>
    </row>
    <row r="14" spans="1:6" x14ac:dyDescent="0.25">
      <c r="A14" s="1">
        <v>3</v>
      </c>
    </row>
    <row r="15" spans="1:6" x14ac:dyDescent="0.25">
      <c r="A15" s="1">
        <v>5</v>
      </c>
    </row>
    <row r="16" spans="1:6" x14ac:dyDescent="0.25">
      <c r="A16" s="1">
        <v>5</v>
      </c>
    </row>
    <row r="17" spans="1:1" x14ac:dyDescent="0.25">
      <c r="A17" s="1">
        <v>4</v>
      </c>
    </row>
    <row r="18" spans="1:1" x14ac:dyDescent="0.25">
      <c r="A18" s="1">
        <v>4</v>
      </c>
    </row>
    <row r="19" spans="1:1" x14ac:dyDescent="0.25">
      <c r="A19" s="1">
        <v>3</v>
      </c>
    </row>
    <row r="20" spans="1:1" x14ac:dyDescent="0.25">
      <c r="A20" s="1">
        <v>5</v>
      </c>
    </row>
    <row r="21" spans="1:1" x14ac:dyDescent="0.25">
      <c r="A21" s="1">
        <v>5</v>
      </c>
    </row>
    <row r="22" spans="1:1" x14ac:dyDescent="0.25">
      <c r="A22" s="1">
        <v>4</v>
      </c>
    </row>
    <row r="23" spans="1:1" x14ac:dyDescent="0.25">
      <c r="A23" s="1">
        <v>5</v>
      </c>
    </row>
    <row r="24" spans="1:1" x14ac:dyDescent="0.25">
      <c r="A24" s="1">
        <v>4</v>
      </c>
    </row>
    <row r="25" spans="1:1" x14ac:dyDescent="0.25">
      <c r="A25" s="1">
        <v>4</v>
      </c>
    </row>
    <row r="26" spans="1:1" x14ac:dyDescent="0.25">
      <c r="A26" s="1">
        <v>3</v>
      </c>
    </row>
    <row r="27" spans="1:1" x14ac:dyDescent="0.25">
      <c r="A27" s="1">
        <v>4</v>
      </c>
    </row>
    <row r="28" spans="1:1" x14ac:dyDescent="0.25">
      <c r="A28" s="1">
        <v>4</v>
      </c>
    </row>
    <row r="29" spans="1:1" x14ac:dyDescent="0.25">
      <c r="A29" s="1">
        <v>3</v>
      </c>
    </row>
    <row r="30" spans="1:1" x14ac:dyDescent="0.25">
      <c r="A30" s="1">
        <v>5</v>
      </c>
    </row>
    <row r="31" spans="1:1" x14ac:dyDescent="0.25">
      <c r="A31" s="1">
        <v>3</v>
      </c>
    </row>
    <row r="32" spans="1:1" x14ac:dyDescent="0.25">
      <c r="A32" s="1">
        <v>2</v>
      </c>
    </row>
    <row r="33" spans="1:1" x14ac:dyDescent="0.25">
      <c r="A33" s="1">
        <v>5</v>
      </c>
    </row>
    <row r="34" spans="1:1" x14ac:dyDescent="0.25">
      <c r="A34" s="1">
        <v>2</v>
      </c>
    </row>
    <row r="35" spans="1:1" x14ac:dyDescent="0.25">
      <c r="A35" s="1">
        <v>4</v>
      </c>
    </row>
    <row r="36" spans="1:1" x14ac:dyDescent="0.25">
      <c r="A36" s="1">
        <v>4</v>
      </c>
    </row>
    <row r="37" spans="1:1" x14ac:dyDescent="0.25">
      <c r="A37" s="1">
        <v>3</v>
      </c>
    </row>
    <row r="38" spans="1:1" x14ac:dyDescent="0.25">
      <c r="A38" s="1">
        <v>4</v>
      </c>
    </row>
    <row r="39" spans="1:1" x14ac:dyDescent="0.25">
      <c r="A39" s="1">
        <v>4</v>
      </c>
    </row>
    <row r="40" spans="1:1" x14ac:dyDescent="0.25">
      <c r="A40" s="1">
        <v>4</v>
      </c>
    </row>
    <row r="41" spans="1:1" x14ac:dyDescent="0.25">
      <c r="A41" s="1">
        <v>4</v>
      </c>
    </row>
    <row r="42" spans="1:1" x14ac:dyDescent="0.25">
      <c r="A42" s="1">
        <v>3</v>
      </c>
    </row>
    <row r="43" spans="1:1" x14ac:dyDescent="0.25">
      <c r="A43" s="1">
        <v>4</v>
      </c>
    </row>
    <row r="44" spans="1:1" x14ac:dyDescent="0.25">
      <c r="A44" s="1">
        <v>5</v>
      </c>
    </row>
    <row r="45" spans="1:1" x14ac:dyDescent="0.25">
      <c r="A45" s="1">
        <v>4</v>
      </c>
    </row>
    <row r="46" spans="1:1" x14ac:dyDescent="0.25">
      <c r="A46" s="1">
        <v>2</v>
      </c>
    </row>
    <row r="47" spans="1:1" x14ac:dyDescent="0.25">
      <c r="A47" s="1">
        <v>2</v>
      </c>
    </row>
    <row r="48" spans="1:1" x14ac:dyDescent="0.25">
      <c r="A48" s="1">
        <v>5</v>
      </c>
    </row>
    <row r="49" spans="1:1" x14ac:dyDescent="0.25">
      <c r="A49" s="1">
        <v>5</v>
      </c>
    </row>
    <row r="50" spans="1:1" x14ac:dyDescent="0.25">
      <c r="A50" s="1">
        <v>4</v>
      </c>
    </row>
    <row r="51" spans="1:1" x14ac:dyDescent="0.25">
      <c r="A51" s="1">
        <v>5</v>
      </c>
    </row>
    <row r="52" spans="1:1" x14ac:dyDescent="0.25">
      <c r="A52" s="1">
        <v>3</v>
      </c>
    </row>
    <row r="53" spans="1:1" x14ac:dyDescent="0.25">
      <c r="A53" s="1">
        <v>5</v>
      </c>
    </row>
    <row r="54" spans="1:1" x14ac:dyDescent="0.25">
      <c r="A54" s="1">
        <v>4</v>
      </c>
    </row>
    <row r="55" spans="1:1" x14ac:dyDescent="0.25">
      <c r="A55" s="1">
        <v>5</v>
      </c>
    </row>
    <row r="56" spans="1:1" x14ac:dyDescent="0.25">
      <c r="A56" s="1">
        <v>3</v>
      </c>
    </row>
    <row r="57" spans="1:1" x14ac:dyDescent="0.25">
      <c r="A57" s="1">
        <v>5</v>
      </c>
    </row>
    <row r="58" spans="1:1" x14ac:dyDescent="0.25">
      <c r="A58" s="1">
        <v>5</v>
      </c>
    </row>
    <row r="59" spans="1:1" x14ac:dyDescent="0.25">
      <c r="A59" s="1">
        <v>1</v>
      </c>
    </row>
    <row r="60" spans="1:1" x14ac:dyDescent="0.25">
      <c r="A60" s="1">
        <v>5</v>
      </c>
    </row>
    <row r="61" spans="1:1" x14ac:dyDescent="0.25">
      <c r="A61" s="1">
        <v>4</v>
      </c>
    </row>
    <row r="62" spans="1:1" x14ac:dyDescent="0.25">
      <c r="A62" s="1">
        <v>4</v>
      </c>
    </row>
    <row r="63" spans="1:1" x14ac:dyDescent="0.25">
      <c r="A63" s="1">
        <v>5</v>
      </c>
    </row>
    <row r="64" spans="1:1" x14ac:dyDescent="0.25">
      <c r="A64" s="1">
        <v>5</v>
      </c>
    </row>
    <row r="65" spans="1:1" x14ac:dyDescent="0.25">
      <c r="A65" s="1">
        <v>3</v>
      </c>
    </row>
    <row r="66" spans="1:1" x14ac:dyDescent="0.25">
      <c r="A66" s="1">
        <v>4</v>
      </c>
    </row>
    <row r="67" spans="1:1" x14ac:dyDescent="0.25">
      <c r="A67" s="1">
        <v>3</v>
      </c>
    </row>
    <row r="68" spans="1:1" x14ac:dyDescent="0.25">
      <c r="A68" s="1">
        <v>5</v>
      </c>
    </row>
    <row r="69" spans="1:1" x14ac:dyDescent="0.25">
      <c r="A69" s="1">
        <v>5</v>
      </c>
    </row>
    <row r="70" spans="1:1" x14ac:dyDescent="0.25">
      <c r="A70" s="1">
        <v>4</v>
      </c>
    </row>
    <row r="71" spans="1:1" x14ac:dyDescent="0.25">
      <c r="A71" s="1">
        <v>4</v>
      </c>
    </row>
    <row r="72" spans="1:1" x14ac:dyDescent="0.25">
      <c r="A72" s="1">
        <v>4</v>
      </c>
    </row>
    <row r="73" spans="1:1" x14ac:dyDescent="0.25">
      <c r="A73" s="1">
        <v>2</v>
      </c>
    </row>
    <row r="74" spans="1:1" x14ac:dyDescent="0.25">
      <c r="A74" s="1">
        <v>2</v>
      </c>
    </row>
    <row r="75" spans="1:1" x14ac:dyDescent="0.25">
      <c r="A75" s="1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ED4-76AC-4D8E-B800-CA06B6CA894E}">
  <dimension ref="A1:C75"/>
  <sheetViews>
    <sheetView workbookViewId="0">
      <selection activeCell="P10" sqref="P10"/>
    </sheetView>
  </sheetViews>
  <sheetFormatPr defaultRowHeight="12.5" x14ac:dyDescent="0.25"/>
  <sheetData>
    <row r="1" spans="1:3" x14ac:dyDescent="0.25">
      <c r="A1" s="1" t="s">
        <v>17</v>
      </c>
    </row>
    <row r="2" spans="1:3" x14ac:dyDescent="0.25">
      <c r="A2" s="1" t="s">
        <v>17</v>
      </c>
      <c r="B2" t="s">
        <v>58</v>
      </c>
      <c r="C2">
        <f>COUNTIF($A$1:$A$75,B2)</f>
        <v>57</v>
      </c>
    </row>
    <row r="3" spans="1:3" x14ac:dyDescent="0.25">
      <c r="A3" s="1" t="s">
        <v>17</v>
      </c>
      <c r="B3" t="s">
        <v>59</v>
      </c>
      <c r="C3">
        <f>COUNTIF($A$1:$A$75,B3)</f>
        <v>18</v>
      </c>
    </row>
    <row r="4" spans="1:3" x14ac:dyDescent="0.25">
      <c r="A4" s="1" t="s">
        <v>17</v>
      </c>
    </row>
    <row r="5" spans="1:3" x14ac:dyDescent="0.25">
      <c r="A5" s="1" t="s">
        <v>17</v>
      </c>
    </row>
    <row r="6" spans="1:3" x14ac:dyDescent="0.25">
      <c r="A6" s="1" t="s">
        <v>17</v>
      </c>
    </row>
    <row r="7" spans="1:3" x14ac:dyDescent="0.25">
      <c r="A7" s="1" t="s">
        <v>29</v>
      </c>
    </row>
    <row r="8" spans="1:3" x14ac:dyDescent="0.25">
      <c r="A8" s="1" t="s">
        <v>17</v>
      </c>
    </row>
    <row r="9" spans="1:3" x14ac:dyDescent="0.25">
      <c r="A9" s="1" t="s">
        <v>17</v>
      </c>
    </row>
    <row r="10" spans="1:3" x14ac:dyDescent="0.25">
      <c r="A10" s="1" t="s">
        <v>29</v>
      </c>
    </row>
    <row r="11" spans="1:3" x14ac:dyDescent="0.25">
      <c r="A11" s="1" t="s">
        <v>17</v>
      </c>
    </row>
    <row r="12" spans="1:3" x14ac:dyDescent="0.25">
      <c r="A12" s="1" t="s">
        <v>17</v>
      </c>
    </row>
    <row r="13" spans="1:3" x14ac:dyDescent="0.25">
      <c r="A13" s="1" t="s">
        <v>17</v>
      </c>
    </row>
    <row r="14" spans="1:3" x14ac:dyDescent="0.25">
      <c r="A14" s="1" t="s">
        <v>17</v>
      </c>
    </row>
    <row r="15" spans="1:3" x14ac:dyDescent="0.25">
      <c r="A15" s="1" t="s">
        <v>17</v>
      </c>
    </row>
    <row r="16" spans="1:3" x14ac:dyDescent="0.25">
      <c r="A16" s="1" t="s">
        <v>17</v>
      </c>
    </row>
    <row r="17" spans="1:1" x14ac:dyDescent="0.25">
      <c r="A17" s="1" t="s">
        <v>17</v>
      </c>
    </row>
    <row r="18" spans="1:1" x14ac:dyDescent="0.25">
      <c r="A18" s="1" t="s">
        <v>29</v>
      </c>
    </row>
    <row r="19" spans="1:1" x14ac:dyDescent="0.25">
      <c r="A19" s="1" t="s">
        <v>17</v>
      </c>
    </row>
    <row r="20" spans="1:1" x14ac:dyDescent="0.25">
      <c r="A20" s="1" t="s">
        <v>17</v>
      </c>
    </row>
    <row r="21" spans="1:1" x14ac:dyDescent="0.25">
      <c r="A21" s="1" t="s">
        <v>17</v>
      </c>
    </row>
    <row r="22" spans="1:1" x14ac:dyDescent="0.25">
      <c r="A22" s="1" t="s">
        <v>29</v>
      </c>
    </row>
    <row r="23" spans="1:1" x14ac:dyDescent="0.25">
      <c r="A23" s="1" t="s">
        <v>17</v>
      </c>
    </row>
    <row r="24" spans="1:1" x14ac:dyDescent="0.25">
      <c r="A24" s="1" t="s">
        <v>17</v>
      </c>
    </row>
    <row r="25" spans="1:1" x14ac:dyDescent="0.25">
      <c r="A25" s="1" t="s">
        <v>17</v>
      </c>
    </row>
    <row r="26" spans="1:1" x14ac:dyDescent="0.25">
      <c r="A26" s="1" t="s">
        <v>29</v>
      </c>
    </row>
    <row r="27" spans="1:1" x14ac:dyDescent="0.25">
      <c r="A27" s="1" t="s">
        <v>17</v>
      </c>
    </row>
    <row r="28" spans="1:1" x14ac:dyDescent="0.25">
      <c r="A28" s="1" t="s">
        <v>17</v>
      </c>
    </row>
    <row r="29" spans="1:1" x14ac:dyDescent="0.25">
      <c r="A29" s="1" t="s">
        <v>29</v>
      </c>
    </row>
    <row r="30" spans="1:1" x14ac:dyDescent="0.25">
      <c r="A30" s="1" t="s">
        <v>17</v>
      </c>
    </row>
    <row r="31" spans="1:1" x14ac:dyDescent="0.25">
      <c r="A31" s="1" t="s">
        <v>29</v>
      </c>
    </row>
    <row r="32" spans="1:1" x14ac:dyDescent="0.25">
      <c r="A32" s="1" t="s">
        <v>17</v>
      </c>
    </row>
    <row r="33" spans="1:1" x14ac:dyDescent="0.25">
      <c r="A33" s="1" t="s">
        <v>29</v>
      </c>
    </row>
    <row r="34" spans="1:1" x14ac:dyDescent="0.25">
      <c r="A34" s="1" t="s">
        <v>29</v>
      </c>
    </row>
    <row r="35" spans="1:1" x14ac:dyDescent="0.25">
      <c r="A35" s="1" t="s">
        <v>17</v>
      </c>
    </row>
    <row r="36" spans="1:1" x14ac:dyDescent="0.25">
      <c r="A36" s="1" t="s">
        <v>17</v>
      </c>
    </row>
    <row r="37" spans="1:1" x14ac:dyDescent="0.25">
      <c r="A37" s="1" t="s">
        <v>17</v>
      </c>
    </row>
    <row r="38" spans="1:1" x14ac:dyDescent="0.25">
      <c r="A38" s="1" t="s">
        <v>17</v>
      </c>
    </row>
    <row r="39" spans="1:1" x14ac:dyDescent="0.25">
      <c r="A39" s="1" t="s">
        <v>29</v>
      </c>
    </row>
    <row r="40" spans="1:1" x14ac:dyDescent="0.25">
      <c r="A40" s="1" t="s">
        <v>17</v>
      </c>
    </row>
    <row r="41" spans="1:1" x14ac:dyDescent="0.25">
      <c r="A41" s="1" t="s">
        <v>17</v>
      </c>
    </row>
    <row r="42" spans="1:1" x14ac:dyDescent="0.25">
      <c r="A42" s="1" t="s">
        <v>29</v>
      </c>
    </row>
    <row r="43" spans="1:1" x14ac:dyDescent="0.25">
      <c r="A43" s="1" t="s">
        <v>17</v>
      </c>
    </row>
    <row r="44" spans="1:1" x14ac:dyDescent="0.25">
      <c r="A44" s="1" t="s">
        <v>17</v>
      </c>
    </row>
    <row r="45" spans="1:1" x14ac:dyDescent="0.25">
      <c r="A45" s="1" t="s">
        <v>17</v>
      </c>
    </row>
    <row r="46" spans="1:1" x14ac:dyDescent="0.25">
      <c r="A46" s="1" t="s">
        <v>29</v>
      </c>
    </row>
    <row r="47" spans="1:1" x14ac:dyDescent="0.25">
      <c r="A47" s="1" t="s">
        <v>17</v>
      </c>
    </row>
    <row r="48" spans="1:1" x14ac:dyDescent="0.25">
      <c r="A48" s="1" t="s">
        <v>17</v>
      </c>
    </row>
    <row r="49" spans="1:1" x14ac:dyDescent="0.25">
      <c r="A49" s="1" t="s">
        <v>17</v>
      </c>
    </row>
    <row r="50" spans="1:1" x14ac:dyDescent="0.25">
      <c r="A50" s="1" t="s">
        <v>17</v>
      </c>
    </row>
    <row r="51" spans="1:1" x14ac:dyDescent="0.25">
      <c r="A51" s="1" t="s">
        <v>17</v>
      </c>
    </row>
    <row r="52" spans="1:1" x14ac:dyDescent="0.25">
      <c r="A52" s="1" t="s">
        <v>17</v>
      </c>
    </row>
    <row r="53" spans="1:1" x14ac:dyDescent="0.25">
      <c r="A53" s="1" t="s">
        <v>17</v>
      </c>
    </row>
    <row r="54" spans="1:1" x14ac:dyDescent="0.25">
      <c r="A54" s="1" t="s">
        <v>29</v>
      </c>
    </row>
    <row r="55" spans="1:1" x14ac:dyDescent="0.25">
      <c r="A55" s="1" t="s">
        <v>17</v>
      </c>
    </row>
    <row r="56" spans="1:1" x14ac:dyDescent="0.25">
      <c r="A56" s="1" t="s">
        <v>17</v>
      </c>
    </row>
    <row r="57" spans="1:1" x14ac:dyDescent="0.25">
      <c r="A57" s="1" t="s">
        <v>29</v>
      </c>
    </row>
    <row r="58" spans="1:1" x14ac:dyDescent="0.25">
      <c r="A58" s="1" t="s">
        <v>17</v>
      </c>
    </row>
    <row r="59" spans="1:1" x14ac:dyDescent="0.25">
      <c r="A59" s="1" t="s">
        <v>29</v>
      </c>
    </row>
    <row r="60" spans="1:1" x14ac:dyDescent="0.25">
      <c r="A60" s="1" t="s">
        <v>17</v>
      </c>
    </row>
    <row r="61" spans="1:1" x14ac:dyDescent="0.25">
      <c r="A61" s="1" t="s">
        <v>17</v>
      </c>
    </row>
    <row r="62" spans="1:1" x14ac:dyDescent="0.25">
      <c r="A62" s="1" t="s">
        <v>17</v>
      </c>
    </row>
    <row r="63" spans="1:1" x14ac:dyDescent="0.25">
      <c r="A63" s="1" t="s">
        <v>17</v>
      </c>
    </row>
    <row r="64" spans="1:1" x14ac:dyDescent="0.25">
      <c r="A64" s="1" t="s">
        <v>17</v>
      </c>
    </row>
    <row r="65" spans="1:1" x14ac:dyDescent="0.25">
      <c r="A65" s="1" t="s">
        <v>17</v>
      </c>
    </row>
    <row r="66" spans="1:1" x14ac:dyDescent="0.25">
      <c r="A66" s="1" t="s">
        <v>17</v>
      </c>
    </row>
    <row r="67" spans="1:1" x14ac:dyDescent="0.25">
      <c r="A67" s="1" t="s">
        <v>29</v>
      </c>
    </row>
    <row r="68" spans="1:1" x14ac:dyDescent="0.25">
      <c r="A68" s="1" t="s">
        <v>17</v>
      </c>
    </row>
    <row r="69" spans="1:1" x14ac:dyDescent="0.25">
      <c r="A69" s="1" t="s">
        <v>17</v>
      </c>
    </row>
    <row r="70" spans="1:1" x14ac:dyDescent="0.25">
      <c r="A70" s="1" t="s">
        <v>17</v>
      </c>
    </row>
    <row r="71" spans="1:1" x14ac:dyDescent="0.25">
      <c r="A71" s="1" t="s">
        <v>17</v>
      </c>
    </row>
    <row r="72" spans="1:1" x14ac:dyDescent="0.25">
      <c r="A72" s="1" t="s">
        <v>29</v>
      </c>
    </row>
    <row r="73" spans="1:1" x14ac:dyDescent="0.25">
      <c r="A73" s="1" t="s">
        <v>29</v>
      </c>
    </row>
    <row r="74" spans="1:1" x14ac:dyDescent="0.25">
      <c r="A74" s="1" t="s">
        <v>17</v>
      </c>
    </row>
    <row r="75" spans="1:1" x14ac:dyDescent="0.25">
      <c r="A75" s="1" t="s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CAC6-B814-4146-A832-0E9E5F18B40D}">
  <dimension ref="A1:D75"/>
  <sheetViews>
    <sheetView topLeftCell="A4" zoomScale="40" zoomScaleNormal="40" workbookViewId="0">
      <selection activeCell="C20" sqref="C20"/>
    </sheetView>
  </sheetViews>
  <sheetFormatPr defaultRowHeight="12.5" x14ac:dyDescent="0.25"/>
  <cols>
    <col min="3" max="3" width="14.6328125" customWidth="1"/>
  </cols>
  <sheetData>
    <row r="1" spans="1:4" x14ac:dyDescent="0.25">
      <c r="A1" s="1" t="s">
        <v>12</v>
      </c>
      <c r="C1" s="1" t="s">
        <v>12</v>
      </c>
      <c r="D1">
        <f>COUNTIF($A$1:$A$75,C1)</f>
        <v>62</v>
      </c>
    </row>
    <row r="2" spans="1:4" x14ac:dyDescent="0.25">
      <c r="A2" s="1" t="s">
        <v>12</v>
      </c>
      <c r="C2" s="1" t="s">
        <v>25</v>
      </c>
      <c r="D2">
        <f t="shared" ref="D2:D8" si="0">COUNTIF($A$1:$A$75,C2)</f>
        <v>2</v>
      </c>
    </row>
    <row r="3" spans="1:4" x14ac:dyDescent="0.25">
      <c r="A3" s="1" t="s">
        <v>12</v>
      </c>
      <c r="C3" s="1" t="s">
        <v>27</v>
      </c>
      <c r="D3">
        <f t="shared" si="0"/>
        <v>2</v>
      </c>
    </row>
    <row r="4" spans="1:4" x14ac:dyDescent="0.25">
      <c r="A4" s="1" t="s">
        <v>12</v>
      </c>
      <c r="C4" s="1" t="s">
        <v>35</v>
      </c>
      <c r="D4">
        <f t="shared" si="0"/>
        <v>3</v>
      </c>
    </row>
    <row r="5" spans="1:4" x14ac:dyDescent="0.25">
      <c r="A5" s="1" t="s">
        <v>25</v>
      </c>
      <c r="C5" s="1" t="s">
        <v>36</v>
      </c>
      <c r="D5">
        <f t="shared" si="0"/>
        <v>1</v>
      </c>
    </row>
    <row r="6" spans="1:4" x14ac:dyDescent="0.25">
      <c r="A6" s="1" t="s">
        <v>27</v>
      </c>
      <c r="C6" s="1" t="s">
        <v>38</v>
      </c>
      <c r="D6">
        <f t="shared" si="0"/>
        <v>2</v>
      </c>
    </row>
    <row r="7" spans="1:4" x14ac:dyDescent="0.25">
      <c r="A7" s="1" t="s">
        <v>12</v>
      </c>
      <c r="C7" s="1" t="s">
        <v>46</v>
      </c>
      <c r="D7">
        <f t="shared" si="0"/>
        <v>1</v>
      </c>
    </row>
    <row r="8" spans="1:4" x14ac:dyDescent="0.25">
      <c r="A8" s="1" t="s">
        <v>12</v>
      </c>
      <c r="C8" s="1" t="s">
        <v>47</v>
      </c>
      <c r="D8">
        <f t="shared" si="0"/>
        <v>2</v>
      </c>
    </row>
    <row r="9" spans="1:4" x14ac:dyDescent="0.25">
      <c r="A9" s="1" t="s">
        <v>12</v>
      </c>
    </row>
    <row r="10" spans="1:4" x14ac:dyDescent="0.25">
      <c r="A10" s="1" t="s">
        <v>12</v>
      </c>
    </row>
    <row r="11" spans="1:4" x14ac:dyDescent="0.25">
      <c r="A11" s="1" t="s">
        <v>12</v>
      </c>
    </row>
    <row r="12" spans="1:4" x14ac:dyDescent="0.25">
      <c r="A12" s="1" t="s">
        <v>12</v>
      </c>
    </row>
    <row r="13" spans="1:4" x14ac:dyDescent="0.25">
      <c r="A13" s="1" t="s">
        <v>12</v>
      </c>
    </row>
    <row r="14" spans="1:4" x14ac:dyDescent="0.25">
      <c r="A14" s="1" t="s">
        <v>12</v>
      </c>
    </row>
    <row r="15" spans="1:4" x14ac:dyDescent="0.25">
      <c r="A15" s="1" t="s">
        <v>12</v>
      </c>
    </row>
    <row r="16" spans="1:4" x14ac:dyDescent="0.25">
      <c r="A16" s="1" t="s">
        <v>12</v>
      </c>
    </row>
    <row r="17" spans="1:1" x14ac:dyDescent="0.25">
      <c r="A17" s="1" t="s">
        <v>35</v>
      </c>
    </row>
    <row r="18" spans="1:1" x14ac:dyDescent="0.25">
      <c r="A18" s="1" t="s">
        <v>36</v>
      </c>
    </row>
    <row r="19" spans="1:1" x14ac:dyDescent="0.25">
      <c r="A19" s="1" t="s">
        <v>12</v>
      </c>
    </row>
    <row r="20" spans="1:1" x14ac:dyDescent="0.25">
      <c r="A20" s="1" t="s">
        <v>12</v>
      </c>
    </row>
    <row r="21" spans="1:1" x14ac:dyDescent="0.25">
      <c r="A21" s="1" t="s">
        <v>12</v>
      </c>
    </row>
    <row r="22" spans="1:1" x14ac:dyDescent="0.25">
      <c r="A22" s="1" t="s">
        <v>38</v>
      </c>
    </row>
    <row r="23" spans="1:1" x14ac:dyDescent="0.25">
      <c r="A23" s="1" t="s">
        <v>12</v>
      </c>
    </row>
    <row r="24" spans="1:1" x14ac:dyDescent="0.25">
      <c r="A24" s="1" t="s">
        <v>12</v>
      </c>
    </row>
    <row r="25" spans="1:1" x14ac:dyDescent="0.25">
      <c r="A25" s="1" t="s">
        <v>12</v>
      </c>
    </row>
    <row r="26" spans="1:1" x14ac:dyDescent="0.25">
      <c r="A26" s="1" t="s">
        <v>12</v>
      </c>
    </row>
    <row r="27" spans="1:1" x14ac:dyDescent="0.25">
      <c r="A27" s="1" t="s">
        <v>12</v>
      </c>
    </row>
    <row r="28" spans="1:1" x14ac:dyDescent="0.25">
      <c r="A28" s="1" t="s">
        <v>12</v>
      </c>
    </row>
    <row r="29" spans="1:1" x14ac:dyDescent="0.25">
      <c r="A29" s="1" t="s">
        <v>12</v>
      </c>
    </row>
    <row r="30" spans="1:1" x14ac:dyDescent="0.25">
      <c r="A30" s="1" t="s">
        <v>12</v>
      </c>
    </row>
    <row r="31" spans="1:1" x14ac:dyDescent="0.25">
      <c r="A31" s="1" t="s">
        <v>12</v>
      </c>
    </row>
    <row r="32" spans="1:1" x14ac:dyDescent="0.25">
      <c r="A32" s="1" t="s">
        <v>12</v>
      </c>
    </row>
    <row r="33" spans="1:1" x14ac:dyDescent="0.25">
      <c r="A33" s="1" t="s">
        <v>12</v>
      </c>
    </row>
    <row r="34" spans="1:1" x14ac:dyDescent="0.25">
      <c r="A34" s="1" t="s">
        <v>12</v>
      </c>
    </row>
    <row r="35" spans="1:1" x14ac:dyDescent="0.25">
      <c r="A35" s="1" t="s">
        <v>12</v>
      </c>
    </row>
    <row r="36" spans="1:1" x14ac:dyDescent="0.25">
      <c r="A36" s="1" t="s">
        <v>12</v>
      </c>
    </row>
    <row r="37" spans="1:1" x14ac:dyDescent="0.25">
      <c r="A37" s="1" t="s">
        <v>38</v>
      </c>
    </row>
    <row r="38" spans="1:1" x14ac:dyDescent="0.25">
      <c r="A38" s="1" t="s">
        <v>12</v>
      </c>
    </row>
    <row r="39" spans="1:1" x14ac:dyDescent="0.25">
      <c r="A39" s="1" t="s">
        <v>12</v>
      </c>
    </row>
    <row r="40" spans="1:1" x14ac:dyDescent="0.25">
      <c r="A40" s="1" t="s">
        <v>12</v>
      </c>
    </row>
    <row r="41" spans="1:1" x14ac:dyDescent="0.25">
      <c r="A41" s="1" t="s">
        <v>46</v>
      </c>
    </row>
    <row r="42" spans="1:1" x14ac:dyDescent="0.25">
      <c r="A42" s="1" t="s">
        <v>47</v>
      </c>
    </row>
    <row r="43" spans="1:1" x14ac:dyDescent="0.25">
      <c r="A43" s="1" t="s">
        <v>12</v>
      </c>
    </row>
    <row r="44" spans="1:1" x14ac:dyDescent="0.25">
      <c r="A44" s="1" t="s">
        <v>12</v>
      </c>
    </row>
    <row r="45" spans="1:1" x14ac:dyDescent="0.25">
      <c r="A45" s="1" t="s">
        <v>12</v>
      </c>
    </row>
    <row r="46" spans="1:1" x14ac:dyDescent="0.25">
      <c r="A46" s="1" t="s">
        <v>12</v>
      </c>
    </row>
    <row r="47" spans="1:1" x14ac:dyDescent="0.25">
      <c r="A47" s="1" t="s">
        <v>12</v>
      </c>
    </row>
    <row r="48" spans="1:1" x14ac:dyDescent="0.25">
      <c r="A48" s="1" t="s">
        <v>12</v>
      </c>
    </row>
    <row r="49" spans="1:1" x14ac:dyDescent="0.25">
      <c r="A49" s="1" t="s">
        <v>35</v>
      </c>
    </row>
    <row r="50" spans="1:1" x14ac:dyDescent="0.25">
      <c r="A50" s="1" t="s">
        <v>12</v>
      </c>
    </row>
    <row r="51" spans="1:1" x14ac:dyDescent="0.25">
      <c r="A51" s="1" t="s">
        <v>12</v>
      </c>
    </row>
    <row r="52" spans="1:1" x14ac:dyDescent="0.25">
      <c r="A52" s="1" t="s">
        <v>12</v>
      </c>
    </row>
    <row r="53" spans="1:1" x14ac:dyDescent="0.25">
      <c r="A53" s="1" t="s">
        <v>12</v>
      </c>
    </row>
    <row r="54" spans="1:1" x14ac:dyDescent="0.25">
      <c r="A54" s="1" t="s">
        <v>12</v>
      </c>
    </row>
    <row r="55" spans="1:1" x14ac:dyDescent="0.25">
      <c r="A55" s="1" t="s">
        <v>12</v>
      </c>
    </row>
    <row r="56" spans="1:1" x14ac:dyDescent="0.25">
      <c r="A56" s="1" t="s">
        <v>12</v>
      </c>
    </row>
    <row r="57" spans="1:1" x14ac:dyDescent="0.25">
      <c r="A57" s="1" t="s">
        <v>12</v>
      </c>
    </row>
    <row r="58" spans="1:1" x14ac:dyDescent="0.25">
      <c r="A58" s="1" t="s">
        <v>12</v>
      </c>
    </row>
    <row r="59" spans="1:1" x14ac:dyDescent="0.25">
      <c r="A59" s="1" t="s">
        <v>12</v>
      </c>
    </row>
    <row r="60" spans="1:1" x14ac:dyDescent="0.25">
      <c r="A60" s="1" t="s">
        <v>35</v>
      </c>
    </row>
    <row r="61" spans="1:1" x14ac:dyDescent="0.25">
      <c r="A61" s="1" t="s">
        <v>25</v>
      </c>
    </row>
    <row r="62" spans="1:1" x14ac:dyDescent="0.25">
      <c r="A62" s="1" t="s">
        <v>12</v>
      </c>
    </row>
    <row r="63" spans="1:1" x14ac:dyDescent="0.25">
      <c r="A63" s="1" t="s">
        <v>12</v>
      </c>
    </row>
    <row r="64" spans="1:1" x14ac:dyDescent="0.25">
      <c r="A64" s="1" t="s">
        <v>12</v>
      </c>
    </row>
    <row r="65" spans="1:1" x14ac:dyDescent="0.25">
      <c r="A65" s="1" t="s">
        <v>12</v>
      </c>
    </row>
    <row r="66" spans="1:1" x14ac:dyDescent="0.25">
      <c r="A66" s="1" t="s">
        <v>12</v>
      </c>
    </row>
    <row r="67" spans="1:1" x14ac:dyDescent="0.25">
      <c r="A67" s="1" t="s">
        <v>12</v>
      </c>
    </row>
    <row r="68" spans="1:1" x14ac:dyDescent="0.25">
      <c r="A68" s="1" t="s">
        <v>27</v>
      </c>
    </row>
    <row r="69" spans="1:1" x14ac:dyDescent="0.25">
      <c r="A69" s="1" t="s">
        <v>12</v>
      </c>
    </row>
    <row r="70" spans="1:1" x14ac:dyDescent="0.25">
      <c r="A70" s="1" t="s">
        <v>47</v>
      </c>
    </row>
    <row r="71" spans="1:1" x14ac:dyDescent="0.25">
      <c r="A71" s="1" t="s">
        <v>12</v>
      </c>
    </row>
    <row r="72" spans="1:1" x14ac:dyDescent="0.25">
      <c r="A72" s="1" t="s">
        <v>12</v>
      </c>
    </row>
    <row r="73" spans="1:1" x14ac:dyDescent="0.25">
      <c r="A73" s="1" t="s">
        <v>12</v>
      </c>
    </row>
    <row r="74" spans="1:1" x14ac:dyDescent="0.25">
      <c r="A74" s="1" t="s">
        <v>12</v>
      </c>
    </row>
    <row r="75" spans="1:1" x14ac:dyDescent="0.25">
      <c r="A75" s="1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6681-D04C-488C-B069-04A532B8FEE5}">
  <dimension ref="A1:E75"/>
  <sheetViews>
    <sheetView topLeftCell="A19" workbookViewId="0">
      <selection activeCell="K18" sqref="K18"/>
    </sheetView>
  </sheetViews>
  <sheetFormatPr defaultRowHeight="12.5" x14ac:dyDescent="0.25"/>
  <cols>
    <col min="1" max="1" width="23.1796875" customWidth="1"/>
    <col min="4" max="4" width="22" customWidth="1"/>
  </cols>
  <sheetData>
    <row r="1" spans="1:5" x14ac:dyDescent="0.25">
      <c r="A1" s="1" t="s">
        <v>13</v>
      </c>
      <c r="E1" t="e">
        <f>SUM(#REF!)</f>
        <v>#REF!</v>
      </c>
    </row>
    <row r="2" spans="1:5" x14ac:dyDescent="0.25">
      <c r="A2" s="1" t="s">
        <v>19</v>
      </c>
      <c r="D2" s="1" t="s">
        <v>19</v>
      </c>
      <c r="E2">
        <f t="shared" ref="E2:E9" si="0">COUNTIF($A$1:$A$75,D2)</f>
        <v>28</v>
      </c>
    </row>
    <row r="3" spans="1:5" x14ac:dyDescent="0.25">
      <c r="A3" s="1" t="s">
        <v>22</v>
      </c>
      <c r="D3" s="1" t="s">
        <v>13</v>
      </c>
      <c r="E3">
        <f t="shared" si="0"/>
        <v>12</v>
      </c>
    </row>
    <row r="4" spans="1:5" x14ac:dyDescent="0.25">
      <c r="A4" s="1" t="s">
        <v>19</v>
      </c>
      <c r="D4" s="1" t="s">
        <v>30</v>
      </c>
      <c r="E4">
        <f t="shared" si="0"/>
        <v>8</v>
      </c>
    </row>
    <row r="5" spans="1:5" x14ac:dyDescent="0.25">
      <c r="D5" s="1" t="s">
        <v>41</v>
      </c>
      <c r="E5">
        <f t="shared" si="0"/>
        <v>4</v>
      </c>
    </row>
    <row r="6" spans="1:5" x14ac:dyDescent="0.25">
      <c r="D6" s="1" t="s">
        <v>22</v>
      </c>
      <c r="E6">
        <f t="shared" si="0"/>
        <v>4</v>
      </c>
    </row>
    <row r="7" spans="1:5" x14ac:dyDescent="0.25">
      <c r="A7" s="1" t="s">
        <v>13</v>
      </c>
      <c r="D7" s="1" t="s">
        <v>49</v>
      </c>
      <c r="E7">
        <f t="shared" si="0"/>
        <v>2</v>
      </c>
    </row>
    <row r="8" spans="1:5" x14ac:dyDescent="0.25">
      <c r="A8" s="1" t="s">
        <v>30</v>
      </c>
      <c r="D8" s="1" t="s">
        <v>51</v>
      </c>
      <c r="E8">
        <f t="shared" si="0"/>
        <v>2</v>
      </c>
    </row>
    <row r="9" spans="1:5" x14ac:dyDescent="0.25">
      <c r="A9" s="1" t="s">
        <v>13</v>
      </c>
      <c r="D9" s="1" t="s">
        <v>48</v>
      </c>
      <c r="E9">
        <f t="shared" si="0"/>
        <v>1</v>
      </c>
    </row>
    <row r="10" spans="1:5" x14ac:dyDescent="0.25">
      <c r="A10" s="1" t="s">
        <v>13</v>
      </c>
    </row>
    <row r="11" spans="1:5" x14ac:dyDescent="0.25">
      <c r="A11" s="1" t="s">
        <v>19</v>
      </c>
      <c r="D11">
        <f>COUNTBLANK(A1:A75)</f>
        <v>14</v>
      </c>
    </row>
    <row r="12" spans="1:5" x14ac:dyDescent="0.25">
      <c r="A12" s="1" t="s">
        <v>30</v>
      </c>
    </row>
    <row r="13" spans="1:5" x14ac:dyDescent="0.25">
      <c r="A13" s="1" t="s">
        <v>19</v>
      </c>
    </row>
    <row r="14" spans="1:5" x14ac:dyDescent="0.25">
      <c r="A14" s="1" t="s">
        <v>13</v>
      </c>
    </row>
    <row r="15" spans="1:5" x14ac:dyDescent="0.25">
      <c r="A15" s="1" t="s">
        <v>30</v>
      </c>
    </row>
    <row r="16" spans="1:5" x14ac:dyDescent="0.25">
      <c r="A16" s="1" t="s">
        <v>30</v>
      </c>
    </row>
    <row r="19" spans="1:1" x14ac:dyDescent="0.25">
      <c r="A19" s="1" t="s">
        <v>19</v>
      </c>
    </row>
    <row r="20" spans="1:1" x14ac:dyDescent="0.25">
      <c r="A20" s="1" t="s">
        <v>30</v>
      </c>
    </row>
    <row r="21" spans="1:1" x14ac:dyDescent="0.25">
      <c r="A21" s="1" t="s">
        <v>19</v>
      </c>
    </row>
    <row r="23" spans="1:1" x14ac:dyDescent="0.25">
      <c r="A23" s="1" t="s">
        <v>13</v>
      </c>
    </row>
    <row r="24" spans="1:1" x14ac:dyDescent="0.25">
      <c r="A24" s="1" t="s">
        <v>19</v>
      </c>
    </row>
    <row r="25" spans="1:1" x14ac:dyDescent="0.25">
      <c r="A25" s="1" t="s">
        <v>41</v>
      </c>
    </row>
    <row r="26" spans="1:1" x14ac:dyDescent="0.25">
      <c r="A26" s="1" t="s">
        <v>30</v>
      </c>
    </row>
    <row r="27" spans="1:1" x14ac:dyDescent="0.25">
      <c r="A27" s="1" t="s">
        <v>19</v>
      </c>
    </row>
    <row r="28" spans="1:1" x14ac:dyDescent="0.25">
      <c r="A28" s="1" t="s">
        <v>19</v>
      </c>
    </row>
    <row r="29" spans="1:1" x14ac:dyDescent="0.25">
      <c r="A29" s="1" t="s">
        <v>13</v>
      </c>
    </row>
    <row r="30" spans="1:1" x14ac:dyDescent="0.25">
      <c r="A30" s="1" t="s">
        <v>22</v>
      </c>
    </row>
    <row r="31" spans="1:1" x14ac:dyDescent="0.25">
      <c r="A31" s="1" t="s">
        <v>19</v>
      </c>
    </row>
    <row r="32" spans="1:1" x14ac:dyDescent="0.25">
      <c r="A32" s="1" t="s">
        <v>19</v>
      </c>
    </row>
    <row r="33" spans="1:1" x14ac:dyDescent="0.25">
      <c r="A33" s="1" t="s">
        <v>19</v>
      </c>
    </row>
    <row r="34" spans="1:1" x14ac:dyDescent="0.25">
      <c r="A34" s="1" t="s">
        <v>19</v>
      </c>
    </row>
    <row r="35" spans="1:1" x14ac:dyDescent="0.25">
      <c r="A35" s="1" t="s">
        <v>41</v>
      </c>
    </row>
    <row r="36" spans="1:1" x14ac:dyDescent="0.25">
      <c r="A36" s="1" t="s">
        <v>19</v>
      </c>
    </row>
    <row r="38" spans="1:1" x14ac:dyDescent="0.25">
      <c r="A38" s="1" t="s">
        <v>19</v>
      </c>
    </row>
    <row r="39" spans="1:1" x14ac:dyDescent="0.25">
      <c r="A39" s="1" t="s">
        <v>13</v>
      </c>
    </row>
    <row r="40" spans="1:1" x14ac:dyDescent="0.25">
      <c r="A40" s="1" t="s">
        <v>19</v>
      </c>
    </row>
    <row r="43" spans="1:1" x14ac:dyDescent="0.25">
      <c r="A43" s="1" t="s">
        <v>48</v>
      </c>
    </row>
    <row r="44" spans="1:1" x14ac:dyDescent="0.25">
      <c r="A44" s="1" t="s">
        <v>49</v>
      </c>
    </row>
    <row r="45" spans="1:1" x14ac:dyDescent="0.25">
      <c r="A45" s="1" t="s">
        <v>19</v>
      </c>
    </row>
    <row r="46" spans="1:1" x14ac:dyDescent="0.25">
      <c r="A46" s="1" t="s">
        <v>19</v>
      </c>
    </row>
    <row r="48" spans="1:1" x14ac:dyDescent="0.25">
      <c r="A48" s="1" t="s">
        <v>19</v>
      </c>
    </row>
    <row r="50" spans="1:1" x14ac:dyDescent="0.25">
      <c r="A50" s="1" t="s">
        <v>13</v>
      </c>
    </row>
    <row r="51" spans="1:1" x14ac:dyDescent="0.25">
      <c r="A51" s="1" t="s">
        <v>19</v>
      </c>
    </row>
    <row r="52" spans="1:1" x14ac:dyDescent="0.25">
      <c r="A52" s="1" t="s">
        <v>22</v>
      </c>
    </row>
    <row r="53" spans="1:1" x14ac:dyDescent="0.25">
      <c r="A53" s="1" t="s">
        <v>51</v>
      </c>
    </row>
    <row r="54" spans="1:1" x14ac:dyDescent="0.25">
      <c r="A54" s="1" t="s">
        <v>19</v>
      </c>
    </row>
    <row r="55" spans="1:1" x14ac:dyDescent="0.25">
      <c r="A55" s="1" t="s">
        <v>19</v>
      </c>
    </row>
    <row r="56" spans="1:1" x14ac:dyDescent="0.25">
      <c r="A56" s="1" t="s">
        <v>41</v>
      </c>
    </row>
    <row r="57" spans="1:1" x14ac:dyDescent="0.25">
      <c r="A57" s="1" t="s">
        <v>19</v>
      </c>
    </row>
    <row r="58" spans="1:1" x14ac:dyDescent="0.25">
      <c r="A58" s="1" t="s">
        <v>19</v>
      </c>
    </row>
    <row r="59" spans="1:1" x14ac:dyDescent="0.25">
      <c r="A59" s="1" t="s">
        <v>19</v>
      </c>
    </row>
    <row r="62" spans="1:1" x14ac:dyDescent="0.25">
      <c r="A62" s="1" t="s">
        <v>13</v>
      </c>
    </row>
    <row r="63" spans="1:1" x14ac:dyDescent="0.25">
      <c r="A63" s="1" t="s">
        <v>51</v>
      </c>
    </row>
    <row r="64" spans="1:1" x14ac:dyDescent="0.25">
      <c r="A64" s="1" t="s">
        <v>30</v>
      </c>
    </row>
    <row r="65" spans="1:1" x14ac:dyDescent="0.25">
      <c r="A65" s="1" t="s">
        <v>49</v>
      </c>
    </row>
    <row r="66" spans="1:1" x14ac:dyDescent="0.25">
      <c r="A66" s="1" t="s">
        <v>30</v>
      </c>
    </row>
    <row r="67" spans="1:1" x14ac:dyDescent="0.25">
      <c r="A67" s="1" t="s">
        <v>19</v>
      </c>
    </row>
    <row r="69" spans="1:1" x14ac:dyDescent="0.25">
      <c r="A69" s="1" t="s">
        <v>19</v>
      </c>
    </row>
    <row r="71" spans="1:1" x14ac:dyDescent="0.25">
      <c r="A71" s="1" t="s">
        <v>13</v>
      </c>
    </row>
    <row r="72" spans="1:1" x14ac:dyDescent="0.25">
      <c r="A72" s="1" t="s">
        <v>13</v>
      </c>
    </row>
    <row r="73" spans="1:1" x14ac:dyDescent="0.25">
      <c r="A73" s="1" t="s">
        <v>41</v>
      </c>
    </row>
    <row r="74" spans="1:1" x14ac:dyDescent="0.25">
      <c r="A74" s="1" t="s">
        <v>22</v>
      </c>
    </row>
    <row r="75" spans="1:1" x14ac:dyDescent="0.25">
      <c r="A75" s="1" t="s">
        <v>19</v>
      </c>
    </row>
  </sheetData>
  <sortState xmlns:xlrd2="http://schemas.microsoft.com/office/spreadsheetml/2017/richdata2" ref="D1:E9">
    <sortCondition descending="1" ref="E1: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responses 1</vt:lpstr>
      <vt:lpstr>surface area</vt:lpstr>
      <vt:lpstr>Sheet2</vt:lpstr>
      <vt:lpstr>most rewarding</vt:lpstr>
      <vt:lpstr>most challanging</vt:lpstr>
      <vt:lpstr>enjoyment</vt:lpstr>
      <vt:lpstr>save money</vt:lpstr>
      <vt:lpstr>provinces</vt:lpstr>
      <vt:lpstr>areas in gauteng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pimentel</cp:lastModifiedBy>
  <dcterms:created xsi:type="dcterms:W3CDTF">2024-04-22T08:25:21Z</dcterms:created>
  <dcterms:modified xsi:type="dcterms:W3CDTF">2024-06-03T06:11:45Z</dcterms:modified>
</cp:coreProperties>
</file>