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zuck016/Projects/Proposals/MARS/Pathogenesis/Covid-19-Causal-Reasoning/bel2scm/EGFR/"/>
    </mc:Choice>
  </mc:AlternateContent>
  <xr:revisionPtr revIDLastSave="0" documentId="8_{08A044BE-F536-E34C-95D6-206F1E3C6BFC}" xr6:coauthVersionLast="45" xr6:coauthVersionMax="45" xr10:uidLastSave="{00000000-0000-0000-0000-000000000000}"/>
  <bookViews>
    <workbookView xWindow="5620" yWindow="-21020" windowWidth="24700" windowHeight="16160" activeTab="2" xr2:uid="{00000000-000D-0000-FFFF-FFFF00000000}"/>
  </bookViews>
  <sheets>
    <sheet name="Species" sheetId="4" r:id="rId1"/>
    <sheet name="Reactions" sheetId="5" r:id="rId2"/>
    <sheet name="Parameters" sheetId="6" r:id="rId3"/>
    <sheet name="Rules" sheetId="7" r:id="rId4"/>
    <sheet name="Compartments" sheetId="8" r:id="rId5"/>
    <sheet name="overview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31" i="5" l="1"/>
  <c r="J32" i="5"/>
  <c r="H31" i="5"/>
  <c r="H32" i="5"/>
  <c r="H2" i="5"/>
  <c r="J2" i="5"/>
  <c r="K2" i="5"/>
  <c r="H3" i="5"/>
  <c r="J3" i="5"/>
  <c r="K3" i="5"/>
  <c r="H4" i="5"/>
  <c r="J4" i="5"/>
  <c r="K4" i="5"/>
  <c r="H5" i="5"/>
  <c r="J5" i="5"/>
  <c r="K5" i="5"/>
  <c r="H6" i="5"/>
  <c r="J6" i="5"/>
  <c r="K6" i="5"/>
  <c r="H7" i="5"/>
  <c r="J7" i="5"/>
  <c r="K7" i="5"/>
  <c r="H8" i="5"/>
  <c r="J8" i="5"/>
  <c r="K8" i="5"/>
  <c r="H9" i="5"/>
  <c r="J9" i="5"/>
  <c r="K9" i="5"/>
  <c r="H10" i="5"/>
  <c r="J10" i="5"/>
  <c r="K10" i="5"/>
  <c r="H11" i="5"/>
  <c r="J11" i="5"/>
  <c r="K11" i="5"/>
  <c r="H12" i="5"/>
  <c r="J12" i="5"/>
  <c r="K12" i="5"/>
  <c r="H13" i="5"/>
  <c r="J13" i="5"/>
  <c r="K13" i="5"/>
  <c r="H14" i="5"/>
  <c r="J14" i="5"/>
  <c r="K14" i="5"/>
  <c r="H15" i="5"/>
  <c r="J15" i="5"/>
  <c r="K15" i="5"/>
  <c r="H16" i="5"/>
  <c r="J16" i="5"/>
  <c r="K16" i="5"/>
  <c r="H17" i="5"/>
  <c r="J17" i="5"/>
  <c r="K17" i="5"/>
  <c r="H18" i="5"/>
  <c r="J18" i="5"/>
  <c r="K18" i="5"/>
  <c r="H19" i="5"/>
  <c r="J19" i="5"/>
  <c r="K19" i="5"/>
  <c r="H20" i="5"/>
  <c r="J20" i="5"/>
  <c r="K20" i="5"/>
  <c r="H21" i="5"/>
  <c r="J21" i="5"/>
  <c r="K21" i="5"/>
  <c r="H22" i="5"/>
  <c r="J22" i="5"/>
  <c r="K22" i="5"/>
  <c r="H23" i="5"/>
  <c r="J23" i="5"/>
  <c r="K23" i="5"/>
  <c r="H24" i="5"/>
  <c r="J24" i="5"/>
  <c r="K24" i="5"/>
  <c r="H25" i="5"/>
  <c r="J25" i="5"/>
  <c r="K25" i="5"/>
  <c r="H26" i="5"/>
  <c r="J26" i="5"/>
  <c r="K26" i="5"/>
  <c r="H27" i="5"/>
  <c r="J27" i="5"/>
  <c r="K27" i="5"/>
  <c r="H28" i="5"/>
  <c r="J28" i="5"/>
  <c r="K28" i="5"/>
  <c r="H29" i="5"/>
  <c r="J29" i="5"/>
  <c r="K29" i="5"/>
  <c r="H30" i="5"/>
  <c r="J30" i="5"/>
  <c r="K30" i="5"/>
  <c r="H33" i="5"/>
  <c r="J33" i="5"/>
  <c r="K33" i="5"/>
  <c r="H34" i="5"/>
  <c r="J34" i="5"/>
  <c r="K34" i="5"/>
  <c r="H35" i="5"/>
  <c r="J35" i="5"/>
  <c r="K35" i="5"/>
  <c r="H36" i="5"/>
  <c r="J36" i="5"/>
  <c r="K36" i="5"/>
  <c r="H37" i="5"/>
  <c r="J37" i="5"/>
  <c r="K37" i="5"/>
  <c r="H38" i="5"/>
  <c r="J38" i="5"/>
  <c r="K38" i="5"/>
  <c r="H39" i="5"/>
  <c r="J39" i="5"/>
  <c r="K39" i="5"/>
  <c r="H40" i="5"/>
  <c r="J40" i="5"/>
  <c r="K40" i="5"/>
  <c r="H41" i="5"/>
  <c r="J41" i="5"/>
  <c r="K41" i="5"/>
  <c r="H42" i="5"/>
  <c r="J42" i="5"/>
  <c r="K42" i="5"/>
  <c r="H43" i="5"/>
  <c r="J43" i="5"/>
  <c r="K43" i="5"/>
  <c r="H44" i="5"/>
  <c r="J44" i="5"/>
  <c r="K44" i="5"/>
  <c r="H45" i="5"/>
  <c r="J45" i="5"/>
  <c r="K45" i="5"/>
  <c r="H46" i="5"/>
  <c r="J46" i="5"/>
  <c r="K46" i="5"/>
  <c r="H47" i="5"/>
  <c r="J47" i="5"/>
  <c r="K47" i="5"/>
  <c r="H48" i="5"/>
  <c r="J48" i="5"/>
  <c r="K48" i="5"/>
  <c r="H49" i="5"/>
  <c r="J49" i="5"/>
  <c r="K49" i="5"/>
  <c r="H50" i="5"/>
  <c r="J50" i="5"/>
  <c r="K50" i="5"/>
  <c r="H51" i="5"/>
  <c r="J51" i="5"/>
  <c r="K51" i="5"/>
  <c r="H52" i="5"/>
  <c r="J52" i="5"/>
  <c r="K52" i="5"/>
  <c r="H53" i="5"/>
  <c r="J53" i="5"/>
  <c r="K53" i="5"/>
  <c r="H54" i="5"/>
  <c r="J54" i="5"/>
  <c r="K54" i="5"/>
  <c r="H55" i="5"/>
  <c r="J55" i="5"/>
  <c r="K55" i="5"/>
  <c r="H56" i="5"/>
  <c r="J56" i="5"/>
  <c r="K56" i="5"/>
  <c r="H57" i="5"/>
  <c r="J57" i="5"/>
  <c r="K57" i="5"/>
  <c r="H58" i="5"/>
  <c r="J58" i="5"/>
  <c r="K58" i="5"/>
  <c r="H59" i="5"/>
  <c r="J59" i="5"/>
  <c r="K59" i="5"/>
  <c r="H60" i="5"/>
  <c r="J60" i="5"/>
  <c r="K60" i="5"/>
  <c r="H61" i="5"/>
  <c r="J61" i="5"/>
  <c r="K61" i="5"/>
  <c r="H62" i="5"/>
  <c r="J62" i="5"/>
  <c r="K62" i="5"/>
  <c r="H63" i="5"/>
  <c r="J63" i="5"/>
  <c r="K63" i="5"/>
  <c r="H64" i="5"/>
  <c r="J64" i="5"/>
  <c r="K64" i="5"/>
  <c r="H65" i="5"/>
  <c r="J65" i="5"/>
  <c r="K65" i="5"/>
</calcChain>
</file>

<file path=xl/sharedStrings.xml><?xml version="1.0" encoding="utf-8"?>
<sst xmlns="http://schemas.openxmlformats.org/spreadsheetml/2006/main" count="861" uniqueCount="273">
  <si>
    <t>k301a</t>
  </si>
  <si>
    <t>kd301a</t>
  </si>
  <si>
    <t>21. AKT inhibition_2  (INACTIVE)</t>
  </si>
  <si>
    <t>k101a</t>
  </si>
  <si>
    <t>kd101a</t>
  </si>
  <si>
    <t>22. IGFR inhibitor  (INACTIVE)</t>
  </si>
  <si>
    <t>k302</t>
  </si>
  <si>
    <t>kd302</t>
  </si>
  <si>
    <t>6. IRS inhibition_8</t>
  </si>
  <si>
    <t>6. IRS inhibition_9</t>
  </si>
  <si>
    <t>21. mTor inhibition  (INACTIVE)</t>
  </si>
  <si>
    <t>k303</t>
  </si>
  <si>
    <t>kd303</t>
  </si>
  <si>
    <t>Value</t>
  </si>
  <si>
    <t>ValueUnits</t>
  </si>
  <si>
    <t>ConstantValue</t>
  </si>
  <si>
    <t>lig_time</t>
  </si>
  <si>
    <t>inh0</t>
  </si>
  <si>
    <t>inh1</t>
  </si>
  <si>
    <t>inh2</t>
  </si>
  <si>
    <t>inh3</t>
  </si>
  <si>
    <t>inh4</t>
  </si>
  <si>
    <t>20. PI3K inhibition</t>
  </si>
  <si>
    <t>21. AKT inhibition</t>
  </si>
  <si>
    <t>22. IGFR inhibitor</t>
  </si>
  <si>
    <t>Rule</t>
  </si>
  <si>
    <t>RuleType</t>
  </si>
  <si>
    <t>Capacity</t>
  </si>
  <si>
    <t>CapacityUnits</t>
  </si>
  <si>
    <t>ConstantCapacity</t>
  </si>
  <si>
    <t>Parent</t>
  </si>
  <si>
    <t>Cell</t>
  </si>
  <si>
    <t>cell</t>
  </si>
  <si>
    <t xml:space="preserve">21. AKT inhibition </t>
  </si>
  <si>
    <t>1/((molecule/cell)*second)</t>
  </si>
  <si>
    <t>molecules/cell</t>
  </si>
  <si>
    <t>concentration (M)</t>
  </si>
  <si>
    <t>1/second</t>
  </si>
  <si>
    <t>1/(Molar*seconds)</t>
  </si>
  <si>
    <t>Appendix: This is the model provided by Jonathan Fitzgerald at Merrimack Pharmaceuticals.</t>
    <phoneticPr fontId="4" type="noConversion"/>
  </si>
  <si>
    <t>3. IRS</t>
  </si>
  <si>
    <t>k5</t>
  </si>
  <si>
    <t>kd5</t>
  </si>
  <si>
    <t>3. IRS_1</t>
  </si>
  <si>
    <t>k6</t>
  </si>
  <si>
    <t>3. IRS_2</t>
  </si>
  <si>
    <t>k5a</t>
  </si>
  <si>
    <t>kd5a</t>
  </si>
  <si>
    <t>3. IRS_3</t>
  </si>
  <si>
    <t>k6a</t>
  </si>
  <si>
    <t>3. IRS_4</t>
  </si>
  <si>
    <t>k7</t>
  </si>
  <si>
    <t>kd7</t>
  </si>
  <si>
    <t>3. IRS_5</t>
  </si>
  <si>
    <t>k7a</t>
  </si>
  <si>
    <t>kd7a</t>
  </si>
  <si>
    <t>4. PI3K</t>
  </si>
  <si>
    <t>k100</t>
  </si>
  <si>
    <t>kd100</t>
  </si>
  <si>
    <t>5. AKT pathway</t>
  </si>
  <si>
    <t>k101</t>
  </si>
  <si>
    <t>kd101</t>
  </si>
  <si>
    <t>5. AKT pathway INACTIVE</t>
  </si>
  <si>
    <t>k102</t>
  </si>
  <si>
    <t>5. AKT pathway_1</t>
  </si>
  <si>
    <t>k103</t>
  </si>
  <si>
    <t>5. AKT pathway_2</t>
  </si>
  <si>
    <t>k104</t>
  </si>
  <si>
    <t>kd104</t>
  </si>
  <si>
    <t>5. AKT pathway_3</t>
  </si>
  <si>
    <t>k105</t>
  </si>
  <si>
    <t>kd105</t>
  </si>
  <si>
    <t>5. AKT pathway_4</t>
  </si>
  <si>
    <t>k106</t>
  </si>
  <si>
    <t>kd106</t>
  </si>
  <si>
    <t>5. AKT pathway_5</t>
  </si>
  <si>
    <t>k107</t>
  </si>
  <si>
    <t>6. IRS inhibition</t>
  </si>
  <si>
    <t>k108</t>
  </si>
  <si>
    <t>6. IRS inhibition_1</t>
  </si>
  <si>
    <t>6. IRS inhibition_2</t>
  </si>
  <si>
    <t>6. IRS inhibition_3</t>
  </si>
  <si>
    <t>6. IRS inhibition_4</t>
  </si>
  <si>
    <t>6. IRS inhibition_5</t>
  </si>
  <si>
    <t>6. IRS inhibition_6</t>
  </si>
  <si>
    <t>6. IRS inhibition_7</t>
  </si>
  <si>
    <t>7. Grb2SOS</t>
  </si>
  <si>
    <t>k200</t>
  </si>
  <si>
    <t>kd200</t>
  </si>
  <si>
    <t>7. Grb2SOS_1</t>
  </si>
  <si>
    <t>k200a</t>
  </si>
  <si>
    <t>kd200a</t>
  </si>
  <si>
    <t>7. Grb2SOS_2</t>
  </si>
  <si>
    <t>k201</t>
  </si>
  <si>
    <t>kd201</t>
  </si>
  <si>
    <t>7. Grb2SOS_3</t>
  </si>
  <si>
    <t>k201a</t>
  </si>
  <si>
    <t>kd201a</t>
  </si>
  <si>
    <t>7. Grb2SOS_4</t>
  </si>
  <si>
    <t>k202</t>
  </si>
  <si>
    <t>7. Grb2SOS_5</t>
  </si>
  <si>
    <t>k202a</t>
  </si>
  <si>
    <t>8. RasGDP inhibition</t>
  </si>
  <si>
    <t>k203</t>
  </si>
  <si>
    <t>8. RasGTP inhibition INACTIVE</t>
  </si>
  <si>
    <t>k203a</t>
  </si>
  <si>
    <t>9. MAPK cascade</t>
  </si>
  <si>
    <t>k204</t>
  </si>
  <si>
    <t>kd204</t>
  </si>
  <si>
    <t>9. MAPK cascade_1</t>
  </si>
  <si>
    <t>k205</t>
  </si>
  <si>
    <t>9. MAPK cascade_2</t>
  </si>
  <si>
    <t>k206</t>
  </si>
  <si>
    <t>kd206</t>
  </si>
  <si>
    <t>9. MAPK cascade_3</t>
  </si>
  <si>
    <t>k207</t>
  </si>
  <si>
    <t>9. MAPK cascade_4</t>
  </si>
  <si>
    <t>k207a</t>
  </si>
  <si>
    <t>9. MAPK cascade_5</t>
  </si>
  <si>
    <t>k208</t>
  </si>
  <si>
    <t>kd208</t>
  </si>
  <si>
    <t>9. MAPK cascade_6</t>
  </si>
  <si>
    <t>k209</t>
  </si>
  <si>
    <t>9. MAPK cascade_7</t>
  </si>
  <si>
    <t>k210</t>
  </si>
  <si>
    <t>kd210</t>
  </si>
  <si>
    <t>9. MAPK cascade_8</t>
  </si>
  <si>
    <t>k211</t>
  </si>
  <si>
    <t>9. MAPK cascade_9</t>
  </si>
  <si>
    <t>k212</t>
  </si>
  <si>
    <t>kd212</t>
  </si>
  <si>
    <t>9. MAPK cascade_10</t>
  </si>
  <si>
    <t>k213</t>
  </si>
  <si>
    <t>9. MAPK cascade_11</t>
  </si>
  <si>
    <t>k210a</t>
  </si>
  <si>
    <t>kd210a</t>
  </si>
  <si>
    <t>9. MAPK cascade_12</t>
  </si>
  <si>
    <t>k211a</t>
  </si>
  <si>
    <t>9. MAPK cascade_13</t>
  </si>
  <si>
    <t>k212a</t>
  </si>
  <si>
    <t>kd212a</t>
  </si>
  <si>
    <t>9. MAPK cascade_14</t>
  </si>
  <si>
    <t>k213a</t>
  </si>
  <si>
    <t>10. ERK feedback</t>
  </si>
  <si>
    <t>k214</t>
  </si>
  <si>
    <t>10. ERK feedback_1</t>
  </si>
  <si>
    <t>k214a</t>
  </si>
  <si>
    <t>20. PI3K inhibition (INACTIVE)</t>
  </si>
  <si>
    <t>k300</t>
  </si>
  <si>
    <t>kd300</t>
  </si>
  <si>
    <t>20. PI3K inhibition_1  (INACTIVE)</t>
  </si>
  <si>
    <t>k300a</t>
  </si>
  <si>
    <t>kd300a</t>
  </si>
  <si>
    <t>20. PI3K inhibition_2  (INACTIVE)</t>
  </si>
  <si>
    <t>k100a</t>
  </si>
  <si>
    <t>kd100a</t>
  </si>
  <si>
    <t>21. AKT inhibition  (INACTIVE)</t>
  </si>
  <si>
    <t>k301</t>
  </si>
  <si>
    <t>kd301</t>
  </si>
  <si>
    <t>21. AKT inhibition_1  (INACTIVE)</t>
  </si>
  <si>
    <t>Name</t>
  </si>
  <si>
    <t>InitialAmount</t>
  </si>
  <si>
    <t>InitialAmountUnits</t>
  </si>
  <si>
    <t>ConstantAmount</t>
  </si>
  <si>
    <t>BoundaryCondition</t>
  </si>
  <si>
    <t>Notes</t>
  </si>
  <si>
    <t>Tag</t>
  </si>
  <si>
    <t>IGF</t>
  </si>
  <si>
    <t>IGFR</t>
  </si>
  <si>
    <t>IGFR_p</t>
  </si>
  <si>
    <t>IGF__IGFR</t>
  </si>
  <si>
    <t>IGF__IGFR_p</t>
  </si>
  <si>
    <t>PTB1B</t>
  </si>
  <si>
    <t>IGF__IGFR_p__PTB1B</t>
  </si>
  <si>
    <t>IGFR_p__PTB1B</t>
  </si>
  <si>
    <t>IRS</t>
  </si>
  <si>
    <t>IRS_p</t>
  </si>
  <si>
    <t>IRS__IGF__IGFR_p</t>
  </si>
  <si>
    <t>IRS_p__IGF__IGFR_p</t>
  </si>
  <si>
    <t>IRS__IGFR_p</t>
  </si>
  <si>
    <t>IRS_p__IGFR_p</t>
  </si>
  <si>
    <t>PI3K</t>
  </si>
  <si>
    <t>IRS_p__PI3K</t>
  </si>
  <si>
    <t>AKT</t>
  </si>
  <si>
    <t>IRS_p__PI3K__AKT</t>
  </si>
  <si>
    <t>IRS_p__PI3K__AKT_p</t>
  </si>
  <si>
    <t>AKT_p</t>
  </si>
  <si>
    <t>mTor_p__IRS_p</t>
  </si>
  <si>
    <t>mTor_p__IRS_p__PI3K</t>
  </si>
  <si>
    <t>Pase</t>
  </si>
  <si>
    <t>Pase__AKT_p</t>
  </si>
  <si>
    <t>mTor_p__IRS</t>
  </si>
  <si>
    <t>Grb2SOS</t>
  </si>
  <si>
    <t>IRS_p__PI3K__Grb2SOS</t>
  </si>
  <si>
    <t>IRS_p__Grb2SOS</t>
  </si>
  <si>
    <t>RasGDP</t>
  </si>
  <si>
    <t>RasGTP</t>
  </si>
  <si>
    <t>IRS_p__PI3K__Grb2SOS__RasGDP</t>
  </si>
  <si>
    <t>IRS_p__PI3K__Grb2SOS__RasGTP</t>
  </si>
  <si>
    <t>IRS_p__Grb2SOS__RasGDP</t>
  </si>
  <si>
    <t>IRS_p__Grb2SOS__RasGTP</t>
  </si>
  <si>
    <t>mTor_p__IRS_p__Grb2SOS</t>
  </si>
  <si>
    <t>mTor_p__IRS_p__PI3K__Grb2SOS</t>
  </si>
  <si>
    <t>AKT_p__RasGTP</t>
  </si>
  <si>
    <t>MEK</t>
  </si>
  <si>
    <t>MEK_p</t>
  </si>
  <si>
    <t>RasGTP__MEK</t>
  </si>
  <si>
    <t>RasGTP__MEK_p</t>
  </si>
  <si>
    <t>P1</t>
  </si>
  <si>
    <t>P1__MEK_p</t>
  </si>
  <si>
    <t>GTPase</t>
  </si>
  <si>
    <t>RasGTP__GTPase</t>
  </si>
  <si>
    <t>AKT_p__RasGDP</t>
  </si>
  <si>
    <t>ERK</t>
  </si>
  <si>
    <t>MEK_p__ERK</t>
  </si>
  <si>
    <t>MKP</t>
  </si>
  <si>
    <t>MKP__ERK_p</t>
  </si>
  <si>
    <t>ERK_p</t>
  </si>
  <si>
    <t>MEK_p__ERK_p</t>
  </si>
  <si>
    <t>ERK_p_p</t>
  </si>
  <si>
    <t>MKP__ERK_p_p</t>
  </si>
  <si>
    <t>mTor_p__IRS_p__PI3K__AKT</t>
  </si>
  <si>
    <t>mTor</t>
  </si>
  <si>
    <t>mTor_p</t>
  </si>
  <si>
    <t>AKT_p__mTor</t>
  </si>
  <si>
    <t>ERK_p_p__IRS_p__Grb2SOS</t>
  </si>
  <si>
    <t>ERK_p_p__IRS_p__PI3K__Grb2SOS</t>
  </si>
  <si>
    <t>PI3Kinh</t>
  </si>
  <si>
    <t>PI3K__PI3Kinh</t>
  </si>
  <si>
    <t>IRS_p__PI3K__PI3Kinh</t>
  </si>
  <si>
    <t>mTor_p__IRS_p__PI3K__PI3Kinh</t>
  </si>
  <si>
    <t>AKTinh</t>
  </si>
  <si>
    <t>AKT__AKTinh</t>
  </si>
  <si>
    <t>IRS_p__PI3K__AKT__AKTinh</t>
  </si>
  <si>
    <t>mTor_p__IRS_p__PI3K__AKT__AKTinh</t>
  </si>
  <si>
    <t>IGFRinh</t>
  </si>
  <si>
    <t>IGFR__IGFRinh</t>
  </si>
  <si>
    <t>mTor_p__IRS_p__Grb2SOS__RasGDP</t>
  </si>
  <si>
    <t>mTor_p__IRS_p__PI3K__Grb2SOS__RasGDP</t>
  </si>
  <si>
    <t>mTorinh</t>
  </si>
  <si>
    <t>mTor__mTorinh</t>
  </si>
  <si>
    <t>Reactant1</t>
  </si>
  <si>
    <t>Reactant2</t>
  </si>
  <si>
    <t>kfor</t>
  </si>
  <si>
    <t>krev</t>
  </si>
  <si>
    <t>Product1</t>
  </si>
  <si>
    <t>Product2</t>
  </si>
  <si>
    <t>Reaction</t>
  </si>
  <si>
    <t>KineticLaw</t>
  </si>
  <si>
    <t>ReactionRate</t>
  </si>
  <si>
    <t>Reversible</t>
  </si>
  <si>
    <t>Active</t>
  </si>
  <si>
    <t>1. IGF binding</t>
  </si>
  <si>
    <t>k1</t>
  </si>
  <si>
    <t>kd1</t>
  </si>
  <si>
    <t>MassAction</t>
  </si>
  <si>
    <t>1. IGF phospho</t>
  </si>
  <si>
    <t>k2</t>
  </si>
  <si>
    <t>1. IGF binding_1</t>
  </si>
  <si>
    <t>k1a</t>
  </si>
  <si>
    <t>kd1a</t>
  </si>
  <si>
    <t>2. PTB1B</t>
  </si>
  <si>
    <t>k3</t>
  </si>
  <si>
    <t>kd3</t>
  </si>
  <si>
    <t>2. PTB1B_1</t>
  </si>
  <si>
    <t>k3a</t>
  </si>
  <si>
    <t>kd3a</t>
  </si>
  <si>
    <t>2. PTB1B_2</t>
  </si>
  <si>
    <t>k4</t>
  </si>
  <si>
    <t>kd4</t>
  </si>
  <si>
    <t>2. PTB1B_3</t>
  </si>
  <si>
    <t>k4a</t>
  </si>
  <si>
    <t>kd4a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</si>
</sst>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2" fillId="3" borderId="1" xfId="0" applyFont="1" applyFill="1" applyBorder="1"/>
    <xf numFmtId="0" fontId="2" fillId="0" borderId="1" xfId="0" applyFont="1" applyBorder="1"/>
    <xf numFmtId="0" fontId="2" fillId="0" borderId="2" xfId="1" applyFont="1" applyFill="1" applyBorder="1" applyAlignment="1">
      <alignment horizontal="left"/>
    </xf>
    <xf numFmtId="0" fontId="2" fillId="0" borderId="3" xfId="1" applyFont="1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"/>
  <sheetViews>
    <sheetView topLeftCell="A59" workbookViewId="0">
      <selection activeCell="C3" sqref="C3"/>
    </sheetView>
  </sheetViews>
  <sheetFormatPr baseColWidth="10" defaultColWidth="8.83203125" defaultRowHeight="15" x14ac:dyDescent="0.2"/>
  <cols>
    <col min="1" max="1" width="39.6640625" bestFit="1" customWidth="1"/>
    <col min="2" max="2" width="13.5" style="13" bestFit="1" customWidth="1"/>
    <col min="3" max="3" width="18.1640625" style="13" bestFit="1" customWidth="1"/>
    <col min="4" max="4" width="16.1640625" style="13" bestFit="1" customWidth="1"/>
    <col min="5" max="5" width="18.5" style="13" bestFit="1" customWidth="1"/>
    <col min="6" max="6" width="20.83203125" bestFit="1" customWidth="1"/>
    <col min="7" max="7" width="4" bestFit="1" customWidth="1"/>
  </cols>
  <sheetData>
    <row r="1" spans="1:7" x14ac:dyDescent="0.2">
      <c r="A1" s="11" t="s">
        <v>160</v>
      </c>
      <c r="B1" s="9" t="s">
        <v>161</v>
      </c>
      <c r="C1" s="9" t="s">
        <v>162</v>
      </c>
      <c r="D1" s="9" t="s">
        <v>163</v>
      </c>
      <c r="E1" s="9" t="s">
        <v>164</v>
      </c>
      <c r="F1" s="11" t="s">
        <v>165</v>
      </c>
      <c r="G1" s="11" t="s">
        <v>166</v>
      </c>
    </row>
    <row r="2" spans="1:7" x14ac:dyDescent="0.2">
      <c r="A2" s="12" t="s">
        <v>167</v>
      </c>
      <c r="B2" s="10">
        <v>1.3500000000000001E-9</v>
      </c>
      <c r="C2" s="10" t="s">
        <v>36</v>
      </c>
      <c r="D2" s="10" t="b">
        <v>0</v>
      </c>
      <c r="E2" s="10" t="b">
        <v>1</v>
      </c>
      <c r="F2" s="12"/>
      <c r="G2" s="12"/>
    </row>
    <row r="3" spans="1:7" x14ac:dyDescent="0.2">
      <c r="A3" s="12" t="s">
        <v>168</v>
      </c>
      <c r="B3" s="10">
        <v>40000</v>
      </c>
      <c r="C3" s="10" t="s">
        <v>35</v>
      </c>
      <c r="D3" s="10" t="b">
        <v>0</v>
      </c>
      <c r="E3" s="10" t="b">
        <v>0</v>
      </c>
      <c r="F3" s="12"/>
      <c r="G3" s="12"/>
    </row>
    <row r="4" spans="1:7" x14ac:dyDescent="0.2">
      <c r="A4" s="12" t="s">
        <v>169</v>
      </c>
      <c r="B4" s="10">
        <v>0</v>
      </c>
      <c r="C4" s="10" t="s">
        <v>35</v>
      </c>
      <c r="D4" s="10" t="b">
        <v>0</v>
      </c>
      <c r="E4" s="10" t="b">
        <v>0</v>
      </c>
      <c r="F4" s="12"/>
      <c r="G4" s="12"/>
    </row>
    <row r="5" spans="1:7" x14ac:dyDescent="0.2">
      <c r="A5" s="12" t="s">
        <v>170</v>
      </c>
      <c r="B5" s="10">
        <v>0</v>
      </c>
      <c r="C5" s="10" t="s">
        <v>35</v>
      </c>
      <c r="D5" s="10" t="b">
        <v>0</v>
      </c>
      <c r="E5" s="10" t="b">
        <v>0</v>
      </c>
      <c r="F5" s="12"/>
      <c r="G5" s="12"/>
    </row>
    <row r="6" spans="1:7" x14ac:dyDescent="0.2">
      <c r="A6" s="12" t="s">
        <v>171</v>
      </c>
      <c r="B6" s="10">
        <v>0</v>
      </c>
      <c r="C6" s="10" t="s">
        <v>35</v>
      </c>
      <c r="D6" s="10" t="b">
        <v>0</v>
      </c>
      <c r="E6" s="10" t="b">
        <v>0</v>
      </c>
      <c r="F6" s="12"/>
      <c r="G6" s="12"/>
    </row>
    <row r="7" spans="1:7" x14ac:dyDescent="0.2">
      <c r="A7" s="12" t="s">
        <v>172</v>
      </c>
      <c r="B7" s="10">
        <v>60000</v>
      </c>
      <c r="C7" s="10" t="s">
        <v>35</v>
      </c>
      <c r="D7" s="10" t="b">
        <v>0</v>
      </c>
      <c r="E7" s="10" t="b">
        <v>0</v>
      </c>
      <c r="F7" s="12"/>
      <c r="G7" s="12"/>
    </row>
    <row r="8" spans="1:7" x14ac:dyDescent="0.2">
      <c r="A8" s="12" t="s">
        <v>173</v>
      </c>
      <c r="B8" s="10">
        <v>0</v>
      </c>
      <c r="C8" s="10" t="s">
        <v>35</v>
      </c>
      <c r="D8" s="10" t="b">
        <v>0</v>
      </c>
      <c r="E8" s="10" t="b">
        <v>0</v>
      </c>
      <c r="F8" s="12"/>
      <c r="G8" s="12"/>
    </row>
    <row r="9" spans="1:7" x14ac:dyDescent="0.2">
      <c r="A9" s="12" t="s">
        <v>174</v>
      </c>
      <c r="B9" s="10">
        <v>0</v>
      </c>
      <c r="C9" s="10" t="s">
        <v>35</v>
      </c>
      <c r="D9" s="10" t="b">
        <v>0</v>
      </c>
      <c r="E9" s="10" t="b">
        <v>0</v>
      </c>
      <c r="F9" s="12"/>
      <c r="G9" s="12"/>
    </row>
    <row r="10" spans="1:7" x14ac:dyDescent="0.2">
      <c r="A10" s="12" t="s">
        <v>175</v>
      </c>
      <c r="B10" s="10">
        <v>123000</v>
      </c>
      <c r="C10" s="10" t="s">
        <v>35</v>
      </c>
      <c r="D10" s="10" t="b">
        <v>0</v>
      </c>
      <c r="E10" s="10" t="b">
        <v>0</v>
      </c>
      <c r="F10" s="12"/>
      <c r="G10" s="12"/>
    </row>
    <row r="11" spans="1:7" x14ac:dyDescent="0.2">
      <c r="A11" s="12" t="s">
        <v>176</v>
      </c>
      <c r="B11" s="10">
        <v>0</v>
      </c>
      <c r="C11" s="10" t="s">
        <v>35</v>
      </c>
      <c r="D11" s="10" t="b">
        <v>0</v>
      </c>
      <c r="E11" s="10" t="b">
        <v>0</v>
      </c>
      <c r="F11" s="12"/>
      <c r="G11" s="12"/>
    </row>
    <row r="12" spans="1:7" x14ac:dyDescent="0.2">
      <c r="A12" s="12" t="s">
        <v>177</v>
      </c>
      <c r="B12" s="10">
        <v>0</v>
      </c>
      <c r="C12" s="10" t="s">
        <v>35</v>
      </c>
      <c r="D12" s="10" t="b">
        <v>0</v>
      </c>
      <c r="E12" s="10" t="b">
        <v>0</v>
      </c>
      <c r="F12" s="12"/>
      <c r="G12" s="12"/>
    </row>
    <row r="13" spans="1:7" x14ac:dyDescent="0.2">
      <c r="A13" s="12" t="s">
        <v>178</v>
      </c>
      <c r="B13" s="10">
        <v>0</v>
      </c>
      <c r="C13" s="10" t="s">
        <v>35</v>
      </c>
      <c r="D13" s="10" t="b">
        <v>0</v>
      </c>
      <c r="E13" s="10" t="b">
        <v>0</v>
      </c>
      <c r="F13" s="12"/>
      <c r="G13" s="12"/>
    </row>
    <row r="14" spans="1:7" x14ac:dyDescent="0.2">
      <c r="A14" s="12" t="s">
        <v>179</v>
      </c>
      <c r="B14" s="10">
        <v>0</v>
      </c>
      <c r="C14" s="10" t="s">
        <v>35</v>
      </c>
      <c r="D14" s="10" t="b">
        <v>0</v>
      </c>
      <c r="E14" s="10" t="b">
        <v>0</v>
      </c>
      <c r="F14" s="12"/>
      <c r="G14" s="12"/>
    </row>
    <row r="15" spans="1:7" x14ac:dyDescent="0.2">
      <c r="A15" s="12" t="s">
        <v>180</v>
      </c>
      <c r="B15" s="10">
        <v>0</v>
      </c>
      <c r="C15" s="10" t="s">
        <v>35</v>
      </c>
      <c r="D15" s="10" t="b">
        <v>0</v>
      </c>
      <c r="E15" s="10" t="b">
        <v>0</v>
      </c>
      <c r="F15" s="12"/>
      <c r="G15" s="12"/>
    </row>
    <row r="16" spans="1:7" x14ac:dyDescent="0.2">
      <c r="A16" s="12" t="s">
        <v>181</v>
      </c>
      <c r="B16" s="10">
        <v>200000</v>
      </c>
      <c r="C16" s="10" t="s">
        <v>35</v>
      </c>
      <c r="D16" s="10" t="b">
        <v>0</v>
      </c>
      <c r="E16" s="10" t="b">
        <v>0</v>
      </c>
      <c r="F16" s="12"/>
      <c r="G16" s="12"/>
    </row>
    <row r="17" spans="1:7" x14ac:dyDescent="0.2">
      <c r="A17" s="12" t="s">
        <v>182</v>
      </c>
      <c r="B17" s="10">
        <v>0</v>
      </c>
      <c r="C17" s="10" t="s">
        <v>35</v>
      </c>
      <c r="D17" s="10" t="b">
        <v>0</v>
      </c>
      <c r="E17" s="10" t="b">
        <v>0</v>
      </c>
      <c r="F17" s="12"/>
      <c r="G17" s="12"/>
    </row>
    <row r="18" spans="1:7" x14ac:dyDescent="0.2">
      <c r="A18" s="12" t="s">
        <v>183</v>
      </c>
      <c r="B18" s="10">
        <v>5200000</v>
      </c>
      <c r="C18" s="10" t="s">
        <v>35</v>
      </c>
      <c r="D18" s="10" t="b">
        <v>0</v>
      </c>
      <c r="E18" s="10" t="b">
        <v>0</v>
      </c>
      <c r="F18" s="12"/>
      <c r="G18" s="12"/>
    </row>
    <row r="19" spans="1:7" x14ac:dyDescent="0.2">
      <c r="A19" s="12" t="s">
        <v>184</v>
      </c>
      <c r="B19" s="10">
        <v>0</v>
      </c>
      <c r="C19" s="10" t="s">
        <v>35</v>
      </c>
      <c r="D19" s="10" t="b">
        <v>0</v>
      </c>
      <c r="E19" s="10" t="b">
        <v>0</v>
      </c>
      <c r="F19" s="12"/>
      <c r="G19" s="12"/>
    </row>
    <row r="20" spans="1:7" x14ac:dyDescent="0.2">
      <c r="A20" s="12" t="s">
        <v>185</v>
      </c>
      <c r="B20" s="10">
        <v>0</v>
      </c>
      <c r="C20" s="10" t="s">
        <v>35</v>
      </c>
      <c r="D20" s="10" t="b">
        <v>0</v>
      </c>
      <c r="E20" s="10" t="b">
        <v>0</v>
      </c>
      <c r="F20" s="12"/>
      <c r="G20" s="12"/>
    </row>
    <row r="21" spans="1:7" x14ac:dyDescent="0.2">
      <c r="A21" s="12" t="s">
        <v>186</v>
      </c>
      <c r="B21" s="10">
        <v>0</v>
      </c>
      <c r="C21" s="10" t="s">
        <v>35</v>
      </c>
      <c r="D21" s="10" t="b">
        <v>0</v>
      </c>
      <c r="E21" s="10" t="b">
        <v>0</v>
      </c>
      <c r="F21" s="12"/>
      <c r="G21" s="12"/>
    </row>
    <row r="22" spans="1:7" x14ac:dyDescent="0.2">
      <c r="A22" s="12" t="s">
        <v>187</v>
      </c>
      <c r="B22" s="10">
        <v>0</v>
      </c>
      <c r="C22" s="10" t="s">
        <v>35</v>
      </c>
      <c r="D22" s="10" t="b">
        <v>0</v>
      </c>
      <c r="E22" s="10" t="b">
        <v>0</v>
      </c>
      <c r="F22" s="12"/>
      <c r="G22" s="12"/>
    </row>
    <row r="23" spans="1:7" x14ac:dyDescent="0.2">
      <c r="A23" s="12" t="s">
        <v>188</v>
      </c>
      <c r="B23" s="10">
        <v>0</v>
      </c>
      <c r="C23" s="10" t="s">
        <v>35</v>
      </c>
      <c r="D23" s="10" t="b">
        <v>0</v>
      </c>
      <c r="E23" s="10" t="b">
        <v>0</v>
      </c>
      <c r="F23" s="12"/>
      <c r="G23" s="12"/>
    </row>
    <row r="24" spans="1:7" x14ac:dyDescent="0.2">
      <c r="A24" s="12" t="s">
        <v>189</v>
      </c>
      <c r="B24" s="10">
        <v>25000</v>
      </c>
      <c r="C24" s="10" t="s">
        <v>35</v>
      </c>
      <c r="D24" s="10" t="b">
        <v>0</v>
      </c>
      <c r="E24" s="10" t="b">
        <v>0</v>
      </c>
      <c r="F24" s="12"/>
      <c r="G24" s="12"/>
    </row>
    <row r="25" spans="1:7" x14ac:dyDescent="0.2">
      <c r="A25" s="12" t="s">
        <v>190</v>
      </c>
      <c r="B25" s="10">
        <v>0</v>
      </c>
      <c r="C25" s="10" t="s">
        <v>35</v>
      </c>
      <c r="D25" s="10" t="b">
        <v>0</v>
      </c>
      <c r="E25" s="10" t="b">
        <v>0</v>
      </c>
      <c r="F25" s="12"/>
      <c r="G25" s="12"/>
    </row>
    <row r="26" spans="1:7" x14ac:dyDescent="0.2">
      <c r="A26" s="12" t="s">
        <v>191</v>
      </c>
      <c r="B26" s="10">
        <v>0</v>
      </c>
      <c r="C26" s="10" t="s">
        <v>35</v>
      </c>
      <c r="D26" s="10" t="b">
        <v>0</v>
      </c>
      <c r="E26" s="10" t="b">
        <v>0</v>
      </c>
      <c r="F26" s="12"/>
      <c r="G26" s="12"/>
    </row>
    <row r="27" spans="1:7" x14ac:dyDescent="0.2">
      <c r="A27" s="12" t="s">
        <v>192</v>
      </c>
      <c r="B27" s="10">
        <v>53000</v>
      </c>
      <c r="C27" s="10" t="s">
        <v>35</v>
      </c>
      <c r="D27" s="10" t="b">
        <v>0</v>
      </c>
      <c r="E27" s="10" t="b">
        <v>0</v>
      </c>
      <c r="F27" s="12"/>
      <c r="G27" s="12"/>
    </row>
    <row r="28" spans="1:7" x14ac:dyDescent="0.2">
      <c r="A28" s="12" t="s">
        <v>193</v>
      </c>
      <c r="B28" s="10">
        <v>0</v>
      </c>
      <c r="C28" s="10" t="s">
        <v>35</v>
      </c>
      <c r="D28" s="10" t="b">
        <v>0</v>
      </c>
      <c r="E28" s="10" t="b">
        <v>0</v>
      </c>
      <c r="F28" s="12"/>
      <c r="G28" s="12"/>
    </row>
    <row r="29" spans="1:7" x14ac:dyDescent="0.2">
      <c r="A29" s="12" t="s">
        <v>194</v>
      </c>
      <c r="B29" s="10">
        <v>0</v>
      </c>
      <c r="C29" s="10" t="s">
        <v>35</v>
      </c>
      <c r="D29" s="10" t="b">
        <v>0</v>
      </c>
      <c r="E29" s="10" t="b">
        <v>0</v>
      </c>
      <c r="F29" s="12"/>
      <c r="G29" s="12"/>
    </row>
    <row r="30" spans="1:7" x14ac:dyDescent="0.2">
      <c r="A30" s="12" t="s">
        <v>195</v>
      </c>
      <c r="B30" s="10">
        <v>122000</v>
      </c>
      <c r="C30" s="10" t="s">
        <v>35</v>
      </c>
      <c r="D30" s="10" t="b">
        <v>0</v>
      </c>
      <c r="E30" s="10" t="b">
        <v>0</v>
      </c>
      <c r="F30" s="12"/>
      <c r="G30" s="12"/>
    </row>
    <row r="31" spans="1:7" x14ac:dyDescent="0.2">
      <c r="A31" s="12" t="s">
        <v>196</v>
      </c>
      <c r="B31" s="10">
        <v>0</v>
      </c>
      <c r="C31" s="10" t="s">
        <v>35</v>
      </c>
      <c r="D31" s="10" t="b">
        <v>0</v>
      </c>
      <c r="E31" s="10" t="b">
        <v>0</v>
      </c>
      <c r="F31" s="12"/>
      <c r="G31" s="12"/>
    </row>
    <row r="32" spans="1:7" x14ac:dyDescent="0.2">
      <c r="A32" s="12" t="s">
        <v>197</v>
      </c>
      <c r="B32" s="10">
        <v>0</v>
      </c>
      <c r="C32" s="10" t="s">
        <v>35</v>
      </c>
      <c r="D32" s="10" t="b">
        <v>0</v>
      </c>
      <c r="E32" s="10" t="b">
        <v>0</v>
      </c>
      <c r="F32" s="12"/>
      <c r="G32" s="12"/>
    </row>
    <row r="33" spans="1:7" x14ac:dyDescent="0.2">
      <c r="A33" s="12" t="s">
        <v>198</v>
      </c>
      <c r="B33" s="10">
        <v>0</v>
      </c>
      <c r="C33" s="10" t="s">
        <v>35</v>
      </c>
      <c r="D33" s="10" t="b">
        <v>0</v>
      </c>
      <c r="E33" s="10" t="b">
        <v>0</v>
      </c>
      <c r="F33" s="12"/>
      <c r="G33" s="12"/>
    </row>
    <row r="34" spans="1:7" x14ac:dyDescent="0.2">
      <c r="A34" s="12" t="s">
        <v>199</v>
      </c>
      <c r="B34" s="10">
        <v>0</v>
      </c>
      <c r="C34" s="10" t="s">
        <v>35</v>
      </c>
      <c r="D34" s="10" t="b">
        <v>0</v>
      </c>
      <c r="E34" s="10" t="b">
        <v>0</v>
      </c>
      <c r="F34" s="12"/>
      <c r="G34" s="12"/>
    </row>
    <row r="35" spans="1:7" x14ac:dyDescent="0.2">
      <c r="A35" s="12" t="s">
        <v>200</v>
      </c>
      <c r="B35" s="10">
        <v>0</v>
      </c>
      <c r="C35" s="10" t="s">
        <v>35</v>
      </c>
      <c r="D35" s="10" t="b">
        <v>0</v>
      </c>
      <c r="E35" s="10" t="b">
        <v>0</v>
      </c>
      <c r="F35" s="12"/>
      <c r="G35" s="12"/>
    </row>
    <row r="36" spans="1:7" x14ac:dyDescent="0.2">
      <c r="A36" s="12" t="s">
        <v>201</v>
      </c>
      <c r="B36" s="10">
        <v>0</v>
      </c>
      <c r="C36" s="10" t="s">
        <v>35</v>
      </c>
      <c r="D36" s="10" t="b">
        <v>0</v>
      </c>
      <c r="E36" s="10" t="b">
        <v>0</v>
      </c>
      <c r="F36" s="12"/>
      <c r="G36" s="12"/>
    </row>
    <row r="37" spans="1:7" x14ac:dyDescent="0.2">
      <c r="A37" s="12" t="s">
        <v>202</v>
      </c>
      <c r="B37" s="10">
        <v>0</v>
      </c>
      <c r="C37" s="10" t="s">
        <v>35</v>
      </c>
      <c r="D37" s="10" t="b">
        <v>0</v>
      </c>
      <c r="E37" s="10" t="b">
        <v>0</v>
      </c>
      <c r="F37" s="12"/>
      <c r="G37" s="12"/>
    </row>
    <row r="38" spans="1:7" x14ac:dyDescent="0.2">
      <c r="A38" s="12" t="s">
        <v>203</v>
      </c>
      <c r="B38" s="10">
        <v>0</v>
      </c>
      <c r="C38" s="10" t="s">
        <v>35</v>
      </c>
      <c r="D38" s="10" t="b">
        <v>0</v>
      </c>
      <c r="E38" s="10" t="b">
        <v>0</v>
      </c>
      <c r="F38" s="12"/>
      <c r="G38" s="12"/>
    </row>
    <row r="39" spans="1:7" x14ac:dyDescent="0.2">
      <c r="A39" s="12" t="s">
        <v>204</v>
      </c>
      <c r="B39" s="10">
        <v>2000000</v>
      </c>
      <c r="C39" s="10" t="s">
        <v>35</v>
      </c>
      <c r="D39" s="10" t="b">
        <v>0</v>
      </c>
      <c r="E39" s="10" t="b">
        <v>0</v>
      </c>
      <c r="F39" s="12"/>
      <c r="G39" s="12"/>
    </row>
    <row r="40" spans="1:7" x14ac:dyDescent="0.2">
      <c r="A40" s="12" t="s">
        <v>205</v>
      </c>
      <c r="B40" s="10">
        <v>0</v>
      </c>
      <c r="C40" s="10" t="s">
        <v>35</v>
      </c>
      <c r="D40" s="10" t="b">
        <v>0</v>
      </c>
      <c r="E40" s="10" t="b">
        <v>0</v>
      </c>
      <c r="F40" s="12"/>
      <c r="G40" s="12"/>
    </row>
    <row r="41" spans="1:7" x14ac:dyDescent="0.2">
      <c r="A41" s="12" t="s">
        <v>206</v>
      </c>
      <c r="B41" s="10">
        <v>0</v>
      </c>
      <c r="C41" s="10" t="s">
        <v>35</v>
      </c>
      <c r="D41" s="10" t="b">
        <v>0</v>
      </c>
      <c r="E41" s="10" t="b">
        <v>0</v>
      </c>
      <c r="F41" s="12"/>
      <c r="G41" s="12"/>
    </row>
    <row r="42" spans="1:7" x14ac:dyDescent="0.2">
      <c r="A42" s="12" t="s">
        <v>207</v>
      </c>
      <c r="B42" s="10">
        <v>0</v>
      </c>
      <c r="C42" s="10" t="s">
        <v>35</v>
      </c>
      <c r="D42" s="10" t="b">
        <v>0</v>
      </c>
      <c r="E42" s="10" t="b">
        <v>0</v>
      </c>
      <c r="F42" s="12"/>
      <c r="G42" s="12"/>
    </row>
    <row r="43" spans="1:7" x14ac:dyDescent="0.2">
      <c r="A43" s="12" t="s">
        <v>208</v>
      </c>
      <c r="B43" s="10">
        <v>200000</v>
      </c>
      <c r="C43" s="10" t="s">
        <v>35</v>
      </c>
      <c r="D43" s="10" t="b">
        <v>0</v>
      </c>
      <c r="E43" s="10" t="b">
        <v>0</v>
      </c>
      <c r="F43" s="12"/>
      <c r="G43" s="12"/>
    </row>
    <row r="44" spans="1:7" x14ac:dyDescent="0.2">
      <c r="A44" s="12" t="s">
        <v>209</v>
      </c>
      <c r="B44" s="10">
        <v>0</v>
      </c>
      <c r="C44" s="10" t="s">
        <v>35</v>
      </c>
      <c r="D44" s="10" t="b">
        <v>0</v>
      </c>
      <c r="E44" s="10" t="b">
        <v>0</v>
      </c>
      <c r="F44" s="12"/>
      <c r="G44" s="12"/>
    </row>
    <row r="45" spans="1:7" x14ac:dyDescent="0.2">
      <c r="A45" s="12" t="s">
        <v>210</v>
      </c>
      <c r="B45" s="10">
        <v>50000</v>
      </c>
      <c r="C45" s="10" t="s">
        <v>35</v>
      </c>
      <c r="D45" s="10" t="b">
        <v>0</v>
      </c>
      <c r="E45" s="10" t="b">
        <v>0</v>
      </c>
      <c r="F45" s="12"/>
      <c r="G45" s="12"/>
    </row>
    <row r="46" spans="1:7" x14ac:dyDescent="0.2">
      <c r="A46" s="12" t="s">
        <v>211</v>
      </c>
      <c r="B46" s="10">
        <v>0</v>
      </c>
      <c r="C46" s="10" t="s">
        <v>35</v>
      </c>
      <c r="D46" s="10" t="b">
        <v>0</v>
      </c>
      <c r="E46" s="10" t="b">
        <v>0</v>
      </c>
      <c r="F46" s="12"/>
      <c r="G46" s="12"/>
    </row>
    <row r="47" spans="1:7" x14ac:dyDescent="0.2">
      <c r="A47" s="12" t="s">
        <v>212</v>
      </c>
      <c r="B47" s="10">
        <v>0</v>
      </c>
      <c r="C47" s="10" t="s">
        <v>35</v>
      </c>
      <c r="D47" s="10" t="b">
        <v>0</v>
      </c>
      <c r="E47" s="10" t="b">
        <v>0</v>
      </c>
      <c r="F47" s="12"/>
      <c r="G47" s="12"/>
    </row>
    <row r="48" spans="1:7" x14ac:dyDescent="0.2">
      <c r="A48" s="12" t="s">
        <v>213</v>
      </c>
      <c r="B48" s="10">
        <v>3670000</v>
      </c>
      <c r="C48" s="10" t="s">
        <v>35</v>
      </c>
      <c r="D48" s="10" t="b">
        <v>0</v>
      </c>
      <c r="E48" s="10" t="b">
        <v>0</v>
      </c>
      <c r="F48" s="12"/>
      <c r="G48" s="12"/>
    </row>
    <row r="49" spans="1:7" x14ac:dyDescent="0.2">
      <c r="A49" s="12" t="s">
        <v>214</v>
      </c>
      <c r="B49" s="10">
        <v>0</v>
      </c>
      <c r="C49" s="10" t="s">
        <v>35</v>
      </c>
      <c r="D49" s="10" t="b">
        <v>0</v>
      </c>
      <c r="E49" s="10" t="b">
        <v>0</v>
      </c>
      <c r="F49" s="12"/>
      <c r="G49" s="12"/>
    </row>
    <row r="50" spans="1:7" x14ac:dyDescent="0.2">
      <c r="A50" s="12" t="s">
        <v>215</v>
      </c>
      <c r="B50" s="10">
        <v>50000</v>
      </c>
      <c r="C50" s="10" t="s">
        <v>35</v>
      </c>
      <c r="D50" s="10" t="b">
        <v>0</v>
      </c>
      <c r="E50" s="10" t="b">
        <v>0</v>
      </c>
      <c r="F50" s="12"/>
      <c r="G50" s="12"/>
    </row>
    <row r="51" spans="1:7" x14ac:dyDescent="0.2">
      <c r="A51" s="12" t="s">
        <v>216</v>
      </c>
      <c r="B51" s="10">
        <v>0</v>
      </c>
      <c r="C51" s="10" t="s">
        <v>35</v>
      </c>
      <c r="D51" s="10" t="b">
        <v>0</v>
      </c>
      <c r="E51" s="10" t="b">
        <v>0</v>
      </c>
      <c r="F51" s="12"/>
      <c r="G51" s="12"/>
    </row>
    <row r="52" spans="1:7" x14ac:dyDescent="0.2">
      <c r="A52" s="12" t="s">
        <v>217</v>
      </c>
      <c r="B52" s="10">
        <v>0</v>
      </c>
      <c r="C52" s="10" t="s">
        <v>35</v>
      </c>
      <c r="D52" s="10" t="b">
        <v>0</v>
      </c>
      <c r="E52" s="10" t="b">
        <v>0</v>
      </c>
      <c r="F52" s="12"/>
      <c r="G52" s="12"/>
    </row>
    <row r="53" spans="1:7" x14ac:dyDescent="0.2">
      <c r="A53" s="12" t="s">
        <v>218</v>
      </c>
      <c r="B53" s="10">
        <v>0</v>
      </c>
      <c r="C53" s="10" t="s">
        <v>35</v>
      </c>
      <c r="D53" s="10" t="b">
        <v>0</v>
      </c>
      <c r="E53" s="10" t="b">
        <v>0</v>
      </c>
      <c r="F53" s="12"/>
      <c r="G53" s="12"/>
    </row>
    <row r="54" spans="1:7" x14ac:dyDescent="0.2">
      <c r="A54" s="12" t="s">
        <v>219</v>
      </c>
      <c r="B54" s="10">
        <v>0</v>
      </c>
      <c r="C54" s="10" t="s">
        <v>35</v>
      </c>
      <c r="D54" s="10" t="b">
        <v>0</v>
      </c>
      <c r="E54" s="10" t="b">
        <v>0</v>
      </c>
      <c r="F54" s="12"/>
      <c r="G54" s="12"/>
    </row>
    <row r="55" spans="1:7" x14ac:dyDescent="0.2">
      <c r="A55" s="12" t="s">
        <v>220</v>
      </c>
      <c r="B55" s="10">
        <v>0</v>
      </c>
      <c r="C55" s="10" t="s">
        <v>35</v>
      </c>
      <c r="D55" s="10" t="b">
        <v>0</v>
      </c>
      <c r="E55" s="10" t="b">
        <v>0</v>
      </c>
      <c r="F55" s="12"/>
      <c r="G55" s="12"/>
    </row>
    <row r="56" spans="1:7" x14ac:dyDescent="0.2">
      <c r="A56" s="12" t="s">
        <v>221</v>
      </c>
      <c r="B56" s="10">
        <v>0</v>
      </c>
      <c r="C56" s="10" t="s">
        <v>35</v>
      </c>
      <c r="D56" s="10" t="b">
        <v>0</v>
      </c>
      <c r="E56" s="10" t="b">
        <v>0</v>
      </c>
      <c r="F56" s="12"/>
      <c r="G56" s="12"/>
    </row>
    <row r="57" spans="1:7" x14ac:dyDescent="0.2">
      <c r="A57" s="12" t="s">
        <v>222</v>
      </c>
      <c r="B57" s="10">
        <v>200000</v>
      </c>
      <c r="C57" s="10" t="s">
        <v>35</v>
      </c>
      <c r="D57" s="10" t="b">
        <v>0</v>
      </c>
      <c r="E57" s="10" t="b">
        <v>0</v>
      </c>
      <c r="F57" s="12"/>
      <c r="G57" s="12"/>
    </row>
    <row r="58" spans="1:7" x14ac:dyDescent="0.2">
      <c r="A58" s="12" t="s">
        <v>223</v>
      </c>
      <c r="B58" s="10">
        <v>0</v>
      </c>
      <c r="C58" s="10" t="s">
        <v>35</v>
      </c>
      <c r="D58" s="10" t="b">
        <v>0</v>
      </c>
      <c r="E58" s="10" t="b">
        <v>0</v>
      </c>
      <c r="F58" s="12"/>
      <c r="G58" s="12"/>
    </row>
    <row r="59" spans="1:7" x14ac:dyDescent="0.2">
      <c r="A59" s="12" t="s">
        <v>224</v>
      </c>
      <c r="B59" s="10">
        <v>0</v>
      </c>
      <c r="C59" s="10" t="s">
        <v>35</v>
      </c>
      <c r="D59" s="10" t="b">
        <v>0</v>
      </c>
      <c r="E59" s="10" t="b">
        <v>0</v>
      </c>
      <c r="F59" s="12"/>
      <c r="G59" s="12"/>
    </row>
    <row r="60" spans="1:7" x14ac:dyDescent="0.2">
      <c r="A60" s="12" t="s">
        <v>225</v>
      </c>
      <c r="B60" s="10">
        <v>0</v>
      </c>
      <c r="C60" s="10" t="s">
        <v>35</v>
      </c>
      <c r="D60" s="10" t="b">
        <v>0</v>
      </c>
      <c r="E60" s="10" t="b">
        <v>0</v>
      </c>
      <c r="F60" s="12"/>
      <c r="G60" s="12"/>
    </row>
    <row r="61" spans="1:7" x14ac:dyDescent="0.2">
      <c r="A61" s="12" t="s">
        <v>226</v>
      </c>
      <c r="B61" s="10">
        <v>0</v>
      </c>
      <c r="C61" s="10" t="s">
        <v>35</v>
      </c>
      <c r="D61" s="10" t="b">
        <v>0</v>
      </c>
      <c r="E61" s="10" t="b">
        <v>0</v>
      </c>
      <c r="F61" s="12"/>
      <c r="G61" s="12"/>
    </row>
    <row r="62" spans="1:7" x14ac:dyDescent="0.2">
      <c r="A62" s="12" t="s">
        <v>227</v>
      </c>
      <c r="B62" s="10">
        <v>0</v>
      </c>
      <c r="C62" s="10" t="s">
        <v>35</v>
      </c>
      <c r="D62" s="10" t="b">
        <v>0</v>
      </c>
      <c r="E62" s="10" t="b">
        <v>0</v>
      </c>
      <c r="F62" s="12"/>
      <c r="G62" s="12"/>
    </row>
    <row r="63" spans="1:7" x14ac:dyDescent="0.2">
      <c r="A63" s="12" t="s">
        <v>228</v>
      </c>
      <c r="B63" s="10">
        <v>0</v>
      </c>
      <c r="C63" s="10" t="s">
        <v>35</v>
      </c>
      <c r="D63" s="10" t="b">
        <v>0</v>
      </c>
      <c r="E63" s="10" t="b">
        <v>0</v>
      </c>
      <c r="F63" s="12"/>
      <c r="G63" s="12"/>
    </row>
    <row r="64" spans="1:7" x14ac:dyDescent="0.2">
      <c r="A64" s="12" t="s">
        <v>229</v>
      </c>
      <c r="B64" s="10">
        <v>0</v>
      </c>
      <c r="C64" s="10" t="s">
        <v>35</v>
      </c>
      <c r="D64" s="10" t="b">
        <v>0</v>
      </c>
      <c r="E64" s="10" t="b">
        <v>0</v>
      </c>
      <c r="F64" s="12"/>
      <c r="G64" s="12"/>
    </row>
    <row r="65" spans="1:7" x14ac:dyDescent="0.2">
      <c r="A65" s="12" t="s">
        <v>230</v>
      </c>
      <c r="B65" s="10">
        <v>0</v>
      </c>
      <c r="C65" s="10" t="s">
        <v>35</v>
      </c>
      <c r="D65" s="10" t="b">
        <v>0</v>
      </c>
      <c r="E65" s="10" t="b">
        <v>0</v>
      </c>
      <c r="F65" s="12"/>
      <c r="G65" s="12"/>
    </row>
    <row r="66" spans="1:7" x14ac:dyDescent="0.2">
      <c r="A66" s="12" t="s">
        <v>231</v>
      </c>
      <c r="B66" s="10">
        <v>0</v>
      </c>
      <c r="C66" s="10" t="s">
        <v>35</v>
      </c>
      <c r="D66" s="10" t="b">
        <v>0</v>
      </c>
      <c r="E66" s="10" t="b">
        <v>1</v>
      </c>
      <c r="F66" s="12"/>
      <c r="G66" s="12"/>
    </row>
    <row r="67" spans="1:7" x14ac:dyDescent="0.2">
      <c r="A67" s="12" t="s">
        <v>232</v>
      </c>
      <c r="B67" s="10">
        <v>0</v>
      </c>
      <c r="C67" s="10" t="s">
        <v>35</v>
      </c>
      <c r="D67" s="10" t="b">
        <v>0</v>
      </c>
      <c r="E67" s="10" t="b">
        <v>0</v>
      </c>
      <c r="F67" s="12"/>
      <c r="G67" s="12"/>
    </row>
    <row r="68" spans="1:7" x14ac:dyDescent="0.2">
      <c r="A68" s="12" t="s">
        <v>233</v>
      </c>
      <c r="B68" s="10">
        <v>0</v>
      </c>
      <c r="C68" s="10" t="s">
        <v>35</v>
      </c>
      <c r="D68" s="10" t="b">
        <v>0</v>
      </c>
      <c r="E68" s="10" t="b">
        <v>0</v>
      </c>
      <c r="F68" s="12"/>
      <c r="G68" s="12"/>
    </row>
    <row r="69" spans="1:7" x14ac:dyDescent="0.2">
      <c r="A69" s="12" t="s">
        <v>234</v>
      </c>
      <c r="B69" s="10">
        <v>0</v>
      </c>
      <c r="C69" s="10" t="s">
        <v>35</v>
      </c>
      <c r="D69" s="10" t="b">
        <v>0</v>
      </c>
      <c r="E69" s="10" t="b">
        <v>0</v>
      </c>
      <c r="F69" s="12"/>
      <c r="G69" s="12"/>
    </row>
    <row r="70" spans="1:7" x14ac:dyDescent="0.2">
      <c r="A70" s="12" t="s">
        <v>235</v>
      </c>
      <c r="B70" s="10">
        <v>0</v>
      </c>
      <c r="C70" s="10" t="s">
        <v>35</v>
      </c>
      <c r="D70" s="10" t="b">
        <v>0</v>
      </c>
      <c r="E70" s="10" t="b">
        <v>1</v>
      </c>
      <c r="F70" s="12"/>
      <c r="G70" s="12"/>
    </row>
    <row r="71" spans="1:7" x14ac:dyDescent="0.2">
      <c r="A71" s="12" t="s">
        <v>236</v>
      </c>
      <c r="B71" s="10">
        <v>0</v>
      </c>
      <c r="C71" s="10" t="s">
        <v>35</v>
      </c>
      <c r="D71" s="10" t="b">
        <v>0</v>
      </c>
      <c r="E71" s="10" t="b">
        <v>0</v>
      </c>
      <c r="F71" s="12"/>
      <c r="G71" s="12"/>
    </row>
    <row r="72" spans="1:7" x14ac:dyDescent="0.2">
      <c r="A72" s="12" t="s">
        <v>237</v>
      </c>
      <c r="B72" s="10">
        <v>0</v>
      </c>
      <c r="C72" s="10" t="s">
        <v>35</v>
      </c>
      <c r="D72" s="10" t="b">
        <v>0</v>
      </c>
      <c r="E72" s="10" t="b">
        <v>0</v>
      </c>
      <c r="F72" s="12"/>
      <c r="G72" s="12"/>
    </row>
    <row r="73" spans="1:7" x14ac:dyDescent="0.2">
      <c r="A73" s="12" t="s">
        <v>238</v>
      </c>
      <c r="B73" s="10">
        <v>0</v>
      </c>
      <c r="C73" s="10" t="s">
        <v>35</v>
      </c>
      <c r="D73" s="10" t="b">
        <v>0</v>
      </c>
      <c r="E73" s="10" t="b">
        <v>0</v>
      </c>
      <c r="F73" s="12"/>
      <c r="G73" s="12"/>
    </row>
    <row r="74" spans="1:7" x14ac:dyDescent="0.2">
      <c r="A74" s="12" t="s">
        <v>239</v>
      </c>
      <c r="B74" s="10">
        <v>0</v>
      </c>
      <c r="C74" s="10" t="s">
        <v>35</v>
      </c>
      <c r="D74" s="10" t="b">
        <v>0</v>
      </c>
      <c r="E74" s="10" t="b">
        <v>1</v>
      </c>
      <c r="F74" s="12"/>
      <c r="G74" s="12"/>
    </row>
    <row r="75" spans="1:7" x14ac:dyDescent="0.2">
      <c r="A75" s="12" t="s">
        <v>240</v>
      </c>
      <c r="B75" s="10">
        <v>0</v>
      </c>
      <c r="C75" s="10" t="s">
        <v>35</v>
      </c>
      <c r="D75" s="10" t="b">
        <v>0</v>
      </c>
      <c r="E75" s="10" t="b">
        <v>0</v>
      </c>
      <c r="F75" s="12"/>
      <c r="G75" s="12"/>
    </row>
  </sheetData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5"/>
  <sheetViews>
    <sheetView workbookViewId="0">
      <selection activeCell="D56" sqref="D56:H57"/>
    </sheetView>
  </sheetViews>
  <sheetFormatPr baseColWidth="10" defaultColWidth="8.83203125" defaultRowHeight="15" x14ac:dyDescent="0.2"/>
  <cols>
    <col min="1" max="1" width="30.33203125" style="4" bestFit="1" customWidth="1"/>
    <col min="2" max="2" width="30.6640625" style="6" bestFit="1" customWidth="1"/>
    <col min="3" max="3" width="21.6640625" style="6" bestFit="1" customWidth="1"/>
    <col min="4" max="4" width="6" style="6" bestFit="1" customWidth="1"/>
    <col min="5" max="5" width="7.1640625" style="6" bestFit="1" customWidth="1"/>
    <col min="6" max="6" width="35" style="6" bestFit="1" customWidth="1"/>
    <col min="7" max="7" width="21.6640625" style="6" bestFit="1" customWidth="1"/>
    <col min="8" max="8" width="81.33203125" style="4" bestFit="1" customWidth="1"/>
    <col min="9" max="9" width="11.1640625" style="4" bestFit="1" customWidth="1"/>
    <col min="10" max="10" width="74.83203125" style="4" bestFit="1" customWidth="1"/>
    <col min="11" max="11" width="10.5" style="4" bestFit="1" customWidth="1"/>
    <col min="12" max="12" width="6.5" style="4" bestFit="1" customWidth="1"/>
    <col min="13" max="13" width="6.33203125" style="4" bestFit="1" customWidth="1"/>
    <col min="14" max="14" width="4" style="4" bestFit="1" customWidth="1"/>
  </cols>
  <sheetData>
    <row r="1" spans="1:14" x14ac:dyDescent="0.2">
      <c r="A1" s="7" t="s">
        <v>160</v>
      </c>
      <c r="B1" s="8" t="s">
        <v>241</v>
      </c>
      <c r="C1" s="8" t="s">
        <v>242</v>
      </c>
      <c r="D1" s="8" t="s">
        <v>243</v>
      </c>
      <c r="E1" s="8" t="s">
        <v>244</v>
      </c>
      <c r="F1" s="8" t="s">
        <v>245</v>
      </c>
      <c r="G1" s="8" t="s">
        <v>246</v>
      </c>
      <c r="H1" s="7" t="s">
        <v>247</v>
      </c>
      <c r="I1" s="7" t="s">
        <v>248</v>
      </c>
      <c r="J1" s="7" t="s">
        <v>249</v>
      </c>
      <c r="K1" s="7" t="s">
        <v>250</v>
      </c>
      <c r="L1" s="7" t="s">
        <v>251</v>
      </c>
      <c r="M1" s="7" t="s">
        <v>165</v>
      </c>
      <c r="N1" s="7" t="s">
        <v>166</v>
      </c>
    </row>
    <row r="2" spans="1:14" x14ac:dyDescent="0.2">
      <c r="A2" s="3" t="s">
        <v>252</v>
      </c>
      <c r="B2" s="5" t="s">
        <v>167</v>
      </c>
      <c r="C2" s="5" t="s">
        <v>168</v>
      </c>
      <c r="D2" s="5" t="s">
        <v>253</v>
      </c>
      <c r="E2" s="5" t="s">
        <v>254</v>
      </c>
      <c r="F2" s="5" t="s">
        <v>170</v>
      </c>
      <c r="G2" s="5"/>
      <c r="H2" s="3" t="str">
        <f t="shared" ref="H2:H35" si="0">IF(AND(B2="",C2=""),"ERROR: No Reactants",IF(AND(F2="",G2=""),"ERROR: No Products",IF(AND(D2="",E2=""),"ERROR: No Rate Constants",IF(AND(D2="",E2&lt;&gt;""),"ERROR: No kfor",SUBSTITUTE(IF(B2&lt;&gt;"",B2,"")&amp;IF(AND(B2&lt;&gt;"",C2&lt;&gt;""),"+","")&amp;IF(C2&lt;&gt;"",C2,"")&amp;IF(AND(D2&lt;&gt;"",E2&lt;&gt;"")," &lt;-&gt; ", " -&gt; ")&amp;IF(F2&lt;&gt;"",F2,"")&amp;IF(AND(F2&lt;&gt;"",G2&lt;&gt;""),"+","")&amp;IF(G2&lt;&gt;"",G2,""),"+"," + ")))))</f>
        <v>IGF + IGFR &lt;-&gt; IGF__IGFR</v>
      </c>
      <c r="I2" s="3" t="s">
        <v>255</v>
      </c>
      <c r="J2" s="3" t="str">
        <f t="shared" ref="J2:J35" si="1">IF(AND(B2="",C2=""),"ERROR: No Reactants",IF(AND(F2="",G2=""),"ERROR: No Products",IF(AND(D2="",E2=""),"ERROR: No Rate Constants",IF(AND(D2="",E2&lt;&gt;""),"ERROR: No kfor",SUBSTITUTE(SUBSTITUTE(IF(D2&lt;&gt;"",D2&amp;IF(B2&lt;&gt;"","*"&amp;B2,"")&amp;IF(C2&lt;&gt;"","*"&amp;C2,""),"")&amp;IF(E2&lt;&gt;""," - "&amp;E2&amp;IF(F2&lt;&gt;"","*"&amp;F2,"")&amp;IF(G2&lt;&gt;"","*"&amp;G2,""),""),"+","*"),"*null","")))))</f>
        <v>k1*IGF*IGFR - kd1*IGF__IGFR</v>
      </c>
      <c r="K2" s="3" t="b">
        <f t="shared" ref="K2:K35" si="2">IF(E2&lt;&gt;"",TRUE,FALSE)</f>
        <v>1</v>
      </c>
      <c r="L2" s="3" t="b">
        <v>1</v>
      </c>
      <c r="M2" s="3"/>
      <c r="N2" s="3"/>
    </row>
    <row r="3" spans="1:14" x14ac:dyDescent="0.2">
      <c r="A3" s="3" t="s">
        <v>256</v>
      </c>
      <c r="B3" s="5" t="s">
        <v>170</v>
      </c>
      <c r="C3" s="5"/>
      <c r="D3" s="5" t="s">
        <v>257</v>
      </c>
      <c r="E3" s="5"/>
      <c r="F3" s="5" t="s">
        <v>171</v>
      </c>
      <c r="G3" s="5"/>
      <c r="H3" s="3" t="str">
        <f t="shared" si="0"/>
        <v>IGF__IGFR -&gt; IGF__IGFR_p</v>
      </c>
      <c r="I3" s="3" t="s">
        <v>255</v>
      </c>
      <c r="J3" s="3" t="str">
        <f t="shared" si="1"/>
        <v>k2*IGF__IGFR</v>
      </c>
      <c r="K3" s="3" t="b">
        <f t="shared" si="2"/>
        <v>0</v>
      </c>
      <c r="L3" s="3" t="b">
        <v>1</v>
      </c>
      <c r="M3" s="3"/>
      <c r="N3" s="3"/>
    </row>
    <row r="4" spans="1:14" x14ac:dyDescent="0.2">
      <c r="A4" s="3" t="s">
        <v>258</v>
      </c>
      <c r="B4" s="5" t="s">
        <v>167</v>
      </c>
      <c r="C4" s="5" t="s">
        <v>169</v>
      </c>
      <c r="D4" s="5" t="s">
        <v>259</v>
      </c>
      <c r="E4" s="5" t="s">
        <v>260</v>
      </c>
      <c r="F4" s="5" t="s">
        <v>171</v>
      </c>
      <c r="G4" s="5"/>
      <c r="H4" s="3" t="str">
        <f t="shared" si="0"/>
        <v>IGF + IGFR_p &lt;-&gt; IGF__IGFR_p</v>
      </c>
      <c r="I4" s="3" t="s">
        <v>255</v>
      </c>
      <c r="J4" s="3" t="str">
        <f t="shared" si="1"/>
        <v>k1a*IGF*IGFR_p - kd1a*IGF__IGFR_p</v>
      </c>
      <c r="K4" s="3" t="b">
        <f t="shared" si="2"/>
        <v>1</v>
      </c>
      <c r="L4" s="3" t="b">
        <v>1</v>
      </c>
      <c r="M4" s="3"/>
      <c r="N4" s="3"/>
    </row>
    <row r="5" spans="1:14" x14ac:dyDescent="0.2">
      <c r="A5" s="3" t="s">
        <v>261</v>
      </c>
      <c r="B5" s="5" t="s">
        <v>171</v>
      </c>
      <c r="C5" s="5" t="s">
        <v>172</v>
      </c>
      <c r="D5" s="5" t="s">
        <v>262</v>
      </c>
      <c r="E5" s="5" t="s">
        <v>263</v>
      </c>
      <c r="F5" s="5" t="s">
        <v>173</v>
      </c>
      <c r="G5" s="5"/>
      <c r="H5" s="3" t="str">
        <f t="shared" si="0"/>
        <v>IGF__IGFR_p + PTB1B &lt;-&gt; IGF__IGFR_p__PTB1B</v>
      </c>
      <c r="I5" s="3" t="s">
        <v>255</v>
      </c>
      <c r="J5" s="3" t="str">
        <f t="shared" si="1"/>
        <v>k3*IGF__IGFR_p*PTB1B - kd3*IGF__IGFR_p__PTB1B</v>
      </c>
      <c r="K5" s="3" t="b">
        <f t="shared" si="2"/>
        <v>1</v>
      </c>
      <c r="L5" s="3" t="b">
        <v>1</v>
      </c>
      <c r="M5" s="3"/>
      <c r="N5" s="3"/>
    </row>
    <row r="6" spans="1:14" x14ac:dyDescent="0.2">
      <c r="A6" s="3" t="s">
        <v>264</v>
      </c>
      <c r="B6" s="5" t="s">
        <v>169</v>
      </c>
      <c r="C6" s="5" t="s">
        <v>172</v>
      </c>
      <c r="D6" s="5" t="s">
        <v>265</v>
      </c>
      <c r="E6" s="5" t="s">
        <v>266</v>
      </c>
      <c r="F6" s="5" t="s">
        <v>174</v>
      </c>
      <c r="G6" s="5"/>
      <c r="H6" s="3" t="str">
        <f t="shared" si="0"/>
        <v>IGFR_p + PTB1B &lt;-&gt; IGFR_p__PTB1B</v>
      </c>
      <c r="I6" s="3" t="s">
        <v>255</v>
      </c>
      <c r="J6" s="3" t="str">
        <f t="shared" si="1"/>
        <v>k3a*IGFR_p*PTB1B - kd3a*IGFR_p__PTB1B</v>
      </c>
      <c r="K6" s="3" t="b">
        <f t="shared" si="2"/>
        <v>1</v>
      </c>
      <c r="L6" s="3" t="b">
        <v>1</v>
      </c>
      <c r="M6" s="3"/>
      <c r="N6" s="3"/>
    </row>
    <row r="7" spans="1:14" x14ac:dyDescent="0.2">
      <c r="A7" s="3" t="s">
        <v>267</v>
      </c>
      <c r="B7" s="5" t="s">
        <v>170</v>
      </c>
      <c r="C7" s="5" t="s">
        <v>172</v>
      </c>
      <c r="D7" s="5" t="s">
        <v>268</v>
      </c>
      <c r="E7" s="5" t="s">
        <v>269</v>
      </c>
      <c r="F7" s="5" t="s">
        <v>173</v>
      </c>
      <c r="G7" s="5"/>
      <c r="H7" s="3" t="str">
        <f t="shared" si="0"/>
        <v>IGF__IGFR + PTB1B &lt;-&gt; IGF__IGFR_p__PTB1B</v>
      </c>
      <c r="I7" s="3" t="s">
        <v>255</v>
      </c>
      <c r="J7" s="3" t="str">
        <f t="shared" si="1"/>
        <v>k4*IGF__IGFR*PTB1B - kd4*IGF__IGFR_p__PTB1B</v>
      </c>
      <c r="K7" s="3" t="b">
        <f t="shared" si="2"/>
        <v>1</v>
      </c>
      <c r="L7" s="3" t="b">
        <v>1</v>
      </c>
      <c r="M7" s="3"/>
      <c r="N7" s="3"/>
    </row>
    <row r="8" spans="1:14" x14ac:dyDescent="0.2">
      <c r="A8" s="3" t="s">
        <v>270</v>
      </c>
      <c r="B8" s="5" t="s">
        <v>168</v>
      </c>
      <c r="C8" s="5" t="s">
        <v>172</v>
      </c>
      <c r="D8" s="5" t="s">
        <v>271</v>
      </c>
      <c r="E8" s="5" t="s">
        <v>272</v>
      </c>
      <c r="F8" s="5" t="s">
        <v>174</v>
      </c>
      <c r="G8" s="5"/>
      <c r="H8" s="3" t="str">
        <f t="shared" si="0"/>
        <v>IGFR + PTB1B &lt;-&gt; IGFR_p__PTB1B</v>
      </c>
      <c r="I8" s="3" t="s">
        <v>255</v>
      </c>
      <c r="J8" s="3" t="str">
        <f t="shared" si="1"/>
        <v>k4a*IGFR*PTB1B - kd4a*IGFR_p__PTB1B</v>
      </c>
      <c r="K8" s="3" t="b">
        <f t="shared" si="2"/>
        <v>1</v>
      </c>
      <c r="L8" s="3" t="b">
        <v>1</v>
      </c>
      <c r="M8" s="3"/>
      <c r="N8" s="3"/>
    </row>
    <row r="9" spans="1:14" x14ac:dyDescent="0.2">
      <c r="A9" s="3" t="s">
        <v>40</v>
      </c>
      <c r="B9" s="5" t="s">
        <v>175</v>
      </c>
      <c r="C9" s="5" t="s">
        <v>171</v>
      </c>
      <c r="D9" s="5" t="s">
        <v>41</v>
      </c>
      <c r="E9" s="5" t="s">
        <v>42</v>
      </c>
      <c r="F9" s="5" t="s">
        <v>177</v>
      </c>
      <c r="G9" s="5"/>
      <c r="H9" s="3" t="str">
        <f t="shared" si="0"/>
        <v>IRS + IGF__IGFR_p &lt;-&gt; IRS__IGF__IGFR_p</v>
      </c>
      <c r="I9" s="3" t="s">
        <v>255</v>
      </c>
      <c r="J9" s="3" t="str">
        <f t="shared" si="1"/>
        <v>k5*IRS*IGF__IGFR_p - kd5*IRS__IGF__IGFR_p</v>
      </c>
      <c r="K9" s="3" t="b">
        <f t="shared" si="2"/>
        <v>1</v>
      </c>
      <c r="L9" s="3" t="b">
        <v>1</v>
      </c>
      <c r="M9" s="3"/>
      <c r="N9" s="3"/>
    </row>
    <row r="10" spans="1:14" x14ac:dyDescent="0.2">
      <c r="A10" s="3" t="s">
        <v>43</v>
      </c>
      <c r="B10" s="5" t="s">
        <v>177</v>
      </c>
      <c r="C10" s="5"/>
      <c r="D10" s="5" t="s">
        <v>44</v>
      </c>
      <c r="E10" s="5"/>
      <c r="F10" s="5" t="s">
        <v>178</v>
      </c>
      <c r="G10" s="5"/>
      <c r="H10" s="3" t="str">
        <f t="shared" si="0"/>
        <v>IRS__IGF__IGFR_p -&gt; IRS_p__IGF__IGFR_p</v>
      </c>
      <c r="I10" s="3" t="s">
        <v>255</v>
      </c>
      <c r="J10" s="3" t="str">
        <f t="shared" si="1"/>
        <v>k6*IRS__IGF__IGFR_p</v>
      </c>
      <c r="K10" s="3" t="b">
        <f t="shared" si="2"/>
        <v>0</v>
      </c>
      <c r="L10" s="3" t="b">
        <v>1</v>
      </c>
      <c r="M10" s="3"/>
      <c r="N10" s="3"/>
    </row>
    <row r="11" spans="1:14" x14ac:dyDescent="0.2">
      <c r="A11" s="3" t="s">
        <v>45</v>
      </c>
      <c r="B11" s="5" t="s">
        <v>175</v>
      </c>
      <c r="C11" s="5" t="s">
        <v>169</v>
      </c>
      <c r="D11" s="5" t="s">
        <v>46</v>
      </c>
      <c r="E11" s="5" t="s">
        <v>47</v>
      </c>
      <c r="F11" s="5" t="s">
        <v>179</v>
      </c>
      <c r="G11" s="5"/>
      <c r="H11" s="3" t="str">
        <f t="shared" si="0"/>
        <v>IRS + IGFR_p &lt;-&gt; IRS__IGFR_p</v>
      </c>
      <c r="I11" s="3" t="s">
        <v>255</v>
      </c>
      <c r="J11" s="3" t="str">
        <f t="shared" si="1"/>
        <v>k5a*IRS*IGFR_p - kd5a*IRS__IGFR_p</v>
      </c>
      <c r="K11" s="3" t="b">
        <f t="shared" si="2"/>
        <v>1</v>
      </c>
      <c r="L11" s="3" t="b">
        <v>1</v>
      </c>
      <c r="M11" s="3"/>
      <c r="N11" s="3"/>
    </row>
    <row r="12" spans="1:14" x14ac:dyDescent="0.2">
      <c r="A12" s="3" t="s">
        <v>48</v>
      </c>
      <c r="B12" s="5" t="s">
        <v>179</v>
      </c>
      <c r="C12" s="5"/>
      <c r="D12" s="5" t="s">
        <v>49</v>
      </c>
      <c r="E12" s="5"/>
      <c r="F12" s="5" t="s">
        <v>180</v>
      </c>
      <c r="G12" s="5"/>
      <c r="H12" s="3" t="str">
        <f t="shared" si="0"/>
        <v>IRS__IGFR_p -&gt; IRS_p__IGFR_p</v>
      </c>
      <c r="I12" s="3" t="s">
        <v>255</v>
      </c>
      <c r="J12" s="3" t="str">
        <f t="shared" si="1"/>
        <v>k6a*IRS__IGFR_p</v>
      </c>
      <c r="K12" s="3" t="b">
        <f t="shared" si="2"/>
        <v>0</v>
      </c>
      <c r="L12" s="3" t="b">
        <v>1</v>
      </c>
      <c r="M12" s="3"/>
      <c r="N12" s="3"/>
    </row>
    <row r="13" spans="1:14" x14ac:dyDescent="0.2">
      <c r="A13" s="3" t="s">
        <v>50</v>
      </c>
      <c r="B13" s="5" t="s">
        <v>176</v>
      </c>
      <c r="C13" s="5" t="s">
        <v>169</v>
      </c>
      <c r="D13" s="5" t="s">
        <v>51</v>
      </c>
      <c r="E13" s="5" t="s">
        <v>52</v>
      </c>
      <c r="F13" s="5" t="s">
        <v>180</v>
      </c>
      <c r="G13" s="5"/>
      <c r="H13" s="3" t="str">
        <f t="shared" si="0"/>
        <v>IRS_p + IGFR_p &lt;-&gt; IRS_p__IGFR_p</v>
      </c>
      <c r="I13" s="3" t="s">
        <v>255</v>
      </c>
      <c r="J13" s="3" t="str">
        <f t="shared" si="1"/>
        <v>k7*IRS_p*IGFR_p - kd7*IRS_p__IGFR_p</v>
      </c>
      <c r="K13" s="3" t="b">
        <f t="shared" si="2"/>
        <v>1</v>
      </c>
      <c r="L13" s="3" t="b">
        <v>1</v>
      </c>
      <c r="M13" s="3"/>
      <c r="N13" s="3"/>
    </row>
    <row r="14" spans="1:14" x14ac:dyDescent="0.2">
      <c r="A14" s="3" t="s">
        <v>53</v>
      </c>
      <c r="B14" s="5" t="s">
        <v>176</v>
      </c>
      <c r="C14" s="5" t="s">
        <v>171</v>
      </c>
      <c r="D14" s="5" t="s">
        <v>54</v>
      </c>
      <c r="E14" s="5" t="s">
        <v>55</v>
      </c>
      <c r="F14" s="5" t="s">
        <v>178</v>
      </c>
      <c r="G14" s="5"/>
      <c r="H14" s="3" t="str">
        <f t="shared" si="0"/>
        <v>IRS_p + IGF__IGFR_p &lt;-&gt; IRS_p__IGF__IGFR_p</v>
      </c>
      <c r="I14" s="3" t="s">
        <v>255</v>
      </c>
      <c r="J14" s="3" t="str">
        <f t="shared" si="1"/>
        <v>k7a*IRS_p*IGF__IGFR_p - kd7a*IRS_p__IGF__IGFR_p</v>
      </c>
      <c r="K14" s="3" t="b">
        <f t="shared" si="2"/>
        <v>1</v>
      </c>
      <c r="L14" s="3" t="b">
        <v>1</v>
      </c>
      <c r="M14" s="3"/>
      <c r="N14" s="3"/>
    </row>
    <row r="15" spans="1:14" x14ac:dyDescent="0.2">
      <c r="A15" s="3" t="s">
        <v>56</v>
      </c>
      <c r="B15" s="5" t="s">
        <v>176</v>
      </c>
      <c r="C15" s="5" t="s">
        <v>181</v>
      </c>
      <c r="D15" s="5" t="s">
        <v>57</v>
      </c>
      <c r="E15" s="5" t="s">
        <v>58</v>
      </c>
      <c r="F15" s="5" t="s">
        <v>182</v>
      </c>
      <c r="G15" s="5"/>
      <c r="H15" s="3" t="str">
        <f t="shared" si="0"/>
        <v>IRS_p + PI3K &lt;-&gt; IRS_p__PI3K</v>
      </c>
      <c r="I15" s="3" t="s">
        <v>255</v>
      </c>
      <c r="J15" s="3" t="str">
        <f t="shared" si="1"/>
        <v>k100*IRS_p*PI3K - kd100*IRS_p__PI3K</v>
      </c>
      <c r="K15" s="3" t="b">
        <f t="shared" si="2"/>
        <v>1</v>
      </c>
      <c r="L15" s="3" t="b">
        <v>1</v>
      </c>
      <c r="M15" s="3"/>
      <c r="N15" s="3"/>
    </row>
    <row r="16" spans="1:14" x14ac:dyDescent="0.2">
      <c r="A16" s="3" t="s">
        <v>59</v>
      </c>
      <c r="B16" s="5" t="s">
        <v>182</v>
      </c>
      <c r="C16" s="5" t="s">
        <v>183</v>
      </c>
      <c r="D16" s="5" t="s">
        <v>60</v>
      </c>
      <c r="E16" s="5" t="s">
        <v>61</v>
      </c>
      <c r="F16" s="5" t="s">
        <v>184</v>
      </c>
      <c r="G16" s="5"/>
      <c r="H16" s="3" t="str">
        <f t="shared" si="0"/>
        <v>IRS_p__PI3K + AKT &lt;-&gt; IRS_p__PI3K__AKT</v>
      </c>
      <c r="I16" s="3" t="s">
        <v>255</v>
      </c>
      <c r="J16" s="3" t="str">
        <f t="shared" si="1"/>
        <v>k101*IRS_p__PI3K*AKT - kd101*IRS_p__PI3K__AKT</v>
      </c>
      <c r="K16" s="3" t="b">
        <f t="shared" si="2"/>
        <v>1</v>
      </c>
      <c r="L16" s="3" t="b">
        <v>1</v>
      </c>
      <c r="M16" s="3"/>
      <c r="N16" s="3"/>
    </row>
    <row r="17" spans="1:14" x14ac:dyDescent="0.2">
      <c r="A17" s="3" t="s">
        <v>62</v>
      </c>
      <c r="B17" s="5" t="s">
        <v>184</v>
      </c>
      <c r="C17" s="5"/>
      <c r="D17" s="5" t="s">
        <v>63</v>
      </c>
      <c r="E17" s="5"/>
      <c r="F17" s="5" t="s">
        <v>185</v>
      </c>
      <c r="G17" s="5"/>
      <c r="H17" s="3" t="str">
        <f t="shared" si="0"/>
        <v>IRS_p__PI3K__AKT -&gt; IRS_p__PI3K__AKT_p</v>
      </c>
      <c r="I17" s="3" t="s">
        <v>255</v>
      </c>
      <c r="J17" s="3" t="str">
        <f t="shared" si="1"/>
        <v>k102*IRS_p__PI3K__AKT</v>
      </c>
      <c r="K17" s="3" t="b">
        <f t="shared" si="2"/>
        <v>0</v>
      </c>
      <c r="L17" s="3" t="b">
        <v>0</v>
      </c>
      <c r="M17" s="3"/>
      <c r="N17" s="3"/>
    </row>
    <row r="18" spans="1:14" x14ac:dyDescent="0.2">
      <c r="A18" s="3" t="s">
        <v>64</v>
      </c>
      <c r="B18" s="5" t="s">
        <v>184</v>
      </c>
      <c r="C18" s="5"/>
      <c r="D18" s="5" t="s">
        <v>65</v>
      </c>
      <c r="E18" s="5"/>
      <c r="F18" s="5" t="s">
        <v>186</v>
      </c>
      <c r="G18" s="5" t="s">
        <v>182</v>
      </c>
      <c r="H18" s="3" t="str">
        <f t="shared" si="0"/>
        <v>IRS_p__PI3K__AKT -&gt; AKT_p + IRS_p__PI3K</v>
      </c>
      <c r="I18" s="3" t="s">
        <v>255</v>
      </c>
      <c r="J18" s="3" t="str">
        <f t="shared" si="1"/>
        <v>k103*IRS_p__PI3K__AKT</v>
      </c>
      <c r="K18" s="3" t="b">
        <f t="shared" si="2"/>
        <v>0</v>
      </c>
      <c r="L18" s="3" t="b">
        <v>1</v>
      </c>
      <c r="M18" s="3"/>
      <c r="N18" s="3"/>
    </row>
    <row r="19" spans="1:14" x14ac:dyDescent="0.2">
      <c r="A19" s="3" t="s">
        <v>66</v>
      </c>
      <c r="B19" s="5" t="s">
        <v>189</v>
      </c>
      <c r="C19" s="5" t="s">
        <v>186</v>
      </c>
      <c r="D19" s="5" t="s">
        <v>67</v>
      </c>
      <c r="E19" s="5" t="s">
        <v>68</v>
      </c>
      <c r="F19" s="5" t="s">
        <v>190</v>
      </c>
      <c r="G19" s="5"/>
      <c r="H19" s="3" t="str">
        <f t="shared" si="0"/>
        <v>Pase + AKT_p &lt;-&gt; Pase__AKT_p</v>
      </c>
      <c r="I19" s="3" t="s">
        <v>255</v>
      </c>
      <c r="J19" s="3" t="str">
        <f t="shared" si="1"/>
        <v>k104*Pase*AKT_p - kd104*Pase__AKT_p</v>
      </c>
      <c r="K19" s="3" t="b">
        <f t="shared" si="2"/>
        <v>1</v>
      </c>
      <c r="L19" s="3" t="b">
        <v>1</v>
      </c>
      <c r="M19" s="3"/>
      <c r="N19" s="3"/>
    </row>
    <row r="20" spans="1:14" x14ac:dyDescent="0.2">
      <c r="A20" s="3" t="s">
        <v>69</v>
      </c>
      <c r="B20" s="5" t="s">
        <v>189</v>
      </c>
      <c r="C20" s="5" t="s">
        <v>183</v>
      </c>
      <c r="D20" s="5" t="s">
        <v>70</v>
      </c>
      <c r="E20" s="5" t="s">
        <v>71</v>
      </c>
      <c r="F20" s="5" t="s">
        <v>190</v>
      </c>
      <c r="G20" s="5"/>
      <c r="H20" s="3" t="str">
        <f t="shared" si="0"/>
        <v>Pase + AKT &lt;-&gt; Pase__AKT_p</v>
      </c>
      <c r="I20" s="3" t="s">
        <v>255</v>
      </c>
      <c r="J20" s="3" t="str">
        <f t="shared" si="1"/>
        <v>k105*Pase*AKT - kd105*Pase__AKT_p</v>
      </c>
      <c r="K20" s="3" t="b">
        <f t="shared" si="2"/>
        <v>1</v>
      </c>
      <c r="L20" s="3" t="b">
        <v>1</v>
      </c>
      <c r="M20" s="3"/>
      <c r="N20" s="3"/>
    </row>
    <row r="21" spans="1:14" x14ac:dyDescent="0.2">
      <c r="A21" s="3" t="s">
        <v>72</v>
      </c>
      <c r="B21" s="5" t="s">
        <v>222</v>
      </c>
      <c r="C21" s="5" t="s">
        <v>186</v>
      </c>
      <c r="D21" s="5" t="s">
        <v>73</v>
      </c>
      <c r="E21" s="5" t="s">
        <v>74</v>
      </c>
      <c r="F21" s="5" t="s">
        <v>224</v>
      </c>
      <c r="G21" s="5"/>
      <c r="H21" s="3" t="str">
        <f t="shared" si="0"/>
        <v>mTor + AKT_p &lt;-&gt; AKT_p__mTor</v>
      </c>
      <c r="I21" s="3" t="s">
        <v>255</v>
      </c>
      <c r="J21" s="3" t="str">
        <f t="shared" si="1"/>
        <v>k106*mTor*AKT_p - kd106*AKT_p__mTor</v>
      </c>
      <c r="K21" s="3" t="b">
        <f t="shared" si="2"/>
        <v>1</v>
      </c>
      <c r="L21" s="3" t="b">
        <v>1</v>
      </c>
      <c r="M21" s="3"/>
      <c r="N21" s="3"/>
    </row>
    <row r="22" spans="1:14" x14ac:dyDescent="0.2">
      <c r="A22" s="3" t="s">
        <v>75</v>
      </c>
      <c r="B22" s="5" t="s">
        <v>224</v>
      </c>
      <c r="C22" s="5"/>
      <c r="D22" s="5" t="s">
        <v>76</v>
      </c>
      <c r="E22" s="5"/>
      <c r="F22" s="5" t="s">
        <v>223</v>
      </c>
      <c r="G22" s="5" t="s">
        <v>186</v>
      </c>
      <c r="H22" s="3" t="str">
        <f t="shared" si="0"/>
        <v>AKT_p__mTor -&gt; mTor_p + AKT_p</v>
      </c>
      <c r="I22" s="3" t="s">
        <v>255</v>
      </c>
      <c r="J22" s="3" t="str">
        <f t="shared" si="1"/>
        <v>k107*AKT_p__mTor</v>
      </c>
      <c r="K22" s="3" t="b">
        <f t="shared" si="2"/>
        <v>0</v>
      </c>
      <c r="L22" s="3" t="b">
        <v>1</v>
      </c>
      <c r="M22" s="3"/>
      <c r="N22" s="3"/>
    </row>
    <row r="23" spans="1:14" x14ac:dyDescent="0.2">
      <c r="A23" s="3" t="s">
        <v>77</v>
      </c>
      <c r="B23" s="5" t="s">
        <v>184</v>
      </c>
      <c r="C23" s="5" t="s">
        <v>223</v>
      </c>
      <c r="D23" s="5" t="s">
        <v>78</v>
      </c>
      <c r="E23" s="5"/>
      <c r="F23" s="5" t="s">
        <v>221</v>
      </c>
      <c r="G23" s="5"/>
      <c r="H23" s="3" t="str">
        <f t="shared" si="0"/>
        <v>IRS_p__PI3K__AKT + mTor_p -&gt; mTor_p__IRS_p__PI3K__AKT</v>
      </c>
      <c r="I23" s="3" t="s">
        <v>255</v>
      </c>
      <c r="J23" s="3" t="str">
        <f t="shared" si="1"/>
        <v>k108*IRS_p__PI3K__AKT*mTor_p</v>
      </c>
      <c r="K23" s="3" t="b">
        <f t="shared" si="2"/>
        <v>0</v>
      </c>
      <c r="L23" s="3" t="b">
        <v>1</v>
      </c>
      <c r="M23" s="3"/>
      <c r="N23" s="3"/>
    </row>
    <row r="24" spans="1:14" x14ac:dyDescent="0.2">
      <c r="A24" s="3" t="s">
        <v>79</v>
      </c>
      <c r="B24" s="5" t="s">
        <v>176</v>
      </c>
      <c r="C24" s="5" t="s">
        <v>223</v>
      </c>
      <c r="D24" s="5" t="s">
        <v>78</v>
      </c>
      <c r="E24" s="5"/>
      <c r="F24" s="5" t="s">
        <v>187</v>
      </c>
      <c r="G24" s="5"/>
      <c r="H24" s="3" t="str">
        <f t="shared" si="0"/>
        <v>IRS_p + mTor_p -&gt; mTor_p__IRS_p</v>
      </c>
      <c r="I24" s="3" t="s">
        <v>255</v>
      </c>
      <c r="J24" s="3" t="str">
        <f t="shared" si="1"/>
        <v>k108*IRS_p*mTor_p</v>
      </c>
      <c r="K24" s="3" t="b">
        <f t="shared" si="2"/>
        <v>0</v>
      </c>
      <c r="L24" s="3" t="b">
        <v>1</v>
      </c>
      <c r="M24" s="3"/>
      <c r="N24" s="3"/>
    </row>
    <row r="25" spans="1:14" x14ac:dyDescent="0.2">
      <c r="A25" s="3" t="s">
        <v>80</v>
      </c>
      <c r="B25" s="5" t="s">
        <v>182</v>
      </c>
      <c r="C25" s="5" t="s">
        <v>223</v>
      </c>
      <c r="D25" s="5" t="s">
        <v>78</v>
      </c>
      <c r="E25" s="5"/>
      <c r="F25" s="5" t="s">
        <v>188</v>
      </c>
      <c r="G25" s="5"/>
      <c r="H25" s="3" t="str">
        <f t="shared" si="0"/>
        <v>IRS_p__PI3K + mTor_p -&gt; mTor_p__IRS_p__PI3K</v>
      </c>
      <c r="I25" s="3" t="s">
        <v>255</v>
      </c>
      <c r="J25" s="3" t="str">
        <f t="shared" si="1"/>
        <v>k108*IRS_p__PI3K*mTor_p</v>
      </c>
      <c r="K25" s="3" t="b">
        <f t="shared" si="2"/>
        <v>0</v>
      </c>
      <c r="L25" s="3" t="b">
        <v>1</v>
      </c>
      <c r="M25" s="3"/>
      <c r="N25" s="3"/>
    </row>
    <row r="26" spans="1:14" x14ac:dyDescent="0.2">
      <c r="A26" s="3" t="s">
        <v>81</v>
      </c>
      <c r="B26" s="5" t="s">
        <v>175</v>
      </c>
      <c r="C26" s="5" t="s">
        <v>223</v>
      </c>
      <c r="D26" s="5" t="s">
        <v>78</v>
      </c>
      <c r="E26" s="5"/>
      <c r="F26" s="5" t="s">
        <v>191</v>
      </c>
      <c r="G26" s="5"/>
      <c r="H26" s="3" t="str">
        <f t="shared" si="0"/>
        <v>IRS + mTor_p -&gt; mTor_p__IRS</v>
      </c>
      <c r="I26" s="3" t="s">
        <v>255</v>
      </c>
      <c r="J26" s="3" t="str">
        <f t="shared" si="1"/>
        <v>k108*IRS*mTor_p</v>
      </c>
      <c r="K26" s="3" t="b">
        <f t="shared" si="2"/>
        <v>0</v>
      </c>
      <c r="L26" s="3" t="b">
        <v>1</v>
      </c>
      <c r="M26" s="3"/>
      <c r="N26" s="3"/>
    </row>
    <row r="27" spans="1:14" x14ac:dyDescent="0.2">
      <c r="A27" s="3" t="s">
        <v>82</v>
      </c>
      <c r="B27" s="5" t="s">
        <v>194</v>
      </c>
      <c r="C27" s="5" t="s">
        <v>223</v>
      </c>
      <c r="D27" s="5" t="s">
        <v>78</v>
      </c>
      <c r="E27" s="5"/>
      <c r="F27" s="5" t="s">
        <v>201</v>
      </c>
      <c r="G27" s="5"/>
      <c r="H27" s="3" t="str">
        <f t="shared" si="0"/>
        <v>IRS_p__Grb2SOS + mTor_p -&gt; mTor_p__IRS_p__Grb2SOS</v>
      </c>
      <c r="I27" s="3" t="s">
        <v>255</v>
      </c>
      <c r="J27" s="3" t="str">
        <f t="shared" si="1"/>
        <v>k108*IRS_p__Grb2SOS*mTor_p</v>
      </c>
      <c r="K27" s="3" t="b">
        <f t="shared" si="2"/>
        <v>0</v>
      </c>
      <c r="L27" s="3" t="b">
        <v>1</v>
      </c>
      <c r="M27" s="3"/>
      <c r="N27" s="3"/>
    </row>
    <row r="28" spans="1:14" x14ac:dyDescent="0.2">
      <c r="A28" s="3" t="s">
        <v>83</v>
      </c>
      <c r="B28" s="5" t="s">
        <v>193</v>
      </c>
      <c r="C28" s="5" t="s">
        <v>223</v>
      </c>
      <c r="D28" s="5" t="s">
        <v>78</v>
      </c>
      <c r="E28" s="5"/>
      <c r="F28" s="5" t="s">
        <v>202</v>
      </c>
      <c r="G28" s="5"/>
      <c r="H28" s="3" t="str">
        <f t="shared" si="0"/>
        <v>IRS_p__PI3K__Grb2SOS + mTor_p -&gt; mTor_p__IRS_p__PI3K__Grb2SOS</v>
      </c>
      <c r="I28" s="3" t="s">
        <v>255</v>
      </c>
      <c r="J28" s="3" t="str">
        <f t="shared" si="1"/>
        <v>k108*IRS_p__PI3K__Grb2SOS*mTor_p</v>
      </c>
      <c r="K28" s="3" t="b">
        <f t="shared" si="2"/>
        <v>0</v>
      </c>
      <c r="L28" s="3" t="b">
        <v>1</v>
      </c>
      <c r="M28" s="3"/>
      <c r="N28" s="3"/>
    </row>
    <row r="29" spans="1:14" x14ac:dyDescent="0.2">
      <c r="A29" s="3" t="s">
        <v>84</v>
      </c>
      <c r="B29" s="14" t="s">
        <v>229</v>
      </c>
      <c r="C29" s="14" t="s">
        <v>223</v>
      </c>
      <c r="D29" s="14" t="s">
        <v>78</v>
      </c>
      <c r="E29" s="14"/>
      <c r="F29" s="14" t="s">
        <v>230</v>
      </c>
      <c r="G29" s="5"/>
      <c r="H29" s="3" t="str">
        <f t="shared" si="0"/>
        <v>IRS_p__PI3K__PI3Kinh + mTor_p -&gt; mTor_p__IRS_p__PI3K__PI3Kinh</v>
      </c>
      <c r="I29" s="3" t="s">
        <v>255</v>
      </c>
      <c r="J29" s="3" t="str">
        <f t="shared" si="1"/>
        <v>k108*IRS_p__PI3K__PI3Kinh*mTor_p</v>
      </c>
      <c r="K29" s="3" t="b">
        <f t="shared" si="2"/>
        <v>0</v>
      </c>
      <c r="L29" s="3" t="b">
        <v>1</v>
      </c>
      <c r="M29" s="3"/>
      <c r="N29" s="3"/>
    </row>
    <row r="30" spans="1:14" x14ac:dyDescent="0.2">
      <c r="A30" s="3" t="s">
        <v>85</v>
      </c>
      <c r="B30" s="14" t="s">
        <v>233</v>
      </c>
      <c r="C30" s="14" t="s">
        <v>223</v>
      </c>
      <c r="D30" s="14" t="s">
        <v>78</v>
      </c>
      <c r="E30" s="14"/>
      <c r="F30" s="14" t="s">
        <v>234</v>
      </c>
      <c r="G30" s="5"/>
      <c r="H30" s="3" t="str">
        <f t="shared" si="0"/>
        <v>IRS_p__PI3K__AKT__AKTinh + mTor_p -&gt; mTor_p__IRS_p__PI3K__AKT__AKTinh</v>
      </c>
      <c r="I30" s="3" t="s">
        <v>255</v>
      </c>
      <c r="J30" s="3" t="str">
        <f t="shared" si="1"/>
        <v>k108*IRS_p__PI3K__AKT__AKTinh*mTor_p</v>
      </c>
      <c r="K30" s="3" t="b">
        <f t="shared" si="2"/>
        <v>0</v>
      </c>
      <c r="L30" s="3" t="b">
        <v>1</v>
      </c>
      <c r="M30" s="3"/>
      <c r="N30" s="3"/>
    </row>
    <row r="31" spans="1:14" x14ac:dyDescent="0.2">
      <c r="A31" s="3" t="s">
        <v>8</v>
      </c>
      <c r="B31" s="14" t="s">
        <v>199</v>
      </c>
      <c r="C31" s="14" t="s">
        <v>223</v>
      </c>
      <c r="D31" s="14" t="s">
        <v>78</v>
      </c>
      <c r="E31" s="14"/>
      <c r="F31" s="14" t="s">
        <v>237</v>
      </c>
      <c r="G31" s="5"/>
      <c r="H31" s="3" t="str">
        <f t="shared" si="0"/>
        <v>IRS_p__Grb2SOS__RasGDP + mTor_p -&gt; mTor_p__IRS_p__Grb2SOS__RasGDP</v>
      </c>
      <c r="I31" s="3" t="s">
        <v>255</v>
      </c>
      <c r="J31" s="3" t="str">
        <f t="shared" si="1"/>
        <v>k108*IRS_p__Grb2SOS__RasGDP*mTor_p</v>
      </c>
      <c r="K31" s="3" t="b">
        <v>0</v>
      </c>
      <c r="L31" s="3" t="b">
        <v>1</v>
      </c>
      <c r="M31" s="3"/>
      <c r="N31" s="3"/>
    </row>
    <row r="32" spans="1:14" x14ac:dyDescent="0.2">
      <c r="A32" s="3" t="s">
        <v>9</v>
      </c>
      <c r="B32" s="14" t="s">
        <v>197</v>
      </c>
      <c r="C32" s="14" t="s">
        <v>223</v>
      </c>
      <c r="D32" s="14" t="s">
        <v>78</v>
      </c>
      <c r="E32" s="14"/>
      <c r="F32" s="14" t="s">
        <v>238</v>
      </c>
      <c r="G32" s="5"/>
      <c r="H32" s="3" t="str">
        <f t="shared" si="0"/>
        <v>IRS_p__PI3K__Grb2SOS__RasGDP + mTor_p -&gt; mTor_p__IRS_p__PI3K__Grb2SOS__RasGDP</v>
      </c>
      <c r="I32" s="3" t="s">
        <v>255</v>
      </c>
      <c r="J32" s="3" t="str">
        <f t="shared" si="1"/>
        <v>k108*IRS_p__PI3K__Grb2SOS__RasGDP*mTor_p</v>
      </c>
      <c r="K32" s="3" t="b">
        <v>0</v>
      </c>
      <c r="L32" s="3" t="b">
        <v>1</v>
      </c>
      <c r="M32" s="3"/>
      <c r="N32" s="3"/>
    </row>
    <row r="33" spans="1:14" x14ac:dyDescent="0.2">
      <c r="A33" s="3" t="s">
        <v>86</v>
      </c>
      <c r="B33" s="5" t="s">
        <v>192</v>
      </c>
      <c r="C33" s="5" t="s">
        <v>176</v>
      </c>
      <c r="D33" s="5" t="s">
        <v>87</v>
      </c>
      <c r="E33" s="5" t="s">
        <v>88</v>
      </c>
      <c r="F33" s="5" t="s">
        <v>194</v>
      </c>
      <c r="G33" s="5"/>
      <c r="H33" s="3" t="str">
        <f t="shared" si="0"/>
        <v>Grb2SOS + IRS_p &lt;-&gt; IRS_p__Grb2SOS</v>
      </c>
      <c r="I33" s="3" t="s">
        <v>255</v>
      </c>
      <c r="J33" s="3" t="str">
        <f t="shared" si="1"/>
        <v>k200*Grb2SOS*IRS_p - kd200*IRS_p__Grb2SOS</v>
      </c>
      <c r="K33" s="3" t="b">
        <f t="shared" si="2"/>
        <v>1</v>
      </c>
      <c r="L33" s="3" t="b">
        <v>1</v>
      </c>
      <c r="M33" s="3"/>
      <c r="N33" s="3"/>
    </row>
    <row r="34" spans="1:14" x14ac:dyDescent="0.2">
      <c r="A34" s="3" t="s">
        <v>89</v>
      </c>
      <c r="B34" s="5" t="s">
        <v>192</v>
      </c>
      <c r="C34" s="5" t="s">
        <v>182</v>
      </c>
      <c r="D34" s="5" t="s">
        <v>90</v>
      </c>
      <c r="E34" s="5" t="s">
        <v>91</v>
      </c>
      <c r="F34" s="5" t="s">
        <v>193</v>
      </c>
      <c r="G34" s="5"/>
      <c r="H34" s="3" t="str">
        <f t="shared" si="0"/>
        <v>Grb2SOS + IRS_p__PI3K &lt;-&gt; IRS_p__PI3K__Grb2SOS</v>
      </c>
      <c r="I34" s="3" t="s">
        <v>255</v>
      </c>
      <c r="J34" s="3" t="str">
        <f t="shared" si="1"/>
        <v>k200a*Grb2SOS*IRS_p__PI3K - kd200a*IRS_p__PI3K__Grb2SOS</v>
      </c>
      <c r="K34" s="3" t="b">
        <f t="shared" si="2"/>
        <v>1</v>
      </c>
      <c r="L34" s="3" t="b">
        <v>1</v>
      </c>
      <c r="M34" s="3"/>
      <c r="N34" s="3"/>
    </row>
    <row r="35" spans="1:14" x14ac:dyDescent="0.2">
      <c r="A35" s="3" t="s">
        <v>92</v>
      </c>
      <c r="B35" s="5" t="s">
        <v>194</v>
      </c>
      <c r="C35" s="5" t="s">
        <v>195</v>
      </c>
      <c r="D35" s="5" t="s">
        <v>93</v>
      </c>
      <c r="E35" s="5" t="s">
        <v>94</v>
      </c>
      <c r="F35" s="5" t="s">
        <v>199</v>
      </c>
      <c r="G35" s="5"/>
      <c r="H35" s="3" t="str">
        <f t="shared" si="0"/>
        <v>IRS_p__Grb2SOS + RasGDP &lt;-&gt; IRS_p__Grb2SOS__RasGDP</v>
      </c>
      <c r="I35" s="3" t="s">
        <v>255</v>
      </c>
      <c r="J35" s="3" t="str">
        <f t="shared" si="1"/>
        <v>k201*IRS_p__Grb2SOS*RasGDP - kd201*IRS_p__Grb2SOS__RasGDP</v>
      </c>
      <c r="K35" s="3" t="b">
        <f t="shared" si="2"/>
        <v>1</v>
      </c>
      <c r="L35" s="3" t="b">
        <v>1</v>
      </c>
      <c r="M35" s="3"/>
      <c r="N35" s="3"/>
    </row>
    <row r="36" spans="1:14" x14ac:dyDescent="0.2">
      <c r="A36" s="3" t="s">
        <v>95</v>
      </c>
      <c r="B36" s="5" t="s">
        <v>193</v>
      </c>
      <c r="C36" s="5" t="s">
        <v>195</v>
      </c>
      <c r="D36" s="5" t="s">
        <v>96</v>
      </c>
      <c r="E36" s="5" t="s">
        <v>97</v>
      </c>
      <c r="F36" s="5" t="s">
        <v>197</v>
      </c>
      <c r="G36" s="5"/>
      <c r="H36" s="3" t="str">
        <f t="shared" ref="H36:H64" si="3">IF(AND(B36="",C36=""),"ERROR: No Reactants",IF(AND(F36="",G36=""),"ERROR: No Products",IF(AND(D36="",E36=""),"ERROR: No Rate Constants",IF(AND(D36="",E36&lt;&gt;""),"ERROR: No kfor",SUBSTITUTE(IF(B36&lt;&gt;"",B36,"")&amp;IF(AND(B36&lt;&gt;"",C36&lt;&gt;""),"+","")&amp;IF(C36&lt;&gt;"",C36,"")&amp;IF(AND(D36&lt;&gt;"",E36&lt;&gt;"")," &lt;-&gt; ", " -&gt; ")&amp;IF(F36&lt;&gt;"",F36,"")&amp;IF(AND(F36&lt;&gt;"",G36&lt;&gt;""),"+","")&amp;IF(G36&lt;&gt;"",G36,""),"+"," + ")))))</f>
        <v>IRS_p__PI3K__Grb2SOS + RasGDP &lt;-&gt; IRS_p__PI3K__Grb2SOS__RasGDP</v>
      </c>
      <c r="I36" s="3" t="s">
        <v>255</v>
      </c>
      <c r="J36" s="3" t="str">
        <f t="shared" ref="J36:J64" si="4">IF(AND(B36="",C36=""),"ERROR: No Reactants",IF(AND(F36="",G36=""),"ERROR: No Products",IF(AND(D36="",E36=""),"ERROR: No Rate Constants",IF(AND(D36="",E36&lt;&gt;""),"ERROR: No kfor",SUBSTITUTE(SUBSTITUTE(IF(D36&lt;&gt;"",D36&amp;IF(B36&lt;&gt;"","*"&amp;B36,"")&amp;IF(C36&lt;&gt;"","*"&amp;C36,""),"")&amp;IF(E36&lt;&gt;""," - "&amp;E36&amp;IF(F36&lt;&gt;"","*"&amp;F36,"")&amp;IF(G36&lt;&gt;"","*"&amp;G36,""),""),"+","*"),"*null","")))))</f>
        <v>k201a*IRS_p__PI3K__Grb2SOS*RasGDP - kd201a*IRS_p__PI3K__Grb2SOS__RasGDP</v>
      </c>
      <c r="K36" s="3" t="b">
        <f t="shared" ref="K36:K64" si="5">IF(E36&lt;&gt;"",TRUE,FALSE)</f>
        <v>1</v>
      </c>
      <c r="L36" s="3" t="b">
        <v>1</v>
      </c>
      <c r="M36" s="3"/>
      <c r="N36" s="3"/>
    </row>
    <row r="37" spans="1:14" x14ac:dyDescent="0.2">
      <c r="A37" s="3" t="s">
        <v>98</v>
      </c>
      <c r="B37" s="5" t="s">
        <v>199</v>
      </c>
      <c r="C37" s="5"/>
      <c r="D37" s="5" t="s">
        <v>99</v>
      </c>
      <c r="E37" s="5"/>
      <c r="F37" s="5" t="s">
        <v>196</v>
      </c>
      <c r="G37" s="5" t="s">
        <v>194</v>
      </c>
      <c r="H37" s="3" t="str">
        <f t="shared" si="3"/>
        <v>IRS_p__Grb2SOS__RasGDP -&gt; RasGTP + IRS_p__Grb2SOS</v>
      </c>
      <c r="I37" s="3" t="s">
        <v>255</v>
      </c>
      <c r="J37" s="3" t="str">
        <f t="shared" si="4"/>
        <v>k202*IRS_p__Grb2SOS__RasGDP</v>
      </c>
      <c r="K37" s="3" t="b">
        <f t="shared" si="5"/>
        <v>0</v>
      </c>
      <c r="L37" s="3" t="b">
        <v>1</v>
      </c>
      <c r="M37" s="3"/>
      <c r="N37" s="3"/>
    </row>
    <row r="38" spans="1:14" x14ac:dyDescent="0.2">
      <c r="A38" s="3" t="s">
        <v>100</v>
      </c>
      <c r="B38" s="5" t="s">
        <v>197</v>
      </c>
      <c r="C38" s="5"/>
      <c r="D38" s="5" t="s">
        <v>101</v>
      </c>
      <c r="E38" s="5"/>
      <c r="F38" s="5" t="s">
        <v>196</v>
      </c>
      <c r="G38" s="5" t="s">
        <v>193</v>
      </c>
      <c r="H38" s="3" t="str">
        <f t="shared" si="3"/>
        <v>IRS_p__PI3K__Grb2SOS__RasGDP -&gt; RasGTP + IRS_p__PI3K__Grb2SOS</v>
      </c>
      <c r="I38" s="3" t="s">
        <v>255</v>
      </c>
      <c r="J38" s="3" t="str">
        <f t="shared" si="4"/>
        <v>k202a*IRS_p__PI3K__Grb2SOS__RasGDP</v>
      </c>
      <c r="K38" s="3" t="b">
        <f t="shared" si="5"/>
        <v>0</v>
      </c>
      <c r="L38" s="3" t="b">
        <v>1</v>
      </c>
      <c r="M38" s="3"/>
      <c r="N38" s="3"/>
    </row>
    <row r="39" spans="1:14" x14ac:dyDescent="0.2">
      <c r="A39" s="3" t="s">
        <v>102</v>
      </c>
      <c r="B39" s="5" t="s">
        <v>186</v>
      </c>
      <c r="C39" s="5" t="s">
        <v>195</v>
      </c>
      <c r="D39" s="5" t="s">
        <v>103</v>
      </c>
      <c r="E39" s="5"/>
      <c r="F39" s="5" t="s">
        <v>212</v>
      </c>
      <c r="G39" s="5"/>
      <c r="H39" s="3" t="str">
        <f t="shared" si="3"/>
        <v>AKT_p + RasGDP -&gt; AKT_p__RasGDP</v>
      </c>
      <c r="I39" s="3" t="s">
        <v>255</v>
      </c>
      <c r="J39" s="3" t="str">
        <f t="shared" si="4"/>
        <v>k203*AKT_p*RasGDP</v>
      </c>
      <c r="K39" s="3" t="b">
        <f t="shared" si="5"/>
        <v>0</v>
      </c>
      <c r="L39" s="3" t="b">
        <v>1</v>
      </c>
      <c r="M39" s="3"/>
      <c r="N39" s="3"/>
    </row>
    <row r="40" spans="1:14" x14ac:dyDescent="0.2">
      <c r="A40" s="3" t="s">
        <v>104</v>
      </c>
      <c r="B40" s="5" t="s">
        <v>186</v>
      </c>
      <c r="C40" s="5" t="s">
        <v>196</v>
      </c>
      <c r="D40" s="5" t="s">
        <v>105</v>
      </c>
      <c r="E40" s="5"/>
      <c r="F40" s="5" t="s">
        <v>203</v>
      </c>
      <c r="G40" s="5"/>
      <c r="H40" s="3" t="str">
        <f t="shared" si="3"/>
        <v>AKT_p + RasGTP -&gt; AKT_p__RasGTP</v>
      </c>
      <c r="I40" s="3" t="s">
        <v>255</v>
      </c>
      <c r="J40" s="3" t="str">
        <f t="shared" si="4"/>
        <v>k203a*AKT_p*RasGTP</v>
      </c>
      <c r="K40" s="3" t="b">
        <f t="shared" si="5"/>
        <v>0</v>
      </c>
      <c r="L40" s="3" t="b">
        <v>0</v>
      </c>
      <c r="M40" s="3"/>
      <c r="N40" s="3"/>
    </row>
    <row r="41" spans="1:14" x14ac:dyDescent="0.2">
      <c r="A41" s="3" t="s">
        <v>106</v>
      </c>
      <c r="B41" s="5" t="s">
        <v>196</v>
      </c>
      <c r="C41" s="5" t="s">
        <v>210</v>
      </c>
      <c r="D41" s="5" t="s">
        <v>107</v>
      </c>
      <c r="E41" s="5" t="s">
        <v>108</v>
      </c>
      <c r="F41" s="5" t="s">
        <v>211</v>
      </c>
      <c r="G41" s="5"/>
      <c r="H41" s="3" t="str">
        <f t="shared" si="3"/>
        <v>RasGTP + GTPase &lt;-&gt; RasGTP__GTPase</v>
      </c>
      <c r="I41" s="3" t="s">
        <v>255</v>
      </c>
      <c r="J41" s="3" t="str">
        <f t="shared" si="4"/>
        <v>k204*RasGTP*GTPase - kd204*RasGTP__GTPase</v>
      </c>
      <c r="K41" s="3" t="b">
        <f t="shared" si="5"/>
        <v>1</v>
      </c>
      <c r="L41" s="3" t="b">
        <v>1</v>
      </c>
      <c r="M41" s="3"/>
      <c r="N41" s="3"/>
    </row>
    <row r="42" spans="1:14" x14ac:dyDescent="0.2">
      <c r="A42" s="3" t="s">
        <v>109</v>
      </c>
      <c r="B42" s="5" t="s">
        <v>211</v>
      </c>
      <c r="C42" s="5"/>
      <c r="D42" s="5" t="s">
        <v>110</v>
      </c>
      <c r="E42" s="5"/>
      <c r="F42" s="5" t="s">
        <v>210</v>
      </c>
      <c r="G42" s="5" t="s">
        <v>195</v>
      </c>
      <c r="H42" s="3" t="str">
        <f t="shared" si="3"/>
        <v>RasGTP__GTPase -&gt; GTPase + RasGDP</v>
      </c>
      <c r="I42" s="3" t="s">
        <v>255</v>
      </c>
      <c r="J42" s="3" t="str">
        <f t="shared" si="4"/>
        <v>k205*RasGTP__GTPase</v>
      </c>
      <c r="K42" s="3" t="b">
        <f t="shared" si="5"/>
        <v>0</v>
      </c>
      <c r="L42" s="3" t="b">
        <v>1</v>
      </c>
      <c r="M42" s="3"/>
      <c r="N42" s="3"/>
    </row>
    <row r="43" spans="1:14" x14ac:dyDescent="0.2">
      <c r="A43" s="3" t="s">
        <v>111</v>
      </c>
      <c r="B43" s="5" t="s">
        <v>196</v>
      </c>
      <c r="C43" s="5" t="s">
        <v>204</v>
      </c>
      <c r="D43" s="5" t="s">
        <v>112</v>
      </c>
      <c r="E43" s="5" t="s">
        <v>113</v>
      </c>
      <c r="F43" s="5" t="s">
        <v>206</v>
      </c>
      <c r="G43" s="5"/>
      <c r="H43" s="3" t="str">
        <f t="shared" si="3"/>
        <v>RasGTP + MEK &lt;-&gt; RasGTP__MEK</v>
      </c>
      <c r="I43" s="3" t="s">
        <v>255</v>
      </c>
      <c r="J43" s="3" t="str">
        <f t="shared" si="4"/>
        <v>k206*RasGTP*MEK - kd206*RasGTP__MEK</v>
      </c>
      <c r="K43" s="3" t="b">
        <f t="shared" si="5"/>
        <v>1</v>
      </c>
      <c r="L43" s="3" t="b">
        <v>1</v>
      </c>
      <c r="M43" s="3"/>
      <c r="N43" s="3"/>
    </row>
    <row r="44" spans="1:14" x14ac:dyDescent="0.2">
      <c r="A44" s="3" t="s">
        <v>114</v>
      </c>
      <c r="B44" s="5" t="s">
        <v>206</v>
      </c>
      <c r="C44" s="5"/>
      <c r="D44" s="5" t="s">
        <v>115</v>
      </c>
      <c r="E44" s="5"/>
      <c r="F44" s="5" t="s">
        <v>207</v>
      </c>
      <c r="G44" s="5"/>
      <c r="H44" s="3" t="str">
        <f t="shared" si="3"/>
        <v>RasGTP__MEK -&gt; RasGTP__MEK_p</v>
      </c>
      <c r="I44" s="3" t="s">
        <v>255</v>
      </c>
      <c r="J44" s="3" t="str">
        <f t="shared" si="4"/>
        <v>k207*RasGTP__MEK</v>
      </c>
      <c r="K44" s="3" t="b">
        <f t="shared" si="5"/>
        <v>0</v>
      </c>
      <c r="L44" s="3" t="b">
        <v>1</v>
      </c>
      <c r="M44" s="3"/>
      <c r="N44" s="3"/>
    </row>
    <row r="45" spans="1:14" x14ac:dyDescent="0.2">
      <c r="A45" s="3" t="s">
        <v>116</v>
      </c>
      <c r="B45" s="5" t="s">
        <v>207</v>
      </c>
      <c r="C45" s="5"/>
      <c r="D45" s="5" t="s">
        <v>117</v>
      </c>
      <c r="E45" s="5"/>
      <c r="F45" s="5" t="s">
        <v>205</v>
      </c>
      <c r="G45" s="5" t="s">
        <v>196</v>
      </c>
      <c r="H45" s="3" t="str">
        <f t="shared" si="3"/>
        <v>RasGTP__MEK_p -&gt; MEK_p + RasGTP</v>
      </c>
      <c r="I45" s="3" t="s">
        <v>255</v>
      </c>
      <c r="J45" s="3" t="str">
        <f t="shared" si="4"/>
        <v>k207a*RasGTP__MEK_p</v>
      </c>
      <c r="K45" s="3" t="b">
        <f t="shared" si="5"/>
        <v>0</v>
      </c>
      <c r="L45" s="3" t="b">
        <v>1</v>
      </c>
      <c r="M45" s="3"/>
      <c r="N45" s="3"/>
    </row>
    <row r="46" spans="1:14" x14ac:dyDescent="0.2">
      <c r="A46" s="3" t="s">
        <v>118</v>
      </c>
      <c r="B46" s="5" t="s">
        <v>208</v>
      </c>
      <c r="C46" s="5" t="s">
        <v>205</v>
      </c>
      <c r="D46" s="5" t="s">
        <v>119</v>
      </c>
      <c r="E46" s="5" t="s">
        <v>120</v>
      </c>
      <c r="F46" s="5" t="s">
        <v>209</v>
      </c>
      <c r="G46" s="5"/>
      <c r="H46" s="3" t="str">
        <f t="shared" si="3"/>
        <v>P1 + MEK_p &lt;-&gt; P1__MEK_p</v>
      </c>
      <c r="I46" s="3" t="s">
        <v>255</v>
      </c>
      <c r="J46" s="3" t="str">
        <f t="shared" si="4"/>
        <v>k208*P1*MEK_p - kd208*P1__MEK_p</v>
      </c>
      <c r="K46" s="3" t="b">
        <f t="shared" si="5"/>
        <v>1</v>
      </c>
      <c r="L46" s="3" t="b">
        <v>1</v>
      </c>
      <c r="M46" s="3"/>
      <c r="N46" s="3"/>
    </row>
    <row r="47" spans="1:14" x14ac:dyDescent="0.2">
      <c r="A47" s="3" t="s">
        <v>121</v>
      </c>
      <c r="B47" s="5" t="s">
        <v>209</v>
      </c>
      <c r="C47" s="5"/>
      <c r="D47" s="5" t="s">
        <v>122</v>
      </c>
      <c r="E47" s="5"/>
      <c r="F47" s="5" t="s">
        <v>208</v>
      </c>
      <c r="G47" s="5" t="s">
        <v>204</v>
      </c>
      <c r="H47" s="3" t="str">
        <f t="shared" si="3"/>
        <v>P1__MEK_p -&gt; P1 + MEK</v>
      </c>
      <c r="I47" s="3" t="s">
        <v>255</v>
      </c>
      <c r="J47" s="3" t="str">
        <f t="shared" si="4"/>
        <v>k209*P1__MEK_p</v>
      </c>
      <c r="K47" s="3" t="b">
        <f t="shared" si="5"/>
        <v>0</v>
      </c>
      <c r="L47" s="3" t="b">
        <v>1</v>
      </c>
      <c r="M47" s="3"/>
      <c r="N47" s="3"/>
    </row>
    <row r="48" spans="1:14" x14ac:dyDescent="0.2">
      <c r="A48" s="3" t="s">
        <v>123</v>
      </c>
      <c r="B48" s="5" t="s">
        <v>213</v>
      </c>
      <c r="C48" s="5" t="s">
        <v>205</v>
      </c>
      <c r="D48" s="5" t="s">
        <v>124</v>
      </c>
      <c r="E48" s="5" t="s">
        <v>125</v>
      </c>
      <c r="F48" s="5" t="s">
        <v>214</v>
      </c>
      <c r="G48" s="5"/>
      <c r="H48" s="3" t="str">
        <f t="shared" si="3"/>
        <v>ERK + MEK_p &lt;-&gt; MEK_p__ERK</v>
      </c>
      <c r="I48" s="3" t="s">
        <v>255</v>
      </c>
      <c r="J48" s="3" t="str">
        <f t="shared" si="4"/>
        <v>k210*ERK*MEK_p - kd210*MEK_p__ERK</v>
      </c>
      <c r="K48" s="3" t="b">
        <f t="shared" si="5"/>
        <v>1</v>
      </c>
      <c r="L48" s="3" t="b">
        <v>1</v>
      </c>
      <c r="M48" s="3"/>
      <c r="N48" s="3"/>
    </row>
    <row r="49" spans="1:14" x14ac:dyDescent="0.2">
      <c r="A49" s="3" t="s">
        <v>126</v>
      </c>
      <c r="B49" s="5" t="s">
        <v>214</v>
      </c>
      <c r="C49" s="5"/>
      <c r="D49" s="5" t="s">
        <v>127</v>
      </c>
      <c r="E49" s="5"/>
      <c r="F49" s="5" t="s">
        <v>205</v>
      </c>
      <c r="G49" s="5" t="s">
        <v>217</v>
      </c>
      <c r="H49" s="3" t="str">
        <f t="shared" si="3"/>
        <v>MEK_p__ERK -&gt; MEK_p + ERK_p</v>
      </c>
      <c r="I49" s="3" t="s">
        <v>255</v>
      </c>
      <c r="J49" s="3" t="str">
        <f t="shared" si="4"/>
        <v>k211*MEK_p__ERK</v>
      </c>
      <c r="K49" s="3" t="b">
        <f t="shared" si="5"/>
        <v>0</v>
      </c>
      <c r="L49" s="3" t="b">
        <v>1</v>
      </c>
      <c r="M49" s="3"/>
      <c r="N49" s="3"/>
    </row>
    <row r="50" spans="1:14" x14ac:dyDescent="0.2">
      <c r="A50" s="3" t="s">
        <v>128</v>
      </c>
      <c r="B50" s="5" t="s">
        <v>215</v>
      </c>
      <c r="C50" s="5" t="s">
        <v>217</v>
      </c>
      <c r="D50" s="5" t="s">
        <v>129</v>
      </c>
      <c r="E50" s="5" t="s">
        <v>130</v>
      </c>
      <c r="F50" s="5" t="s">
        <v>216</v>
      </c>
      <c r="G50" s="5"/>
      <c r="H50" s="3" t="str">
        <f t="shared" si="3"/>
        <v>MKP + ERK_p &lt;-&gt; MKP__ERK_p</v>
      </c>
      <c r="I50" s="3" t="s">
        <v>255</v>
      </c>
      <c r="J50" s="3" t="str">
        <f t="shared" si="4"/>
        <v>k212*MKP*ERK_p - kd212*MKP__ERK_p</v>
      </c>
      <c r="K50" s="3" t="b">
        <f t="shared" si="5"/>
        <v>1</v>
      </c>
      <c r="L50" s="3" t="b">
        <v>1</v>
      </c>
      <c r="M50" s="3"/>
      <c r="N50" s="3"/>
    </row>
    <row r="51" spans="1:14" x14ac:dyDescent="0.2">
      <c r="A51" s="3" t="s">
        <v>131</v>
      </c>
      <c r="B51" s="5" t="s">
        <v>216</v>
      </c>
      <c r="C51" s="5"/>
      <c r="D51" s="5" t="s">
        <v>132</v>
      </c>
      <c r="E51" s="5"/>
      <c r="F51" s="5" t="s">
        <v>215</v>
      </c>
      <c r="G51" s="5" t="s">
        <v>213</v>
      </c>
      <c r="H51" s="3" t="str">
        <f t="shared" si="3"/>
        <v>MKP__ERK_p -&gt; MKP + ERK</v>
      </c>
      <c r="I51" s="3" t="s">
        <v>255</v>
      </c>
      <c r="J51" s="3" t="str">
        <f t="shared" si="4"/>
        <v>k213*MKP__ERK_p</v>
      </c>
      <c r="K51" s="3" t="b">
        <f t="shared" si="5"/>
        <v>0</v>
      </c>
      <c r="L51" s="3" t="b">
        <v>1</v>
      </c>
      <c r="M51" s="3"/>
      <c r="N51" s="3"/>
    </row>
    <row r="52" spans="1:14" x14ac:dyDescent="0.2">
      <c r="A52" s="3" t="s">
        <v>133</v>
      </c>
      <c r="B52" s="5" t="s">
        <v>217</v>
      </c>
      <c r="C52" s="5" t="s">
        <v>205</v>
      </c>
      <c r="D52" s="5" t="s">
        <v>134</v>
      </c>
      <c r="E52" s="5" t="s">
        <v>135</v>
      </c>
      <c r="F52" s="5" t="s">
        <v>218</v>
      </c>
      <c r="G52" s="5"/>
      <c r="H52" s="3" t="str">
        <f t="shared" si="3"/>
        <v>ERK_p + MEK_p &lt;-&gt; MEK_p__ERK_p</v>
      </c>
      <c r="I52" s="3" t="s">
        <v>255</v>
      </c>
      <c r="J52" s="3" t="str">
        <f t="shared" si="4"/>
        <v>k210a*ERK_p*MEK_p - kd210a*MEK_p__ERK_p</v>
      </c>
      <c r="K52" s="3" t="b">
        <f t="shared" si="5"/>
        <v>1</v>
      </c>
      <c r="L52" s="3" t="b">
        <v>1</v>
      </c>
      <c r="M52" s="3"/>
      <c r="N52" s="3"/>
    </row>
    <row r="53" spans="1:14" x14ac:dyDescent="0.2">
      <c r="A53" s="3" t="s">
        <v>136</v>
      </c>
      <c r="B53" s="5" t="s">
        <v>218</v>
      </c>
      <c r="C53" s="5"/>
      <c r="D53" s="5" t="s">
        <v>137</v>
      </c>
      <c r="E53" s="5"/>
      <c r="F53" s="5" t="s">
        <v>219</v>
      </c>
      <c r="G53" s="5" t="s">
        <v>205</v>
      </c>
      <c r="H53" s="3" t="str">
        <f t="shared" si="3"/>
        <v>MEK_p__ERK_p -&gt; ERK_p_p + MEK_p</v>
      </c>
      <c r="I53" s="3" t="s">
        <v>255</v>
      </c>
      <c r="J53" s="3" t="str">
        <f t="shared" si="4"/>
        <v>k211a*MEK_p__ERK_p</v>
      </c>
      <c r="K53" s="3" t="b">
        <f t="shared" si="5"/>
        <v>0</v>
      </c>
      <c r="L53" s="3" t="b">
        <v>1</v>
      </c>
      <c r="M53" s="3"/>
      <c r="N53" s="3"/>
    </row>
    <row r="54" spans="1:14" x14ac:dyDescent="0.2">
      <c r="A54" s="3" t="s">
        <v>138</v>
      </c>
      <c r="B54" s="5" t="s">
        <v>219</v>
      </c>
      <c r="C54" s="5" t="s">
        <v>215</v>
      </c>
      <c r="D54" s="5" t="s">
        <v>139</v>
      </c>
      <c r="E54" s="5" t="s">
        <v>140</v>
      </c>
      <c r="F54" s="5" t="s">
        <v>220</v>
      </c>
      <c r="G54" s="5"/>
      <c r="H54" s="3" t="str">
        <f t="shared" si="3"/>
        <v>ERK_p_p + MKP &lt;-&gt; MKP__ERK_p_p</v>
      </c>
      <c r="I54" s="3" t="s">
        <v>255</v>
      </c>
      <c r="J54" s="3" t="str">
        <f t="shared" si="4"/>
        <v>k212a*ERK_p_p*MKP - kd212a*MKP__ERK_p_p</v>
      </c>
      <c r="K54" s="3" t="b">
        <f t="shared" si="5"/>
        <v>1</v>
      </c>
      <c r="L54" s="3" t="b">
        <v>1</v>
      </c>
      <c r="M54" s="3"/>
      <c r="N54" s="3"/>
    </row>
    <row r="55" spans="1:14" x14ac:dyDescent="0.2">
      <c r="A55" s="3" t="s">
        <v>141</v>
      </c>
      <c r="B55" s="5" t="s">
        <v>220</v>
      </c>
      <c r="C55" s="5"/>
      <c r="D55" s="5" t="s">
        <v>142</v>
      </c>
      <c r="E55" s="5"/>
      <c r="F55" s="5" t="s">
        <v>217</v>
      </c>
      <c r="G55" s="5" t="s">
        <v>215</v>
      </c>
      <c r="H55" s="3" t="str">
        <f t="shared" si="3"/>
        <v>MKP__ERK_p_p -&gt; ERK_p + MKP</v>
      </c>
      <c r="I55" s="3" t="s">
        <v>255</v>
      </c>
      <c r="J55" s="3" t="str">
        <f t="shared" si="4"/>
        <v>k213a*MKP__ERK_p_p</v>
      </c>
      <c r="K55" s="3" t="b">
        <f t="shared" si="5"/>
        <v>0</v>
      </c>
      <c r="L55" s="3" t="b">
        <v>1</v>
      </c>
      <c r="M55" s="3"/>
      <c r="N55" s="3"/>
    </row>
    <row r="56" spans="1:14" x14ac:dyDescent="0.2">
      <c r="A56" s="3" t="s">
        <v>143</v>
      </c>
      <c r="B56" s="5" t="s">
        <v>219</v>
      </c>
      <c r="C56" s="5" t="s">
        <v>194</v>
      </c>
      <c r="D56" s="5" t="s">
        <v>144</v>
      </c>
      <c r="E56" s="5"/>
      <c r="F56" s="5" t="s">
        <v>225</v>
      </c>
      <c r="G56" s="5"/>
      <c r="H56" s="3" t="str">
        <f t="shared" si="3"/>
        <v>ERK_p_p + IRS_p__Grb2SOS -&gt; ERK_p_p__IRS_p__Grb2SOS</v>
      </c>
      <c r="I56" s="3" t="s">
        <v>255</v>
      </c>
      <c r="J56" s="3" t="str">
        <f t="shared" si="4"/>
        <v>k214*ERK_p_p*IRS_p__Grb2SOS</v>
      </c>
      <c r="K56" s="3" t="b">
        <f t="shared" si="5"/>
        <v>0</v>
      </c>
      <c r="L56" s="3" t="b">
        <v>1</v>
      </c>
      <c r="M56" s="3"/>
      <c r="N56" s="3"/>
    </row>
    <row r="57" spans="1:14" x14ac:dyDescent="0.2">
      <c r="A57" s="3" t="s">
        <v>145</v>
      </c>
      <c r="B57" s="5" t="s">
        <v>219</v>
      </c>
      <c r="C57" s="5" t="s">
        <v>193</v>
      </c>
      <c r="D57" s="5" t="s">
        <v>146</v>
      </c>
      <c r="E57" s="5"/>
      <c r="F57" s="5" t="s">
        <v>226</v>
      </c>
      <c r="G57" s="5"/>
      <c r="H57" s="3" t="str">
        <f t="shared" si="3"/>
        <v>ERK_p_p + IRS_p__PI3K__Grb2SOS -&gt; ERK_p_p__IRS_p__PI3K__Grb2SOS</v>
      </c>
      <c r="I57" s="3" t="s">
        <v>255</v>
      </c>
      <c r="J57" s="3" t="str">
        <f t="shared" si="4"/>
        <v>k214a*ERK_p_p*IRS_p__PI3K__Grb2SOS</v>
      </c>
      <c r="K57" s="3" t="b">
        <f t="shared" si="5"/>
        <v>0</v>
      </c>
      <c r="L57" s="3" t="b">
        <v>1</v>
      </c>
      <c r="M57" s="3"/>
      <c r="N57" s="3"/>
    </row>
    <row r="58" spans="1:14" x14ac:dyDescent="0.2">
      <c r="A58" s="3" t="s">
        <v>147</v>
      </c>
      <c r="B58" s="5" t="s">
        <v>227</v>
      </c>
      <c r="C58" s="5" t="s">
        <v>181</v>
      </c>
      <c r="D58" s="5" t="s">
        <v>148</v>
      </c>
      <c r="E58" s="5" t="s">
        <v>149</v>
      </c>
      <c r="F58" s="5" t="s">
        <v>228</v>
      </c>
      <c r="G58" s="5"/>
      <c r="H58" s="3" t="str">
        <f t="shared" si="3"/>
        <v>PI3Kinh + PI3K &lt;-&gt; PI3K__PI3Kinh</v>
      </c>
      <c r="I58" s="3" t="s">
        <v>255</v>
      </c>
      <c r="J58" s="3" t="str">
        <f t="shared" si="4"/>
        <v>k300*PI3Kinh*PI3K - kd300*PI3K__PI3Kinh</v>
      </c>
      <c r="K58" s="3" t="b">
        <f t="shared" si="5"/>
        <v>1</v>
      </c>
      <c r="L58" s="3" t="b">
        <v>0</v>
      </c>
      <c r="M58" s="3"/>
      <c r="N58" s="3"/>
    </row>
    <row r="59" spans="1:14" x14ac:dyDescent="0.2">
      <c r="A59" s="3" t="s">
        <v>150</v>
      </c>
      <c r="B59" s="5" t="s">
        <v>227</v>
      </c>
      <c r="C59" s="5" t="s">
        <v>182</v>
      </c>
      <c r="D59" s="5" t="s">
        <v>151</v>
      </c>
      <c r="E59" s="5" t="s">
        <v>152</v>
      </c>
      <c r="F59" s="5" t="s">
        <v>229</v>
      </c>
      <c r="G59" s="5"/>
      <c r="H59" s="3" t="str">
        <f t="shared" si="3"/>
        <v>PI3Kinh + IRS_p__PI3K &lt;-&gt; IRS_p__PI3K__PI3Kinh</v>
      </c>
      <c r="I59" s="3" t="s">
        <v>255</v>
      </c>
      <c r="J59" s="3" t="str">
        <f t="shared" si="4"/>
        <v>k300a*PI3Kinh*IRS_p__PI3K - kd300a*IRS_p__PI3K__PI3Kinh</v>
      </c>
      <c r="K59" s="3" t="b">
        <f t="shared" si="5"/>
        <v>1</v>
      </c>
      <c r="L59" s="3" t="b">
        <v>0</v>
      </c>
      <c r="M59" s="3"/>
      <c r="N59" s="3"/>
    </row>
    <row r="60" spans="1:14" x14ac:dyDescent="0.2">
      <c r="A60" s="3" t="s">
        <v>153</v>
      </c>
      <c r="B60" s="5" t="s">
        <v>228</v>
      </c>
      <c r="C60" s="5" t="s">
        <v>176</v>
      </c>
      <c r="D60" s="5" t="s">
        <v>154</v>
      </c>
      <c r="E60" s="5" t="s">
        <v>155</v>
      </c>
      <c r="F60" s="5" t="s">
        <v>229</v>
      </c>
      <c r="G60" s="5"/>
      <c r="H60" s="3" t="str">
        <f t="shared" si="3"/>
        <v>PI3K__PI3Kinh + IRS_p &lt;-&gt; IRS_p__PI3K__PI3Kinh</v>
      </c>
      <c r="I60" s="3" t="s">
        <v>255</v>
      </c>
      <c r="J60" s="3" t="str">
        <f t="shared" si="4"/>
        <v>k100a*PI3K__PI3Kinh*IRS_p - kd100a*IRS_p__PI3K__PI3Kinh</v>
      </c>
      <c r="K60" s="3" t="b">
        <f t="shared" si="5"/>
        <v>1</v>
      </c>
      <c r="L60" s="3" t="b">
        <v>0</v>
      </c>
      <c r="M60" s="3"/>
      <c r="N60" s="3"/>
    </row>
    <row r="61" spans="1:14" x14ac:dyDescent="0.2">
      <c r="A61" s="3" t="s">
        <v>156</v>
      </c>
      <c r="B61" s="5" t="s">
        <v>231</v>
      </c>
      <c r="C61" s="5" t="s">
        <v>183</v>
      </c>
      <c r="D61" s="5" t="s">
        <v>157</v>
      </c>
      <c r="E61" s="5" t="s">
        <v>158</v>
      </c>
      <c r="F61" s="5" t="s">
        <v>232</v>
      </c>
      <c r="G61" s="5"/>
      <c r="H61" s="3" t="str">
        <f t="shared" si="3"/>
        <v>AKTinh + AKT &lt;-&gt; AKT__AKTinh</v>
      </c>
      <c r="I61" s="3" t="s">
        <v>255</v>
      </c>
      <c r="J61" s="3" t="str">
        <f t="shared" si="4"/>
        <v>k301*AKTinh*AKT - kd301*AKT__AKTinh</v>
      </c>
      <c r="K61" s="3" t="b">
        <f t="shared" si="5"/>
        <v>1</v>
      </c>
      <c r="L61" s="3" t="b">
        <v>0</v>
      </c>
      <c r="M61" s="3"/>
      <c r="N61" s="3"/>
    </row>
    <row r="62" spans="1:14" x14ac:dyDescent="0.2">
      <c r="A62" s="3" t="s">
        <v>159</v>
      </c>
      <c r="B62" s="5" t="s">
        <v>231</v>
      </c>
      <c r="C62" s="5" t="s">
        <v>184</v>
      </c>
      <c r="D62" s="5" t="s">
        <v>0</v>
      </c>
      <c r="E62" s="5" t="s">
        <v>1</v>
      </c>
      <c r="F62" s="5" t="s">
        <v>233</v>
      </c>
      <c r="G62" s="5"/>
      <c r="H62" s="3" t="str">
        <f t="shared" si="3"/>
        <v>AKTinh + IRS_p__PI3K__AKT &lt;-&gt; IRS_p__PI3K__AKT__AKTinh</v>
      </c>
      <c r="I62" s="3" t="s">
        <v>255</v>
      </c>
      <c r="J62" s="3" t="str">
        <f t="shared" si="4"/>
        <v>k301a*AKTinh*IRS_p__PI3K__AKT - kd301a*IRS_p__PI3K__AKT__AKTinh</v>
      </c>
      <c r="K62" s="3" t="b">
        <f t="shared" si="5"/>
        <v>1</v>
      </c>
      <c r="L62" s="3" t="b">
        <v>0</v>
      </c>
      <c r="M62" s="3"/>
      <c r="N62" s="3"/>
    </row>
    <row r="63" spans="1:14" x14ac:dyDescent="0.2">
      <c r="A63" s="3" t="s">
        <v>2</v>
      </c>
      <c r="B63" s="5" t="s">
        <v>232</v>
      </c>
      <c r="C63" s="5" t="s">
        <v>182</v>
      </c>
      <c r="D63" s="5" t="s">
        <v>3</v>
      </c>
      <c r="E63" s="5" t="s">
        <v>4</v>
      </c>
      <c r="F63" s="5" t="s">
        <v>233</v>
      </c>
      <c r="G63" s="5"/>
      <c r="H63" s="3" t="str">
        <f t="shared" si="3"/>
        <v>AKT__AKTinh + IRS_p__PI3K &lt;-&gt; IRS_p__PI3K__AKT__AKTinh</v>
      </c>
      <c r="I63" s="3" t="s">
        <v>255</v>
      </c>
      <c r="J63" s="3" t="str">
        <f t="shared" si="4"/>
        <v>k101a*AKT__AKTinh*IRS_p__PI3K - kd101a*IRS_p__PI3K__AKT__AKTinh</v>
      </c>
      <c r="K63" s="3" t="b">
        <f t="shared" si="5"/>
        <v>1</v>
      </c>
      <c r="L63" s="3" t="b">
        <v>0</v>
      </c>
      <c r="M63" s="3"/>
      <c r="N63" s="3"/>
    </row>
    <row r="64" spans="1:14" x14ac:dyDescent="0.2">
      <c r="A64" s="3" t="s">
        <v>5</v>
      </c>
      <c r="B64" s="5" t="s">
        <v>168</v>
      </c>
      <c r="C64" s="5" t="s">
        <v>235</v>
      </c>
      <c r="D64" s="5" t="s">
        <v>6</v>
      </c>
      <c r="E64" s="5" t="s">
        <v>7</v>
      </c>
      <c r="F64" s="5" t="s">
        <v>236</v>
      </c>
      <c r="G64" s="5"/>
      <c r="H64" s="3" t="str">
        <f t="shared" si="3"/>
        <v>IGFR + IGFRinh &lt;-&gt; IGFR__IGFRinh</v>
      </c>
      <c r="I64" s="3" t="s">
        <v>255</v>
      </c>
      <c r="J64" s="3" t="str">
        <f t="shared" si="4"/>
        <v>k302*IGFR*IGFRinh - kd302*IGFR__IGFRinh</v>
      </c>
      <c r="K64" s="3" t="b">
        <f t="shared" si="5"/>
        <v>1</v>
      </c>
      <c r="L64" s="3" t="b">
        <v>0</v>
      </c>
      <c r="M64" s="3"/>
      <c r="N64" s="3"/>
    </row>
    <row r="65" spans="1:14" x14ac:dyDescent="0.2">
      <c r="A65" s="3" t="s">
        <v>10</v>
      </c>
      <c r="B65" s="5" t="s">
        <v>239</v>
      </c>
      <c r="C65" s="5" t="s">
        <v>222</v>
      </c>
      <c r="D65" s="5" t="s">
        <v>11</v>
      </c>
      <c r="E65" s="5" t="s">
        <v>12</v>
      </c>
      <c r="F65" s="5" t="s">
        <v>240</v>
      </c>
      <c r="G65" s="5"/>
      <c r="H65" s="3" t="str">
        <f>IF(AND(B65="",C65=""),"ERROR: No Reactants",IF(AND(F65="",G65=""),"ERROR: No Products",IF(AND(D65="",E65=""),"ERROR: No Rate Constants",IF(AND(D65="",E65&lt;&gt;""),"ERROR: No kfor",SUBSTITUTE(IF(B65&lt;&gt;"",B65,"")&amp;IF(AND(B65&lt;&gt;"",C65&lt;&gt;""),"+","")&amp;IF(C65&lt;&gt;"",C65,"")&amp;IF(AND(D65&lt;&gt;"",E65&lt;&gt;"")," &lt;-&gt; ", " -&gt; ")&amp;IF(F65&lt;&gt;"",F65,"")&amp;IF(AND(F65&lt;&gt;"",G65&lt;&gt;""),"+","")&amp;IF(G65&lt;&gt;"",G65,""),"+"," + ")))))</f>
        <v>mTorinh + mTor &lt;-&gt; mTor__mTorinh</v>
      </c>
      <c r="I65" s="3" t="s">
        <v>255</v>
      </c>
      <c r="J65" s="3" t="str">
        <f>IF(AND(B65="",C65=""),"ERROR: No Reactants",IF(AND(F65="",G65=""),"ERROR: No Products",IF(AND(D65="",E65=""),"ERROR: No Rate Constants",IF(AND(D65="",E65&lt;&gt;""),"ERROR: No kfor",SUBSTITUTE(SUBSTITUTE(IF(D65&lt;&gt;"",D65&amp;IF(B65&lt;&gt;"","*"&amp;B65,"")&amp;IF(C65&lt;&gt;"","*"&amp;C65,""),"")&amp;IF(E65&lt;&gt;""," - "&amp;E65&amp;IF(F65&lt;&gt;"","*"&amp;F65,"")&amp;IF(G65&lt;&gt;"","*"&amp;G65,""),""),"+","*"),"*null","")))))</f>
        <v>k303*mTorinh*mTor - kd303*mTor__mTorinh</v>
      </c>
      <c r="K65" s="3" t="b">
        <f>IF(E65&lt;&gt;"",TRUE,FALSE)</f>
        <v>1</v>
      </c>
      <c r="L65" s="3" t="b">
        <v>0</v>
      </c>
      <c r="M65" s="3"/>
      <c r="N65" s="3"/>
    </row>
  </sheetData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6"/>
  <sheetViews>
    <sheetView tabSelected="1" workbookViewId="0">
      <selection activeCell="C81" sqref="C81"/>
    </sheetView>
  </sheetViews>
  <sheetFormatPr baseColWidth="10" defaultColWidth="8.83203125" defaultRowHeight="15" x14ac:dyDescent="0.2"/>
  <cols>
    <col min="1" max="1" width="11.33203125" bestFit="1" customWidth="1"/>
    <col min="2" max="2" width="12" bestFit="1" customWidth="1"/>
    <col min="3" max="3" width="28.33203125" customWidth="1"/>
    <col min="4" max="4" width="14.1640625" bestFit="1" customWidth="1"/>
    <col min="5" max="5" width="107.1640625" bestFit="1" customWidth="1"/>
    <col min="6" max="6" width="4" bestFit="1" customWidth="1"/>
  </cols>
  <sheetData>
    <row r="1" spans="1:6" x14ac:dyDescent="0.2">
      <c r="A1" s="1" t="s">
        <v>160</v>
      </c>
      <c r="B1" s="1" t="s">
        <v>13</v>
      </c>
      <c r="C1" s="1" t="s">
        <v>14</v>
      </c>
      <c r="D1" s="1" t="s">
        <v>15</v>
      </c>
      <c r="E1" s="1" t="s">
        <v>165</v>
      </c>
      <c r="F1" s="1" t="s">
        <v>166</v>
      </c>
    </row>
    <row r="2" spans="1:6" x14ac:dyDescent="0.2">
      <c r="A2" s="2" t="s">
        <v>16</v>
      </c>
      <c r="B2" s="2">
        <v>0</v>
      </c>
      <c r="C2" s="2"/>
      <c r="D2" s="2" t="b">
        <v>0</v>
      </c>
      <c r="E2" s="2"/>
      <c r="F2" s="2"/>
    </row>
    <row r="3" spans="1:6" ht="16" thickBot="1" x14ac:dyDescent="0.25">
      <c r="A3" s="2" t="s">
        <v>17</v>
      </c>
      <c r="B3" s="2">
        <v>0</v>
      </c>
      <c r="C3" s="2"/>
      <c r="D3" s="2" t="b">
        <v>0</v>
      </c>
      <c r="E3" s="2"/>
      <c r="F3" s="2"/>
    </row>
    <row r="4" spans="1:6" x14ac:dyDescent="0.2">
      <c r="A4" s="2" t="s">
        <v>18</v>
      </c>
      <c r="B4" s="2">
        <v>0</v>
      </c>
      <c r="C4" s="16"/>
      <c r="D4" s="2" t="b">
        <v>0</v>
      </c>
      <c r="E4" s="2"/>
      <c r="F4" s="2"/>
    </row>
    <row r="5" spans="1:6" x14ac:dyDescent="0.2">
      <c r="A5" s="2" t="s">
        <v>253</v>
      </c>
      <c r="B5" s="2">
        <v>400000</v>
      </c>
      <c r="C5" t="s">
        <v>38</v>
      </c>
      <c r="D5" s="2" t="b">
        <v>0</v>
      </c>
      <c r="E5" s="2" t="s">
        <v>252</v>
      </c>
      <c r="F5" s="2"/>
    </row>
    <row r="6" spans="1:6" x14ac:dyDescent="0.2">
      <c r="A6" s="2" t="s">
        <v>259</v>
      </c>
      <c r="B6" s="2">
        <v>400000</v>
      </c>
      <c r="C6" t="s">
        <v>38</v>
      </c>
      <c r="D6" s="2" t="b">
        <v>0</v>
      </c>
      <c r="E6" s="2" t="s">
        <v>252</v>
      </c>
      <c r="F6" s="2"/>
    </row>
    <row r="7" spans="1:6" x14ac:dyDescent="0.2">
      <c r="A7" s="2" t="s">
        <v>254</v>
      </c>
      <c r="B7" s="2">
        <v>2E-3</v>
      </c>
      <c r="C7" s="17" t="s">
        <v>37</v>
      </c>
      <c r="D7" s="2" t="b">
        <v>1</v>
      </c>
      <c r="E7" s="2" t="s">
        <v>252</v>
      </c>
      <c r="F7" s="2"/>
    </row>
    <row r="8" spans="1:6" x14ac:dyDescent="0.2">
      <c r="A8" s="2" t="s">
        <v>260</v>
      </c>
      <c r="B8" s="2">
        <v>2E-3</v>
      </c>
      <c r="C8" s="17" t="s">
        <v>37</v>
      </c>
      <c r="D8" s="2" t="b">
        <v>1</v>
      </c>
      <c r="E8" s="2" t="s">
        <v>252</v>
      </c>
      <c r="F8" s="2"/>
    </row>
    <row r="9" spans="1:6" x14ac:dyDescent="0.2">
      <c r="A9" s="2" t="s">
        <v>19</v>
      </c>
      <c r="B9" s="2">
        <v>0</v>
      </c>
      <c r="C9" s="15"/>
      <c r="D9" s="2" t="b">
        <v>0</v>
      </c>
      <c r="E9" s="2"/>
      <c r="F9" s="2"/>
    </row>
    <row r="10" spans="1:6" x14ac:dyDescent="0.2">
      <c r="A10" s="2" t="s">
        <v>257</v>
      </c>
      <c r="B10" s="2">
        <v>1</v>
      </c>
      <c r="C10" s="17" t="s">
        <v>37</v>
      </c>
      <c r="D10" s="2" t="b">
        <v>1</v>
      </c>
      <c r="E10" s="2" t="s">
        <v>256</v>
      </c>
      <c r="F10" s="2"/>
    </row>
    <row r="11" spans="1:6" ht="16" thickBot="1" x14ac:dyDescent="0.25">
      <c r="A11" s="2" t="s">
        <v>20</v>
      </c>
      <c r="B11" s="2">
        <v>0</v>
      </c>
      <c r="C11" s="2"/>
      <c r="D11" s="2" t="b">
        <v>0</v>
      </c>
      <c r="E11" s="2"/>
      <c r="F11" s="2"/>
    </row>
    <row r="12" spans="1:6" ht="16" thickBot="1" x14ac:dyDescent="0.25">
      <c r="A12" s="2" t="s">
        <v>262</v>
      </c>
      <c r="B12" s="2">
        <v>9.9999999999999995E-8</v>
      </c>
      <c r="C12" s="16" t="s">
        <v>34</v>
      </c>
      <c r="D12" s="2" t="b">
        <v>1</v>
      </c>
      <c r="E12" s="2" t="s">
        <v>261</v>
      </c>
      <c r="F12" s="2"/>
    </row>
    <row r="13" spans="1:6" x14ac:dyDescent="0.2">
      <c r="A13" s="2" t="s">
        <v>265</v>
      </c>
      <c r="B13" s="2">
        <v>9.9999999999999995E-8</v>
      </c>
      <c r="C13" s="16" t="s">
        <v>34</v>
      </c>
      <c r="D13" s="2" t="b">
        <v>1</v>
      </c>
      <c r="E13" s="2" t="s">
        <v>261</v>
      </c>
      <c r="F13" s="2"/>
    </row>
    <row r="14" spans="1:6" x14ac:dyDescent="0.2">
      <c r="A14" s="2" t="s">
        <v>263</v>
      </c>
      <c r="B14" s="2">
        <v>1E-3</v>
      </c>
      <c r="C14" s="17" t="s">
        <v>37</v>
      </c>
      <c r="D14" s="2" t="b">
        <v>1</v>
      </c>
      <c r="E14" s="2" t="s">
        <v>261</v>
      </c>
      <c r="F14" s="2"/>
    </row>
    <row r="15" spans="1:6" ht="16" thickBot="1" x14ac:dyDescent="0.25">
      <c r="A15" s="2" t="s">
        <v>266</v>
      </c>
      <c r="B15" s="2">
        <v>1E-3</v>
      </c>
      <c r="C15" s="17" t="s">
        <v>37</v>
      </c>
      <c r="D15" s="2" t="b">
        <v>1</v>
      </c>
      <c r="E15" s="2" t="s">
        <v>261</v>
      </c>
      <c r="F15" s="2"/>
    </row>
    <row r="16" spans="1:6" ht="16" thickBot="1" x14ac:dyDescent="0.25">
      <c r="A16" s="2" t="s">
        <v>21</v>
      </c>
      <c r="B16" s="2">
        <v>0</v>
      </c>
      <c r="C16" s="16"/>
      <c r="D16" s="2" t="b">
        <v>0</v>
      </c>
      <c r="E16" s="2"/>
      <c r="F16" s="2"/>
    </row>
    <row r="17" spans="1:6" ht="16" thickBot="1" x14ac:dyDescent="0.25">
      <c r="A17" s="2" t="s">
        <v>268</v>
      </c>
      <c r="B17" s="2">
        <v>0</v>
      </c>
      <c r="C17" s="16" t="s">
        <v>34</v>
      </c>
      <c r="D17" s="2" t="b">
        <v>1</v>
      </c>
      <c r="E17" s="2" t="s">
        <v>261</v>
      </c>
      <c r="F17" s="2"/>
    </row>
    <row r="18" spans="1:6" x14ac:dyDescent="0.2">
      <c r="A18" s="2" t="s">
        <v>271</v>
      </c>
      <c r="B18" s="2">
        <v>0</v>
      </c>
      <c r="C18" s="16" t="s">
        <v>34</v>
      </c>
      <c r="D18" s="2" t="b">
        <v>1</v>
      </c>
      <c r="E18" s="2" t="s">
        <v>261</v>
      </c>
      <c r="F18" s="2"/>
    </row>
    <row r="19" spans="1:6" x14ac:dyDescent="0.2">
      <c r="A19" s="2" t="s">
        <v>269</v>
      </c>
      <c r="B19" s="2">
        <v>1</v>
      </c>
      <c r="C19" s="17" t="s">
        <v>37</v>
      </c>
      <c r="D19" s="2" t="b">
        <v>1</v>
      </c>
      <c r="E19" s="2" t="s">
        <v>261</v>
      </c>
      <c r="F19" s="2"/>
    </row>
    <row r="20" spans="1:6" ht="16" thickBot="1" x14ac:dyDescent="0.25">
      <c r="A20" s="2" t="s">
        <v>272</v>
      </c>
      <c r="B20" s="2">
        <v>1</v>
      </c>
      <c r="C20" s="17" t="s">
        <v>37</v>
      </c>
      <c r="D20" s="2" t="b">
        <v>1</v>
      </c>
      <c r="E20" s="2" t="s">
        <v>261</v>
      </c>
      <c r="F20" s="2"/>
    </row>
    <row r="21" spans="1:6" ht="16" thickBot="1" x14ac:dyDescent="0.25">
      <c r="A21" s="2" t="s">
        <v>41</v>
      </c>
      <c r="B21" s="2">
        <v>9.9999999999999995E-7</v>
      </c>
      <c r="C21" s="16" t="s">
        <v>34</v>
      </c>
      <c r="D21" s="2" t="b">
        <v>1</v>
      </c>
      <c r="E21" s="2" t="s">
        <v>40</v>
      </c>
      <c r="F21" s="2"/>
    </row>
    <row r="22" spans="1:6" x14ac:dyDescent="0.2">
      <c r="A22" s="2" t="s">
        <v>46</v>
      </c>
      <c r="B22" s="2">
        <v>9.9999999999999995E-7</v>
      </c>
      <c r="C22" s="16" t="s">
        <v>34</v>
      </c>
      <c r="D22" s="2" t="b">
        <v>1</v>
      </c>
      <c r="E22" s="2" t="s">
        <v>40</v>
      </c>
      <c r="F22" s="2"/>
    </row>
    <row r="23" spans="1:6" x14ac:dyDescent="0.2">
      <c r="A23" s="2" t="s">
        <v>42</v>
      </c>
      <c r="B23" s="2">
        <v>1E-3</v>
      </c>
      <c r="C23" s="17" t="s">
        <v>37</v>
      </c>
      <c r="D23" s="2" t="b">
        <v>1</v>
      </c>
      <c r="E23" s="2" t="s">
        <v>40</v>
      </c>
      <c r="F23" s="2"/>
    </row>
    <row r="24" spans="1:6" x14ac:dyDescent="0.2">
      <c r="A24" s="2" t="s">
        <v>47</v>
      </c>
      <c r="B24" s="2">
        <v>1E-3</v>
      </c>
      <c r="C24" s="17" t="s">
        <v>37</v>
      </c>
      <c r="D24" s="2" t="b">
        <v>1</v>
      </c>
      <c r="E24" s="2" t="s">
        <v>40</v>
      </c>
      <c r="F24" s="2"/>
    </row>
    <row r="25" spans="1:6" x14ac:dyDescent="0.2">
      <c r="A25" s="2" t="s">
        <v>44</v>
      </c>
      <c r="B25" s="2">
        <v>1</v>
      </c>
      <c r="C25" s="17" t="s">
        <v>37</v>
      </c>
      <c r="D25" s="2" t="b">
        <v>1</v>
      </c>
      <c r="E25" s="2" t="s">
        <v>40</v>
      </c>
      <c r="F25" s="2"/>
    </row>
    <row r="26" spans="1:6" ht="16" thickBot="1" x14ac:dyDescent="0.25">
      <c r="A26" s="2" t="s">
        <v>49</v>
      </c>
      <c r="B26" s="2">
        <v>1</v>
      </c>
      <c r="C26" s="17" t="s">
        <v>37</v>
      </c>
      <c r="D26" s="2" t="b">
        <v>1</v>
      </c>
      <c r="E26" s="2" t="s">
        <v>40</v>
      </c>
      <c r="F26" s="2"/>
    </row>
    <row r="27" spans="1:6" ht="16" thickBot="1" x14ac:dyDescent="0.25">
      <c r="A27" s="2" t="s">
        <v>51</v>
      </c>
      <c r="B27" s="2">
        <v>9.9999999999999995E-8</v>
      </c>
      <c r="C27" s="16" t="s">
        <v>34</v>
      </c>
      <c r="D27" s="2" t="b">
        <v>1</v>
      </c>
      <c r="E27" s="2" t="s">
        <v>40</v>
      </c>
      <c r="F27" s="2"/>
    </row>
    <row r="28" spans="1:6" x14ac:dyDescent="0.2">
      <c r="A28" s="2" t="s">
        <v>54</v>
      </c>
      <c r="B28" s="2">
        <v>9.9999999999999995E-8</v>
      </c>
      <c r="C28" s="16" t="s">
        <v>34</v>
      </c>
      <c r="D28" s="2" t="b">
        <v>1</v>
      </c>
      <c r="E28" s="2" t="s">
        <v>40</v>
      </c>
      <c r="F28" s="2"/>
    </row>
    <row r="29" spans="1:6" x14ac:dyDescent="0.2">
      <c r="A29" s="2" t="s">
        <v>52</v>
      </c>
      <c r="B29" s="2">
        <v>5.0000000000000001E-3</v>
      </c>
      <c r="C29" s="17" t="s">
        <v>37</v>
      </c>
      <c r="D29" s="2" t="b">
        <v>1</v>
      </c>
      <c r="E29" s="2" t="s">
        <v>40</v>
      </c>
      <c r="F29" s="2"/>
    </row>
    <row r="30" spans="1:6" ht="16" thickBot="1" x14ac:dyDescent="0.25">
      <c r="A30" s="2" t="s">
        <v>55</v>
      </c>
      <c r="B30" s="2">
        <v>5.0000000000000001E-3</v>
      </c>
      <c r="C30" s="17" t="s">
        <v>37</v>
      </c>
      <c r="D30" s="2" t="b">
        <v>1</v>
      </c>
      <c r="E30" s="2" t="s">
        <v>40</v>
      </c>
      <c r="F30" s="2"/>
    </row>
    <row r="31" spans="1:6" ht="16" thickBot="1" x14ac:dyDescent="0.25">
      <c r="A31" s="2" t="s">
        <v>57</v>
      </c>
      <c r="B31" s="2">
        <v>9.9999999999999995E-7</v>
      </c>
      <c r="C31" s="16" t="s">
        <v>34</v>
      </c>
      <c r="D31" s="2" t="b">
        <v>1</v>
      </c>
      <c r="E31" s="2" t="s">
        <v>56</v>
      </c>
      <c r="F31" s="2"/>
    </row>
    <row r="32" spans="1:6" x14ac:dyDescent="0.2">
      <c r="A32" s="2" t="s">
        <v>154</v>
      </c>
      <c r="B32" s="2">
        <v>9.9999999999999995E-7</v>
      </c>
      <c r="C32" s="16" t="s">
        <v>34</v>
      </c>
      <c r="D32" s="2" t="b">
        <v>1</v>
      </c>
      <c r="E32" s="2" t="s">
        <v>22</v>
      </c>
      <c r="F32" s="2"/>
    </row>
    <row r="33" spans="1:6" x14ac:dyDescent="0.2">
      <c r="A33" s="2" t="s">
        <v>58</v>
      </c>
      <c r="B33" s="2">
        <v>1E-3</v>
      </c>
      <c r="C33" s="17" t="s">
        <v>37</v>
      </c>
      <c r="D33" s="2" t="b">
        <v>1</v>
      </c>
      <c r="E33" s="2" t="s">
        <v>56</v>
      </c>
      <c r="F33" s="2"/>
    </row>
    <row r="34" spans="1:6" ht="16" thickBot="1" x14ac:dyDescent="0.25">
      <c r="A34" s="2" t="s">
        <v>155</v>
      </c>
      <c r="B34" s="2">
        <v>1E-3</v>
      </c>
      <c r="C34" s="17" t="s">
        <v>37</v>
      </c>
      <c r="D34" s="2" t="b">
        <v>1</v>
      </c>
      <c r="E34" s="2" t="s">
        <v>22</v>
      </c>
      <c r="F34" s="2"/>
    </row>
    <row r="35" spans="1:6" ht="16" thickBot="1" x14ac:dyDescent="0.25">
      <c r="A35" s="2" t="s">
        <v>60</v>
      </c>
      <c r="B35" s="2">
        <v>1.0000000000000001E-5</v>
      </c>
      <c r="C35" s="16" t="s">
        <v>34</v>
      </c>
      <c r="D35" s="2" t="b">
        <v>0</v>
      </c>
      <c r="E35" s="2" t="s">
        <v>59</v>
      </c>
      <c r="F35" s="2"/>
    </row>
    <row r="36" spans="1:6" x14ac:dyDescent="0.2">
      <c r="A36" s="2" t="s">
        <v>3</v>
      </c>
      <c r="B36" s="2">
        <v>1.0000000000000001E-5</v>
      </c>
      <c r="C36" s="16" t="s">
        <v>34</v>
      </c>
      <c r="D36" s="2" t="b">
        <v>1</v>
      </c>
      <c r="E36" s="2" t="s">
        <v>23</v>
      </c>
      <c r="F36" s="2"/>
    </row>
    <row r="37" spans="1:6" x14ac:dyDescent="0.2">
      <c r="A37" s="2" t="s">
        <v>61</v>
      </c>
      <c r="B37" s="2">
        <v>1E-3</v>
      </c>
      <c r="C37" s="17" t="s">
        <v>37</v>
      </c>
      <c r="D37" s="2" t="b">
        <v>1</v>
      </c>
      <c r="E37" s="2" t="s">
        <v>59</v>
      </c>
      <c r="F37" s="2"/>
    </row>
    <row r="38" spans="1:6" x14ac:dyDescent="0.2">
      <c r="A38" s="2" t="s">
        <v>4</v>
      </c>
      <c r="B38" s="2">
        <v>1E-3</v>
      </c>
      <c r="C38" s="17" t="s">
        <v>37</v>
      </c>
      <c r="D38" s="2" t="b">
        <v>1</v>
      </c>
      <c r="E38" s="2" t="s">
        <v>23</v>
      </c>
      <c r="F38" s="2"/>
    </row>
    <row r="39" spans="1:6" x14ac:dyDescent="0.2">
      <c r="A39" s="2" t="s">
        <v>63</v>
      </c>
      <c r="B39" s="2">
        <v>1</v>
      </c>
      <c r="C39" s="17" t="s">
        <v>37</v>
      </c>
      <c r="D39" s="2" t="b">
        <v>1</v>
      </c>
      <c r="E39" s="2" t="s">
        <v>62</v>
      </c>
      <c r="F39" s="2"/>
    </row>
    <row r="40" spans="1:6" ht="16" thickBot="1" x14ac:dyDescent="0.25">
      <c r="A40" s="2" t="s">
        <v>65</v>
      </c>
      <c r="B40" s="2">
        <v>1</v>
      </c>
      <c r="C40" s="17" t="s">
        <v>37</v>
      </c>
      <c r="D40" s="2" t="b">
        <v>1</v>
      </c>
      <c r="E40" s="2" t="s">
        <v>59</v>
      </c>
      <c r="F40" s="2"/>
    </row>
    <row r="41" spans="1:6" x14ac:dyDescent="0.2">
      <c r="A41" s="2" t="s">
        <v>67</v>
      </c>
      <c r="B41" s="2">
        <v>5.0000000000000001E-9</v>
      </c>
      <c r="C41" s="16" t="s">
        <v>34</v>
      </c>
      <c r="D41" s="2" t="b">
        <v>1</v>
      </c>
      <c r="E41" s="2" t="s">
        <v>59</v>
      </c>
      <c r="F41" s="2"/>
    </row>
    <row r="42" spans="1:6" ht="16" thickBot="1" x14ac:dyDescent="0.25">
      <c r="A42" s="2" t="s">
        <v>68</v>
      </c>
      <c r="B42" s="2">
        <v>1E-3</v>
      </c>
      <c r="C42" s="17" t="s">
        <v>37</v>
      </c>
      <c r="D42" s="2" t="b">
        <v>1</v>
      </c>
      <c r="E42" s="2" t="s">
        <v>59</v>
      </c>
      <c r="F42" s="2"/>
    </row>
    <row r="43" spans="1:6" x14ac:dyDescent="0.2">
      <c r="A43" s="2" t="s">
        <v>70</v>
      </c>
      <c r="B43" s="2">
        <v>0</v>
      </c>
      <c r="C43" s="16" t="s">
        <v>34</v>
      </c>
      <c r="D43" s="2" t="b">
        <v>1</v>
      </c>
      <c r="E43" s="2" t="s">
        <v>59</v>
      </c>
      <c r="F43" s="2"/>
    </row>
    <row r="44" spans="1:6" ht="16" thickBot="1" x14ac:dyDescent="0.25">
      <c r="A44" s="2" t="s">
        <v>71</v>
      </c>
      <c r="B44" s="2">
        <v>0.01</v>
      </c>
      <c r="C44" s="17" t="s">
        <v>37</v>
      </c>
      <c r="D44" s="2" t="b">
        <v>1</v>
      </c>
      <c r="E44" s="2" t="s">
        <v>59</v>
      </c>
      <c r="F44" s="2"/>
    </row>
    <row r="45" spans="1:6" x14ac:dyDescent="0.2">
      <c r="A45" s="2" t="s">
        <v>73</v>
      </c>
      <c r="B45" s="2">
        <v>4.9999999999999998E-8</v>
      </c>
      <c r="C45" s="16" t="s">
        <v>34</v>
      </c>
      <c r="D45" s="2" t="b">
        <v>0</v>
      </c>
      <c r="E45" s="2" t="s">
        <v>59</v>
      </c>
      <c r="F45" s="2"/>
    </row>
    <row r="46" spans="1:6" x14ac:dyDescent="0.2">
      <c r="A46" s="2" t="s">
        <v>74</v>
      </c>
      <c r="B46" s="2">
        <v>1E-3</v>
      </c>
      <c r="C46" s="17" t="s">
        <v>37</v>
      </c>
      <c r="D46" s="2" t="b">
        <v>1</v>
      </c>
      <c r="E46" s="2" t="s">
        <v>59</v>
      </c>
      <c r="F46" s="2"/>
    </row>
    <row r="47" spans="1:6" ht="16" thickBot="1" x14ac:dyDescent="0.25">
      <c r="A47" s="2" t="s">
        <v>76</v>
      </c>
      <c r="B47" s="2">
        <v>1</v>
      </c>
      <c r="C47" s="17" t="s">
        <v>37</v>
      </c>
      <c r="D47" s="2" t="b">
        <v>1</v>
      </c>
      <c r="E47" s="2" t="s">
        <v>59</v>
      </c>
      <c r="F47" s="2"/>
    </row>
    <row r="48" spans="1:6" ht="16" thickBot="1" x14ac:dyDescent="0.25">
      <c r="A48" s="2" t="s">
        <v>78</v>
      </c>
      <c r="B48" s="2">
        <v>9.9999999999999995E-8</v>
      </c>
      <c r="C48" s="16" t="s">
        <v>34</v>
      </c>
      <c r="D48" s="2" t="b">
        <v>0</v>
      </c>
      <c r="E48" s="2" t="s">
        <v>77</v>
      </c>
      <c r="F48" s="2"/>
    </row>
    <row r="49" spans="1:6" ht="16" thickBot="1" x14ac:dyDescent="0.25">
      <c r="A49" s="2" t="s">
        <v>87</v>
      </c>
      <c r="B49" s="2">
        <v>9.9999999999999995E-8</v>
      </c>
      <c r="C49" s="16" t="s">
        <v>34</v>
      </c>
      <c r="D49" s="2" t="b">
        <v>1</v>
      </c>
      <c r="E49" s="2" t="s">
        <v>86</v>
      </c>
      <c r="F49" s="2"/>
    </row>
    <row r="50" spans="1:6" x14ac:dyDescent="0.2">
      <c r="A50" s="2" t="s">
        <v>90</v>
      </c>
      <c r="B50" s="2">
        <v>9.9999999999999995E-8</v>
      </c>
      <c r="C50" s="16" t="s">
        <v>34</v>
      </c>
      <c r="D50" s="2" t="b">
        <v>0</v>
      </c>
      <c r="E50" s="2" t="s">
        <v>86</v>
      </c>
      <c r="F50" s="2"/>
    </row>
    <row r="51" spans="1:6" x14ac:dyDescent="0.2">
      <c r="A51" s="2" t="s">
        <v>88</v>
      </c>
      <c r="B51" s="2">
        <v>1E-3</v>
      </c>
      <c r="C51" s="17" t="s">
        <v>37</v>
      </c>
      <c r="D51" s="2" t="b">
        <v>1</v>
      </c>
      <c r="E51" s="2" t="s">
        <v>86</v>
      </c>
      <c r="F51" s="2"/>
    </row>
    <row r="52" spans="1:6" ht="16" thickBot="1" x14ac:dyDescent="0.25">
      <c r="A52" s="2" t="s">
        <v>91</v>
      </c>
      <c r="B52" s="2">
        <v>1E-3</v>
      </c>
      <c r="C52" s="17" t="s">
        <v>37</v>
      </c>
      <c r="D52" s="2" t="b">
        <v>1</v>
      </c>
      <c r="E52" s="2" t="s">
        <v>86</v>
      </c>
      <c r="F52" s="2"/>
    </row>
    <row r="53" spans="1:6" ht="16" thickBot="1" x14ac:dyDescent="0.25">
      <c r="A53" s="2" t="s">
        <v>93</v>
      </c>
      <c r="B53" s="2">
        <v>1.0000000000000001E-5</v>
      </c>
      <c r="C53" s="16" t="s">
        <v>34</v>
      </c>
      <c r="D53" s="2" t="b">
        <v>1</v>
      </c>
      <c r="E53" s="2" t="s">
        <v>86</v>
      </c>
      <c r="F53" s="2"/>
    </row>
    <row r="54" spans="1:6" x14ac:dyDescent="0.2">
      <c r="A54" s="2" t="s">
        <v>96</v>
      </c>
      <c r="B54" s="2">
        <v>1.0000000000000001E-5</v>
      </c>
      <c r="C54" s="16" t="s">
        <v>34</v>
      </c>
      <c r="D54" s="2" t="b">
        <v>1</v>
      </c>
      <c r="E54" s="2" t="s">
        <v>86</v>
      </c>
      <c r="F54" s="2"/>
    </row>
    <row r="55" spans="1:6" x14ac:dyDescent="0.2">
      <c r="A55" s="2" t="s">
        <v>94</v>
      </c>
      <c r="B55" s="2">
        <v>1E-3</v>
      </c>
      <c r="C55" s="17" t="s">
        <v>37</v>
      </c>
      <c r="D55" s="2" t="b">
        <v>1</v>
      </c>
      <c r="E55" s="2" t="s">
        <v>86</v>
      </c>
      <c r="F55" s="2"/>
    </row>
    <row r="56" spans="1:6" x14ac:dyDescent="0.2">
      <c r="A56" s="2" t="s">
        <v>97</v>
      </c>
      <c r="B56" s="2">
        <v>1E-3</v>
      </c>
      <c r="C56" s="17" t="s">
        <v>37</v>
      </c>
      <c r="D56" s="2" t="b">
        <v>1</v>
      </c>
      <c r="E56" s="2" t="s">
        <v>86</v>
      </c>
      <c r="F56" s="2"/>
    </row>
    <row r="57" spans="1:6" x14ac:dyDescent="0.2">
      <c r="A57" s="2" t="s">
        <v>99</v>
      </c>
      <c r="B57" s="2">
        <v>1</v>
      </c>
      <c r="C57" s="17" t="s">
        <v>37</v>
      </c>
      <c r="D57" s="2" t="b">
        <v>1</v>
      </c>
      <c r="E57" s="2" t="s">
        <v>86</v>
      </c>
      <c r="F57" s="2"/>
    </row>
    <row r="58" spans="1:6" ht="16" thickBot="1" x14ac:dyDescent="0.25">
      <c r="A58" s="2" t="s">
        <v>101</v>
      </c>
      <c r="B58" s="2">
        <v>1</v>
      </c>
      <c r="C58" s="17" t="s">
        <v>37</v>
      </c>
      <c r="D58" s="2" t="b">
        <v>1</v>
      </c>
      <c r="E58" s="2" t="s">
        <v>86</v>
      </c>
      <c r="F58" s="2"/>
    </row>
    <row r="59" spans="1:6" ht="16" thickBot="1" x14ac:dyDescent="0.25">
      <c r="A59" s="2" t="s">
        <v>103</v>
      </c>
      <c r="B59" s="2">
        <v>9.9999999999999995E-8</v>
      </c>
      <c r="C59" s="16" t="s">
        <v>34</v>
      </c>
      <c r="D59" s="2" t="b">
        <v>0</v>
      </c>
      <c r="E59" s="2" t="s">
        <v>102</v>
      </c>
      <c r="F59" s="2"/>
    </row>
    <row r="60" spans="1:6" ht="16" thickBot="1" x14ac:dyDescent="0.25">
      <c r="A60" s="2" t="s">
        <v>105</v>
      </c>
      <c r="B60" s="2">
        <v>1E-8</v>
      </c>
      <c r="C60" s="16" t="s">
        <v>34</v>
      </c>
      <c r="D60" s="2" t="b">
        <v>0</v>
      </c>
      <c r="E60" s="2" t="s">
        <v>104</v>
      </c>
      <c r="F60" s="2"/>
    </row>
    <row r="61" spans="1:6" x14ac:dyDescent="0.2">
      <c r="A61" s="2" t="s">
        <v>107</v>
      </c>
      <c r="B61" s="2">
        <v>4.9999999999999998E-8</v>
      </c>
      <c r="C61" s="16" t="s">
        <v>34</v>
      </c>
      <c r="D61" s="2" t="b">
        <v>1</v>
      </c>
      <c r="E61" s="2" t="s">
        <v>106</v>
      </c>
      <c r="F61" s="2"/>
    </row>
    <row r="62" spans="1:6" x14ac:dyDescent="0.2">
      <c r="A62" s="2" t="s">
        <v>108</v>
      </c>
      <c r="B62" s="2">
        <v>1E-3</v>
      </c>
      <c r="C62" s="17" t="s">
        <v>37</v>
      </c>
      <c r="D62" s="2" t="b">
        <v>1</v>
      </c>
      <c r="E62" s="2" t="s">
        <v>106</v>
      </c>
      <c r="F62" s="2"/>
    </row>
    <row r="63" spans="1:6" ht="16" thickBot="1" x14ac:dyDescent="0.25">
      <c r="A63" s="2" t="s">
        <v>110</v>
      </c>
      <c r="B63" s="2">
        <v>1</v>
      </c>
      <c r="C63" s="17" t="s">
        <v>37</v>
      </c>
      <c r="D63" s="2" t="b">
        <v>1</v>
      </c>
      <c r="E63" s="2" t="s">
        <v>106</v>
      </c>
      <c r="F63" s="2"/>
    </row>
    <row r="64" spans="1:6" x14ac:dyDescent="0.2">
      <c r="A64" s="2" t="s">
        <v>112</v>
      </c>
      <c r="B64" s="2">
        <v>9.9999999999999995E-8</v>
      </c>
      <c r="C64" s="16" t="s">
        <v>34</v>
      </c>
      <c r="D64" s="2" t="b">
        <v>1</v>
      </c>
      <c r="E64" s="2" t="s">
        <v>106</v>
      </c>
      <c r="F64" s="2"/>
    </row>
    <row r="65" spans="1:6" x14ac:dyDescent="0.2">
      <c r="A65" s="2" t="s">
        <v>113</v>
      </c>
      <c r="B65" s="2">
        <v>1E-3</v>
      </c>
      <c r="C65" s="17" t="s">
        <v>37</v>
      </c>
      <c r="D65" s="2" t="b">
        <v>1</v>
      </c>
      <c r="E65" s="2" t="s">
        <v>106</v>
      </c>
      <c r="F65" s="2"/>
    </row>
    <row r="66" spans="1:6" x14ac:dyDescent="0.2">
      <c r="A66" s="2" t="s">
        <v>115</v>
      </c>
      <c r="B66" s="2">
        <v>1</v>
      </c>
      <c r="C66" s="17" t="s">
        <v>37</v>
      </c>
      <c r="D66" s="2" t="b">
        <v>1</v>
      </c>
      <c r="E66" s="2" t="s">
        <v>106</v>
      </c>
      <c r="F66" s="2"/>
    </row>
    <row r="67" spans="1:6" ht="16" thickBot="1" x14ac:dyDescent="0.25">
      <c r="A67" s="2" t="s">
        <v>117</v>
      </c>
      <c r="B67" s="2">
        <v>1</v>
      </c>
      <c r="C67" s="17" t="s">
        <v>37</v>
      </c>
      <c r="D67" s="2" t="b">
        <v>1</v>
      </c>
      <c r="E67" s="2" t="s">
        <v>106</v>
      </c>
      <c r="F67" s="2"/>
    </row>
    <row r="68" spans="1:6" x14ac:dyDescent="0.2">
      <c r="A68" s="2" t="s">
        <v>119</v>
      </c>
      <c r="B68" s="2">
        <v>1.9999999999999999E-6</v>
      </c>
      <c r="C68" s="16" t="s">
        <v>34</v>
      </c>
      <c r="D68" s="2" t="b">
        <v>1</v>
      </c>
      <c r="E68" s="2" t="s">
        <v>106</v>
      </c>
      <c r="F68" s="2"/>
    </row>
    <row r="69" spans="1:6" x14ac:dyDescent="0.2">
      <c r="A69" s="2" t="s">
        <v>120</v>
      </c>
      <c r="B69" s="2">
        <v>1E-3</v>
      </c>
      <c r="C69" s="17" t="s">
        <v>37</v>
      </c>
      <c r="D69" s="2" t="b">
        <v>1</v>
      </c>
      <c r="E69" s="2" t="s">
        <v>106</v>
      </c>
      <c r="F69" s="2"/>
    </row>
    <row r="70" spans="1:6" ht="16" thickBot="1" x14ac:dyDescent="0.25">
      <c r="A70" s="2" t="s">
        <v>122</v>
      </c>
      <c r="B70" s="2">
        <v>1</v>
      </c>
      <c r="C70" s="17" t="s">
        <v>37</v>
      </c>
      <c r="D70" s="2" t="b">
        <v>1</v>
      </c>
      <c r="E70" s="2" t="s">
        <v>106</v>
      </c>
      <c r="F70" s="2"/>
    </row>
    <row r="71" spans="1:6" ht="16" thickBot="1" x14ac:dyDescent="0.25">
      <c r="A71" s="2" t="s">
        <v>124</v>
      </c>
      <c r="B71" s="2">
        <v>1.5E-5</v>
      </c>
      <c r="C71" s="16" t="s">
        <v>34</v>
      </c>
      <c r="D71" s="2" t="b">
        <v>0</v>
      </c>
      <c r="E71" s="2" t="s">
        <v>106</v>
      </c>
      <c r="F71" s="2"/>
    </row>
    <row r="72" spans="1:6" x14ac:dyDescent="0.2">
      <c r="A72" s="2" t="s">
        <v>134</v>
      </c>
      <c r="B72" s="2">
        <v>1.0000000000000001E-5</v>
      </c>
      <c r="C72" s="16" t="s">
        <v>34</v>
      </c>
      <c r="D72" s="2" t="b">
        <v>1</v>
      </c>
      <c r="E72" s="2" t="s">
        <v>106</v>
      </c>
      <c r="F72" s="2"/>
    </row>
    <row r="73" spans="1:6" x14ac:dyDescent="0.2">
      <c r="A73" s="2" t="s">
        <v>125</v>
      </c>
      <c r="B73" s="2">
        <v>1E-3</v>
      </c>
      <c r="C73" s="17" t="s">
        <v>37</v>
      </c>
      <c r="D73" s="2" t="b">
        <v>1</v>
      </c>
      <c r="E73" s="2" t="s">
        <v>106</v>
      </c>
      <c r="F73" s="2"/>
    </row>
    <row r="74" spans="1:6" x14ac:dyDescent="0.2">
      <c r="A74" s="2" t="s">
        <v>135</v>
      </c>
      <c r="B74" s="2">
        <v>1E-3</v>
      </c>
      <c r="C74" s="17" t="s">
        <v>37</v>
      </c>
      <c r="D74" s="2" t="b">
        <v>1</v>
      </c>
      <c r="E74" s="2" t="s">
        <v>106</v>
      </c>
      <c r="F74" s="2"/>
    </row>
    <row r="75" spans="1:6" x14ac:dyDescent="0.2">
      <c r="A75" s="2" t="s">
        <v>127</v>
      </c>
      <c r="B75" s="2">
        <v>1</v>
      </c>
      <c r="C75" s="17" t="s">
        <v>37</v>
      </c>
      <c r="D75" s="2" t="b">
        <v>1</v>
      </c>
      <c r="E75" s="2" t="s">
        <v>106</v>
      </c>
      <c r="F75" s="2"/>
    </row>
    <row r="76" spans="1:6" ht="16" thickBot="1" x14ac:dyDescent="0.25">
      <c r="A76" s="2" t="s">
        <v>137</v>
      </c>
      <c r="B76" s="2">
        <v>1</v>
      </c>
      <c r="C76" s="17" t="s">
        <v>37</v>
      </c>
      <c r="D76" s="2" t="b">
        <v>1</v>
      </c>
      <c r="E76" s="2" t="s">
        <v>106</v>
      </c>
      <c r="F76" s="2"/>
    </row>
    <row r="77" spans="1:6" ht="16" thickBot="1" x14ac:dyDescent="0.25">
      <c r="A77" s="2" t="s">
        <v>129</v>
      </c>
      <c r="B77" s="2">
        <v>4.9999999999999998E-7</v>
      </c>
      <c r="C77" s="16" t="s">
        <v>34</v>
      </c>
      <c r="D77" s="2" t="b">
        <v>1</v>
      </c>
      <c r="E77" s="2" t="s">
        <v>106</v>
      </c>
      <c r="F77" s="2"/>
    </row>
    <row r="78" spans="1:6" x14ac:dyDescent="0.2">
      <c r="A78" s="2" t="s">
        <v>139</v>
      </c>
      <c r="B78" s="2">
        <v>4.9999999999999998E-7</v>
      </c>
      <c r="C78" s="16" t="s">
        <v>34</v>
      </c>
      <c r="D78" s="2" t="b">
        <v>1</v>
      </c>
      <c r="E78" s="2" t="s">
        <v>106</v>
      </c>
      <c r="F78" s="2"/>
    </row>
    <row r="79" spans="1:6" x14ac:dyDescent="0.2">
      <c r="A79" s="2" t="s">
        <v>130</v>
      </c>
      <c r="B79" s="2">
        <v>1E-3</v>
      </c>
      <c r="C79" s="17" t="s">
        <v>37</v>
      </c>
      <c r="D79" s="2" t="b">
        <v>1</v>
      </c>
      <c r="E79" s="2" t="s">
        <v>106</v>
      </c>
      <c r="F79" s="2"/>
    </row>
    <row r="80" spans="1:6" x14ac:dyDescent="0.2">
      <c r="A80" s="2" t="s">
        <v>140</v>
      </c>
      <c r="B80" s="2">
        <v>1</v>
      </c>
      <c r="C80" s="17" t="s">
        <v>37</v>
      </c>
      <c r="D80" s="2" t="b">
        <v>1</v>
      </c>
      <c r="E80" s="2" t="s">
        <v>106</v>
      </c>
      <c r="F80" s="2"/>
    </row>
    <row r="81" spans="1:6" x14ac:dyDescent="0.2">
      <c r="A81" s="2" t="s">
        <v>132</v>
      </c>
      <c r="B81" s="2">
        <v>1</v>
      </c>
      <c r="C81" s="17" t="s">
        <v>37</v>
      </c>
      <c r="D81" s="2" t="b">
        <v>1</v>
      </c>
      <c r="E81" s="2" t="s">
        <v>106</v>
      </c>
      <c r="F81" s="2"/>
    </row>
    <row r="82" spans="1:6" ht="16" thickBot="1" x14ac:dyDescent="0.25">
      <c r="A82" s="2" t="s">
        <v>142</v>
      </c>
      <c r="B82" s="2">
        <v>1</v>
      </c>
      <c r="C82" s="17" t="s">
        <v>37</v>
      </c>
      <c r="D82" s="2" t="b">
        <v>1</v>
      </c>
      <c r="E82" s="2" t="s">
        <v>106</v>
      </c>
      <c r="F82" s="2"/>
    </row>
    <row r="83" spans="1:6" ht="16" thickBot="1" x14ac:dyDescent="0.25">
      <c r="A83" s="2" t="s">
        <v>144</v>
      </c>
      <c r="B83" s="2">
        <v>1.9999999999999999E-6</v>
      </c>
      <c r="C83" s="16" t="s">
        <v>34</v>
      </c>
      <c r="D83" s="2" t="b">
        <v>1</v>
      </c>
      <c r="E83" s="2" t="s">
        <v>143</v>
      </c>
      <c r="F83" s="2"/>
    </row>
    <row r="84" spans="1:6" ht="16" thickBot="1" x14ac:dyDescent="0.25">
      <c r="A84" s="2" t="s">
        <v>146</v>
      </c>
      <c r="B84" s="2">
        <v>1.9999999999999999E-6</v>
      </c>
      <c r="C84" s="16" t="s">
        <v>34</v>
      </c>
      <c r="D84" s="2" t="b">
        <v>1</v>
      </c>
      <c r="E84" s="2" t="s">
        <v>143</v>
      </c>
      <c r="F84" s="2"/>
    </row>
    <row r="85" spans="1:6" ht="16" thickBot="1" x14ac:dyDescent="0.25">
      <c r="A85" s="2" t="s">
        <v>148</v>
      </c>
      <c r="B85" s="2">
        <v>9.9999999999999995E-8</v>
      </c>
      <c r="C85" s="16"/>
      <c r="D85" s="2" t="b">
        <v>1</v>
      </c>
      <c r="E85" s="2" t="s">
        <v>22</v>
      </c>
      <c r="F85" s="2"/>
    </row>
    <row r="86" spans="1:6" x14ac:dyDescent="0.2">
      <c r="A86" s="2" t="s">
        <v>151</v>
      </c>
      <c r="B86" s="2">
        <v>9.9999999999999995E-8</v>
      </c>
      <c r="C86" s="16"/>
      <c r="D86" s="2" t="b">
        <v>1</v>
      </c>
      <c r="E86" s="2" t="s">
        <v>22</v>
      </c>
      <c r="F86" s="2"/>
    </row>
    <row r="87" spans="1:6" x14ac:dyDescent="0.2">
      <c r="A87" s="2" t="s">
        <v>149</v>
      </c>
      <c r="B87" s="2">
        <v>1E-3</v>
      </c>
      <c r="C87" s="17"/>
      <c r="D87" s="2" t="b">
        <v>1</v>
      </c>
      <c r="E87" s="2" t="s">
        <v>22</v>
      </c>
      <c r="F87" s="2"/>
    </row>
    <row r="88" spans="1:6" ht="16" thickBot="1" x14ac:dyDescent="0.25">
      <c r="A88" s="2" t="s">
        <v>152</v>
      </c>
      <c r="B88" s="2">
        <v>1E-3</v>
      </c>
      <c r="C88" s="17"/>
      <c r="D88" s="2" t="b">
        <v>1</v>
      </c>
      <c r="E88" s="2" t="s">
        <v>22</v>
      </c>
      <c r="F88" s="2"/>
    </row>
    <row r="89" spans="1:6" ht="16" thickBot="1" x14ac:dyDescent="0.25">
      <c r="A89" s="2" t="s">
        <v>157</v>
      </c>
      <c r="B89" s="2">
        <v>500000000</v>
      </c>
      <c r="C89" s="16"/>
      <c r="D89" s="2" t="b">
        <v>1</v>
      </c>
      <c r="E89" s="2" t="s">
        <v>33</v>
      </c>
      <c r="F89" s="2"/>
    </row>
    <row r="90" spans="1:6" x14ac:dyDescent="0.2">
      <c r="A90" s="2" t="s">
        <v>0</v>
      </c>
      <c r="B90" s="2">
        <v>500000000</v>
      </c>
      <c r="C90" s="16"/>
      <c r="D90" s="2" t="b">
        <v>1</v>
      </c>
      <c r="E90" s="2" t="s">
        <v>23</v>
      </c>
      <c r="F90" s="2"/>
    </row>
    <row r="91" spans="1:6" x14ac:dyDescent="0.2">
      <c r="A91" s="2" t="s">
        <v>158</v>
      </c>
      <c r="B91" s="2">
        <v>0.5</v>
      </c>
      <c r="C91" s="17"/>
      <c r="D91" s="2" t="b">
        <v>1</v>
      </c>
      <c r="E91" s="2" t="s">
        <v>23</v>
      </c>
      <c r="F91" s="2"/>
    </row>
    <row r="92" spans="1:6" ht="16" thickBot="1" x14ac:dyDescent="0.25">
      <c r="A92" s="2" t="s">
        <v>1</v>
      </c>
      <c r="B92" s="2">
        <v>0.5</v>
      </c>
      <c r="C92" s="17"/>
      <c r="D92" s="2" t="b">
        <v>1</v>
      </c>
      <c r="E92" s="2" t="s">
        <v>23</v>
      </c>
      <c r="F92" s="2"/>
    </row>
    <row r="93" spans="1:6" x14ac:dyDescent="0.2">
      <c r="A93" s="2" t="s">
        <v>6</v>
      </c>
      <c r="B93" s="2">
        <v>500000000</v>
      </c>
      <c r="C93" s="16"/>
      <c r="D93" s="2" t="b">
        <v>1</v>
      </c>
      <c r="E93" s="2" t="s">
        <v>24</v>
      </c>
      <c r="F93" s="2"/>
    </row>
    <row r="94" spans="1:6" ht="16" thickBot="1" x14ac:dyDescent="0.25">
      <c r="A94" s="2" t="s">
        <v>7</v>
      </c>
      <c r="B94" s="2">
        <v>0.5</v>
      </c>
      <c r="C94" s="17"/>
      <c r="D94" s="2" t="b">
        <v>1</v>
      </c>
      <c r="E94" s="2" t="s">
        <v>24</v>
      </c>
      <c r="F94" s="2"/>
    </row>
    <row r="95" spans="1:6" x14ac:dyDescent="0.2">
      <c r="A95" s="2" t="s">
        <v>11</v>
      </c>
      <c r="B95" s="2">
        <v>500000000</v>
      </c>
      <c r="C95" s="16"/>
      <c r="D95" s="2" t="b">
        <v>1</v>
      </c>
      <c r="E95" s="2"/>
      <c r="F95" s="2"/>
    </row>
    <row r="96" spans="1:6" x14ac:dyDescent="0.2">
      <c r="A96" s="2" t="s">
        <v>12</v>
      </c>
      <c r="B96" s="2">
        <v>0.5</v>
      </c>
      <c r="C96" s="17"/>
      <c r="D96" s="2" t="b">
        <v>1</v>
      </c>
      <c r="E96" s="2"/>
      <c r="F96" s="2"/>
    </row>
  </sheetData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>
      <selection sqref="A1:F1"/>
    </sheetView>
  </sheetViews>
  <sheetFormatPr baseColWidth="10" defaultColWidth="8.83203125" defaultRowHeight="15" x14ac:dyDescent="0.2"/>
  <sheetData>
    <row r="1" spans="1:6" x14ac:dyDescent="0.2">
      <c r="A1" s="1" t="s">
        <v>160</v>
      </c>
      <c r="B1" s="1" t="s">
        <v>25</v>
      </c>
      <c r="C1" s="1" t="s">
        <v>26</v>
      </c>
      <c r="D1" s="1" t="s">
        <v>251</v>
      </c>
      <c r="E1" s="1" t="s">
        <v>165</v>
      </c>
      <c r="F1" s="1" t="s">
        <v>166</v>
      </c>
    </row>
  </sheetData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D33" sqref="D33"/>
    </sheetView>
  </sheetViews>
  <sheetFormatPr baseColWidth="10" defaultColWidth="8.83203125" defaultRowHeight="15" x14ac:dyDescent="0.2"/>
  <cols>
    <col min="1" max="1" width="6.33203125" bestFit="1" customWidth="1"/>
    <col min="2" max="2" width="8.5" bestFit="1" customWidth="1"/>
    <col min="3" max="3" width="13.33203125" bestFit="1" customWidth="1"/>
    <col min="4" max="4" width="16.5" bestFit="1" customWidth="1"/>
    <col min="5" max="5" width="6.83203125" bestFit="1" customWidth="1"/>
  </cols>
  <sheetData>
    <row r="1" spans="1:5" x14ac:dyDescent="0.2">
      <c r="A1" s="9" t="s">
        <v>160</v>
      </c>
      <c r="B1" s="9" t="s">
        <v>27</v>
      </c>
      <c r="C1" s="9" t="s">
        <v>28</v>
      </c>
      <c r="D1" s="9" t="s">
        <v>29</v>
      </c>
      <c r="E1" s="9" t="s">
        <v>30</v>
      </c>
    </row>
    <row r="2" spans="1:5" x14ac:dyDescent="0.2">
      <c r="A2" s="10" t="s">
        <v>31</v>
      </c>
      <c r="B2" s="10">
        <v>1</v>
      </c>
      <c r="C2" s="10" t="s">
        <v>32</v>
      </c>
      <c r="D2" s="10" t="b">
        <v>1</v>
      </c>
      <c r="E2" s="10"/>
    </row>
  </sheetData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view="pageLayout" workbookViewId="0"/>
  </sheetViews>
  <sheetFormatPr baseColWidth="10" defaultRowHeight="15" x14ac:dyDescent="0.2"/>
  <cols>
    <col min="1" max="1" width="89.6640625" customWidth="1"/>
  </cols>
  <sheetData>
    <row r="1" spans="1:1" x14ac:dyDescent="0.2">
      <c r="A1" t="s">
        <v>39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Species</vt:lpstr>
      <vt:lpstr>Reactions</vt:lpstr>
      <vt:lpstr>Parameters</vt:lpstr>
      <vt:lpstr>Rules</vt:lpstr>
      <vt:lpstr>Compartments</vt:lpstr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Kearns</dc:creator>
  <cp:lastModifiedBy>Microsoft Office User</cp:lastModifiedBy>
  <dcterms:created xsi:type="dcterms:W3CDTF">2013-05-14T14:00:30Z</dcterms:created>
  <dcterms:modified xsi:type="dcterms:W3CDTF">2020-08-11T18:15:37Z</dcterms:modified>
</cp:coreProperties>
</file>