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Cheena\Desktop\"/>
    </mc:Choice>
  </mc:AlternateContent>
  <xr:revisionPtr revIDLastSave="0" documentId="8_{726C15DC-37E2-4842-93D6-05A7B448E701}" xr6:coauthVersionLast="47" xr6:coauthVersionMax="47" xr10:uidLastSave="{00000000-0000-0000-0000-000000000000}"/>
  <bookViews>
    <workbookView xWindow="-108" yWindow="-108" windowWidth="23256" windowHeight="12456" xr2:uid="{FBABA902-32A4-40CF-B256-48CDE45D5BBE}"/>
  </bookViews>
  <sheets>
    <sheet name="Dashboard" sheetId="8" r:id="rId1"/>
    <sheet name="Pivot" sheetId="7" r:id="rId2"/>
    <sheet name="Summary" sheetId="3" r:id="rId3"/>
    <sheet name="Data2" sheetId="2" r:id="rId4"/>
    <sheet name="Data1" sheetId="1" r:id="rId5"/>
  </sheets>
  <definedNames>
    <definedName name="_xlnm._FilterDatabase" localSheetId="3" hidden="1">Data2!$A$73:$B$73</definedName>
    <definedName name="_xlnm._FilterDatabase" localSheetId="2" hidden="1">Summary!$A$1:$D$1</definedName>
    <definedName name="_xlchart.v1.0" hidden="1">Data2!$N$60:$N$61</definedName>
    <definedName name="_xlchart.v1.1" hidden="1">Data2!$O$60:$O$61</definedName>
    <definedName name="Slicer_Period">#N/A</definedName>
  </definedNames>
  <calcPr calcId="191029"/>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0" i="7" l="1"/>
  <c r="Q51" i="2"/>
  <c r="Q50" i="2"/>
  <c r="W52" i="2"/>
  <c r="S51" i="2"/>
  <c r="P51" i="2"/>
  <c r="C19" i="7"/>
  <c r="B19" i="7"/>
</calcChain>
</file>

<file path=xl/sharedStrings.xml><?xml version="1.0" encoding="utf-8"?>
<sst xmlns="http://schemas.openxmlformats.org/spreadsheetml/2006/main" count="755" uniqueCount="118">
  <si>
    <t>Number of Clients to Date</t>
  </si>
  <si>
    <t>Month</t>
  </si>
  <si>
    <t>Apr</t>
  </si>
  <si>
    <t>May</t>
  </si>
  <si>
    <t>Jun</t>
  </si>
  <si>
    <t>Jul</t>
  </si>
  <si>
    <t>Aug</t>
  </si>
  <si>
    <t>Sep</t>
  </si>
  <si>
    <t>Oct</t>
  </si>
  <si>
    <t>Nov</t>
  </si>
  <si>
    <t>Dec</t>
  </si>
  <si>
    <t>Jan</t>
  </si>
  <si>
    <t>Feb</t>
  </si>
  <si>
    <t>Mar</t>
  </si>
  <si>
    <t>2015-2016</t>
  </si>
  <si>
    <t>2016-2017</t>
  </si>
  <si>
    <t>2017-2018</t>
  </si>
  <si>
    <t>2018-2019</t>
  </si>
  <si>
    <t>2019-2020</t>
  </si>
  <si>
    <t>Hot Meals</t>
  </si>
  <si>
    <t>Frozen Meals</t>
  </si>
  <si>
    <t>Program Operation</t>
  </si>
  <si>
    <t xml:space="preserve">Total number of meals prepared and delivered to Meals on Wheels (Sudbury) clients, as defined as Ministry of health Units (MOH Units): </t>
  </si>
  <si>
    <t>Total number of Hot Meal Program meals served</t>
  </si>
  <si>
    <t>Total Number of Home Meal Replacement Program meals served</t>
  </si>
  <si>
    <t>Total Number of individulas who received meal program services from Meals on Wheels (Sudbury)</t>
  </si>
  <si>
    <t>Total number of clients eligible for financial subsidy from Agency</t>
  </si>
  <si>
    <t>Client Profile</t>
  </si>
  <si>
    <t>Total number of clients over 65 years of age</t>
  </si>
  <si>
    <t>Total number of female clients</t>
  </si>
  <si>
    <t>Percentage of female registered clients</t>
  </si>
  <si>
    <t>371 (84%)</t>
  </si>
  <si>
    <t>Total number of female clients over 65 years of age</t>
  </si>
  <si>
    <t>Fundraising</t>
  </si>
  <si>
    <t>Amount fundraised by Meals on Wheels (Sudbury)</t>
  </si>
  <si>
    <t>Cost to Fundraise</t>
  </si>
  <si>
    <t>Cost ratio for fundraising</t>
  </si>
  <si>
    <t>Finances &amp; Funding</t>
  </si>
  <si>
    <t>Funders</t>
  </si>
  <si>
    <t>NELHIN (at 26,000 unit funding level)</t>
  </si>
  <si>
    <t>Client Fees (at 26,000 unit funding level)</t>
  </si>
  <si>
    <t>Client Fees (with one time funding)</t>
  </si>
  <si>
    <t>Ontario Trillium Foundation</t>
  </si>
  <si>
    <t>Fundraising (inclusive of social enterprise contribution)</t>
  </si>
  <si>
    <t>Volunteering</t>
  </si>
  <si>
    <t>Total Number of Volunteers Registered with the Agency</t>
  </si>
  <si>
    <t>Maximum number of daily delivery routes driven by volunteers in one day</t>
  </si>
  <si>
    <t>Maximum number of meals delivered per route</t>
  </si>
  <si>
    <t>Number of New Volunteers</t>
  </si>
  <si>
    <t>Number of Volunteer Hours Contributed to Meals on Wheels Programs</t>
  </si>
  <si>
    <t>5029 or 718 days of work</t>
  </si>
  <si>
    <t>Number of Kilometers Traveled to Deliver Client Meals</t>
  </si>
  <si>
    <t>Number of Meal Delivery Route, with a maximum of 17 meals/route</t>
  </si>
  <si>
    <t>% of Meal Delivery Route Delivered by Staff due to Lack of Volunteers</t>
  </si>
  <si>
    <t>Number of Hot Meals Delivered</t>
  </si>
  <si>
    <t>Number of Frozen Meals Delivered</t>
  </si>
  <si>
    <t>Total Number of Meals Served to Clients</t>
  </si>
  <si>
    <t>Total Number of Meals Prepared for Quality Control and Volunteer Acknowledgment</t>
  </si>
  <si>
    <t>Number of Meals on Wheels (Sudbury) Clients Supported</t>
  </si>
  <si>
    <t>Number of Meals on Wheels (Sudbury) Clients Over 65 Years of Age</t>
  </si>
  <si>
    <t>2014-2015</t>
  </si>
  <si>
    <t>5,209 or 744 straight days of work</t>
  </si>
  <si>
    <t>92,611 kM or 10,290,111 Sudbury Big Nickels placed side x side</t>
  </si>
  <si>
    <t>59,089 kM or 6,555,564 Sudbury Big Nickels placed side x side</t>
  </si>
  <si>
    <t>2012-2013</t>
  </si>
  <si>
    <t>Corporate Volunteers</t>
  </si>
  <si>
    <t>4,858 or 580 straight days of work</t>
  </si>
  <si>
    <t>56,187 kM or 6,144,685 Sudbury Big Nickels placed side x side</t>
  </si>
  <si>
    <t>Total Hours to Deliver Meals</t>
  </si>
  <si>
    <t>Avg Age of Females</t>
  </si>
  <si>
    <t>Percentage of Females</t>
  </si>
  <si>
    <t>Avg Age of Males</t>
  </si>
  <si>
    <t>Percentage of Males</t>
  </si>
  <si>
    <t>2013-2014</t>
  </si>
  <si>
    <t>376 (86%)</t>
  </si>
  <si>
    <t>Total Agency revenue (in dollars)</t>
  </si>
  <si>
    <t>Total Agency expenses (in dollars)</t>
  </si>
  <si>
    <t>Actual unit cost per meal (in dollars)</t>
  </si>
  <si>
    <t>Number of multi-member volunteer teams</t>
  </si>
  <si>
    <t>Volunteers Delivery Drivers</t>
  </si>
  <si>
    <t>Volunteers Delivery Driver Helpers</t>
  </si>
  <si>
    <t>Kitchen Volunteers</t>
  </si>
  <si>
    <t>Office Volunteers</t>
  </si>
  <si>
    <t>Board Members</t>
  </si>
  <si>
    <t>4,721 or 590 straight days of work</t>
  </si>
  <si>
    <t>57,196 kM or 6,291,560 Sudbury Big Nickels placed side x side</t>
  </si>
  <si>
    <t>Percentage of Clients Over 65</t>
  </si>
  <si>
    <t>Number of Female Clients</t>
  </si>
  <si>
    <t>Number of Male Clients</t>
  </si>
  <si>
    <t>Period</t>
  </si>
  <si>
    <t>Meal Count</t>
  </si>
  <si>
    <t>Row Labels</t>
  </si>
  <si>
    <t>Grand Total</t>
  </si>
  <si>
    <t>Column Labels</t>
  </si>
  <si>
    <t>Sum of Meal Count</t>
  </si>
  <si>
    <t>Remarks</t>
  </si>
  <si>
    <t>Average Meals per month x 12 months</t>
  </si>
  <si>
    <t>Total Meals delivered to date (HMR and HMP)</t>
  </si>
  <si>
    <t>MSAA Target</t>
  </si>
  <si>
    <t>Count</t>
  </si>
  <si>
    <t>Average</t>
  </si>
  <si>
    <t>%</t>
  </si>
  <si>
    <t>Range</t>
  </si>
  <si>
    <t>Point</t>
  </si>
  <si>
    <t>Volunteers</t>
  </si>
  <si>
    <t>Delivery Drivers</t>
  </si>
  <si>
    <t>Delivery Driver Helpers</t>
  </si>
  <si>
    <t>Kitchen</t>
  </si>
  <si>
    <t xml:space="preserve">Office </t>
  </si>
  <si>
    <t>Corporate</t>
  </si>
  <si>
    <t>-</t>
  </si>
  <si>
    <t>Minimum</t>
  </si>
  <si>
    <t>Maximum</t>
  </si>
  <si>
    <t>Start</t>
  </si>
  <si>
    <t xml:space="preserve"> Over 65</t>
  </si>
  <si>
    <t>Under 65</t>
  </si>
  <si>
    <t>Female</t>
  </si>
  <si>
    <t>Male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</si>
</sst>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5">
    <xf numFmtId="0" fontId="0" fillId="0" borderId="0" xfId="0"/>
    <xf numFmtId="3" fontId="0" fillId="0" borderId="0" xfId="0" applyNumberFormat="1"/>
    <xf numFmtId="0" fontId="0" fillId="0" borderId="0" xfId="0" pivotButton="1"/>
    <xf numFmtId="0" fontId="0" fillId="0" borderId="0" xfId="0" applyAlignment="1">
      <alignment horizontal="left"/>
    </xf>
    <xf numFmtId="9" fontId="0" fillId="0" borderId="0" xfId="42"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3">
    <dxf>
      <numFmt numFmtId="3" formatCode="#,##0"/>
    </dxf>
    <dxf>
      <numFmt numFmtId="3" formatCode="#,##0"/>
    </dxf>
    <dxf>
      <numFmt numFmtId="3" formatCode="#,##0"/>
    </dxf>
  </dxfs>
  <tableStyles count="0" defaultTableStyle="TableStyleMedium2" defaultPivotStyle="PivotStyleLight16"/>
  <colors>
    <mruColors>
      <color rgb="FF21FF21"/>
      <color rgb="FF343434"/>
      <color rgb="FF1A2421"/>
      <color rgb="FF2F4F4F"/>
      <color rgb="FF000000"/>
      <color rgb="FFFF6743"/>
      <color rgb="FFFF5229"/>
      <color rgb="FFFFB3B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Using Excel.xlsx]Pivot!PivotTable3</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C6ECD9">
              <a:alpha val="57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FF10F">
              <a:alpha val="54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Pivot!$B$3:$B$4</c:f>
              <c:strCache>
                <c:ptCount val="1"/>
                <c:pt idx="0">
                  <c:v>Hot Meals</c:v>
                </c:pt>
              </c:strCache>
            </c:strRef>
          </c:tx>
          <c:spPr>
            <a:solidFill>
              <a:srgbClr val="C6ECD9">
                <a:alpha val="57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Pivot!$A$5:$A$17</c:f>
              <c:strCache>
                <c:ptCount val="12"/>
                <c:pt idx="0">
                  <c:v>Apr</c:v>
                </c:pt>
                <c:pt idx="1">
                  <c:v>May</c:v>
                </c:pt>
                <c:pt idx="2">
                  <c:v>Jun</c:v>
                </c:pt>
                <c:pt idx="3">
                  <c:v>Jul</c:v>
                </c:pt>
                <c:pt idx="4">
                  <c:v>Aug</c:v>
                </c:pt>
                <c:pt idx="5">
                  <c:v>Sep</c:v>
                </c:pt>
                <c:pt idx="6">
                  <c:v>Oct</c:v>
                </c:pt>
                <c:pt idx="7">
                  <c:v>Nov</c:v>
                </c:pt>
                <c:pt idx="8">
                  <c:v>Dec</c:v>
                </c:pt>
                <c:pt idx="9">
                  <c:v>Jan</c:v>
                </c:pt>
                <c:pt idx="10">
                  <c:v>Feb</c:v>
                </c:pt>
                <c:pt idx="11">
                  <c:v>Mar</c:v>
                </c:pt>
              </c:strCache>
            </c:strRef>
          </c:cat>
          <c:val>
            <c:numRef>
              <c:f>Pivot!$B$5:$B$17</c:f>
              <c:numCache>
                <c:formatCode>#,##0</c:formatCode>
                <c:ptCount val="12"/>
                <c:pt idx="0">
                  <c:v>12430</c:v>
                </c:pt>
                <c:pt idx="1">
                  <c:v>12740</c:v>
                </c:pt>
                <c:pt idx="2">
                  <c:v>12760</c:v>
                </c:pt>
                <c:pt idx="3">
                  <c:v>12395</c:v>
                </c:pt>
                <c:pt idx="4">
                  <c:v>12125</c:v>
                </c:pt>
                <c:pt idx="5">
                  <c:v>11726</c:v>
                </c:pt>
                <c:pt idx="6">
                  <c:v>12630</c:v>
                </c:pt>
                <c:pt idx="7">
                  <c:v>13230</c:v>
                </c:pt>
                <c:pt idx="8">
                  <c:v>11315</c:v>
                </c:pt>
                <c:pt idx="9">
                  <c:v>13190</c:v>
                </c:pt>
                <c:pt idx="10">
                  <c:v>11895</c:v>
                </c:pt>
                <c:pt idx="11">
                  <c:v>13090</c:v>
                </c:pt>
              </c:numCache>
            </c:numRef>
          </c:val>
          <c:extLst>
            <c:ext xmlns:c16="http://schemas.microsoft.com/office/drawing/2014/chart" uri="{C3380CC4-5D6E-409C-BE32-E72D297353CC}">
              <c16:uniqueId val="{00000000-63B0-46E2-AEC2-249C5B975F6C}"/>
            </c:ext>
          </c:extLst>
        </c:ser>
        <c:ser>
          <c:idx val="1"/>
          <c:order val="1"/>
          <c:tx>
            <c:strRef>
              <c:f>Pivot!$C$3:$C$4</c:f>
              <c:strCache>
                <c:ptCount val="1"/>
                <c:pt idx="0">
                  <c:v>Frozen Meals</c:v>
                </c:pt>
              </c:strCache>
            </c:strRef>
          </c:tx>
          <c:spPr>
            <a:solidFill>
              <a:srgbClr val="0FF10F">
                <a:alpha val="54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Pivot!$A$5:$A$17</c:f>
              <c:strCache>
                <c:ptCount val="12"/>
                <c:pt idx="0">
                  <c:v>Apr</c:v>
                </c:pt>
                <c:pt idx="1">
                  <c:v>May</c:v>
                </c:pt>
                <c:pt idx="2">
                  <c:v>Jun</c:v>
                </c:pt>
                <c:pt idx="3">
                  <c:v>Jul</c:v>
                </c:pt>
                <c:pt idx="4">
                  <c:v>Aug</c:v>
                </c:pt>
                <c:pt idx="5">
                  <c:v>Sep</c:v>
                </c:pt>
                <c:pt idx="6">
                  <c:v>Oct</c:v>
                </c:pt>
                <c:pt idx="7">
                  <c:v>Nov</c:v>
                </c:pt>
                <c:pt idx="8">
                  <c:v>Dec</c:v>
                </c:pt>
                <c:pt idx="9">
                  <c:v>Jan</c:v>
                </c:pt>
                <c:pt idx="10">
                  <c:v>Feb</c:v>
                </c:pt>
                <c:pt idx="11">
                  <c:v>Mar</c:v>
                </c:pt>
              </c:strCache>
            </c:strRef>
          </c:cat>
          <c:val>
            <c:numRef>
              <c:f>Pivot!$C$5:$C$17</c:f>
              <c:numCache>
                <c:formatCode>#,##0</c:formatCode>
                <c:ptCount val="12"/>
                <c:pt idx="0">
                  <c:v>2110</c:v>
                </c:pt>
                <c:pt idx="1">
                  <c:v>2580</c:v>
                </c:pt>
                <c:pt idx="2">
                  <c:v>2265</c:v>
                </c:pt>
                <c:pt idx="3">
                  <c:v>2625</c:v>
                </c:pt>
                <c:pt idx="4">
                  <c:v>2397</c:v>
                </c:pt>
                <c:pt idx="5">
                  <c:v>2450</c:v>
                </c:pt>
                <c:pt idx="6">
                  <c:v>2613</c:v>
                </c:pt>
                <c:pt idx="7">
                  <c:v>2420</c:v>
                </c:pt>
                <c:pt idx="8">
                  <c:v>2860</c:v>
                </c:pt>
                <c:pt idx="9">
                  <c:v>2185</c:v>
                </c:pt>
                <c:pt idx="10">
                  <c:v>2640</c:v>
                </c:pt>
                <c:pt idx="11">
                  <c:v>2945</c:v>
                </c:pt>
              </c:numCache>
            </c:numRef>
          </c:val>
          <c:extLst>
            <c:ext xmlns:c16="http://schemas.microsoft.com/office/drawing/2014/chart" uri="{C3380CC4-5D6E-409C-BE32-E72D297353CC}">
              <c16:uniqueId val="{00000001-63B0-46E2-AEC2-249C5B975F6C}"/>
            </c:ext>
          </c:extLst>
        </c:ser>
        <c:dLbls>
          <c:showLegendKey val="0"/>
          <c:showVal val="0"/>
          <c:showCatName val="0"/>
          <c:showSerName val="0"/>
          <c:showPercent val="0"/>
          <c:showBubbleSize val="0"/>
        </c:dLbls>
        <c:gapWidth val="150"/>
        <c:overlap val="100"/>
        <c:axId val="721375600"/>
        <c:axId val="721373104"/>
      </c:barChart>
      <c:catAx>
        <c:axId val="721375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21373104"/>
        <c:crosses val="autoZero"/>
        <c:auto val="1"/>
        <c:lblAlgn val="ctr"/>
        <c:lblOffset val="100"/>
        <c:noMultiLvlLbl val="0"/>
      </c:catAx>
      <c:valAx>
        <c:axId val="721373104"/>
        <c:scaling>
          <c:orientation val="minMax"/>
        </c:scaling>
        <c:delete val="1"/>
        <c:axPos val="l"/>
        <c:numFmt formatCode="#,##0" sourceLinked="1"/>
        <c:majorTickMark val="none"/>
        <c:minorTickMark val="none"/>
        <c:tickLblPos val="nextTo"/>
        <c:crossAx val="721375600"/>
        <c:crosses val="autoZero"/>
        <c:crossBetween val="between"/>
      </c:valAx>
      <c:spPr>
        <a:noFill/>
        <a:ln>
          <a:noFill/>
        </a:ln>
        <a:effectLst/>
      </c:spPr>
    </c:plotArea>
    <c:legend>
      <c:legendPos val="t"/>
      <c:layout>
        <c:manualLayout>
          <c:xMode val="edge"/>
          <c:yMode val="edge"/>
          <c:x val="4.8913205580437387E-2"/>
          <c:y val="9.8853075691436768E-2"/>
          <c:w val="0.31824146981627299"/>
          <c:h val="9.566393486528471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761075949367086"/>
          <c:y val="6.25E-2"/>
          <c:w val="0.50435126582278478"/>
          <c:h val="0.9375"/>
        </c:manualLayout>
      </c:layout>
      <c:doughnutChart>
        <c:varyColors val="1"/>
        <c:ser>
          <c:idx val="0"/>
          <c:order val="0"/>
          <c:tx>
            <c:strRef>
              <c:f>Data2!$R$48</c:f>
              <c:strCache>
                <c:ptCount val="1"/>
                <c:pt idx="0">
                  <c:v>Range</c:v>
                </c:pt>
              </c:strCache>
            </c:strRef>
          </c:tx>
          <c:dPt>
            <c:idx val="0"/>
            <c:bubble3D val="0"/>
            <c:spPr>
              <a:solidFill>
                <a:srgbClr val="FFA3A3"/>
              </a:solidFill>
              <a:ln w="19050">
                <a:noFill/>
              </a:ln>
              <a:effectLst/>
            </c:spPr>
            <c:extLst>
              <c:ext xmlns:c16="http://schemas.microsoft.com/office/drawing/2014/chart" uri="{C3380CC4-5D6E-409C-BE32-E72D297353CC}">
                <c16:uniqueId val="{00000005-D1A5-4DFA-AEC6-7B2743D7870C}"/>
              </c:ext>
            </c:extLst>
          </c:dPt>
          <c:dPt>
            <c:idx val="1"/>
            <c:bubble3D val="0"/>
            <c:spPr>
              <a:solidFill>
                <a:srgbClr val="FFFFC1"/>
              </a:solidFill>
              <a:ln w="19050">
                <a:noFill/>
              </a:ln>
              <a:effectLst/>
            </c:spPr>
            <c:extLst>
              <c:ext xmlns:c16="http://schemas.microsoft.com/office/drawing/2014/chart" uri="{C3380CC4-5D6E-409C-BE32-E72D297353CC}">
                <c16:uniqueId val="{00000006-D1A5-4DFA-AEC6-7B2743D7870C}"/>
              </c:ext>
            </c:extLst>
          </c:dPt>
          <c:dPt>
            <c:idx val="2"/>
            <c:bubble3D val="0"/>
            <c:spPr>
              <a:solidFill>
                <a:srgbClr val="91DBB6"/>
              </a:solidFill>
              <a:ln w="19050">
                <a:noFill/>
              </a:ln>
              <a:effectLst/>
            </c:spPr>
            <c:extLst>
              <c:ext xmlns:c16="http://schemas.microsoft.com/office/drawing/2014/chart" uri="{C3380CC4-5D6E-409C-BE32-E72D297353CC}">
                <c16:uniqueId val="{00000007-D1A5-4DFA-AEC6-7B2743D7870C}"/>
              </c:ext>
            </c:extLst>
          </c:dPt>
          <c:dPt>
            <c:idx val="3"/>
            <c:bubble3D val="0"/>
            <c:spPr>
              <a:noFill/>
              <a:ln w="19050">
                <a:noFill/>
              </a:ln>
              <a:effectLst/>
            </c:spPr>
            <c:extLst>
              <c:ext xmlns:c16="http://schemas.microsoft.com/office/drawing/2014/chart" uri="{C3380CC4-5D6E-409C-BE32-E72D297353CC}">
                <c16:uniqueId val="{00000001-D1A5-4DFA-AEC6-7B2743D7870C}"/>
              </c:ext>
            </c:extLst>
          </c:dPt>
          <c:val>
            <c:numRef>
              <c:f>Data2!$R$49:$R$52</c:f>
              <c:numCache>
                <c:formatCode>General</c:formatCode>
                <c:ptCount val="4"/>
                <c:pt idx="0">
                  <c:v>60</c:v>
                </c:pt>
                <c:pt idx="1">
                  <c:v>20</c:v>
                </c:pt>
                <c:pt idx="2">
                  <c:v>20</c:v>
                </c:pt>
                <c:pt idx="3">
                  <c:v>100</c:v>
                </c:pt>
              </c:numCache>
            </c:numRef>
          </c:val>
          <c:extLst>
            <c:ext xmlns:c16="http://schemas.microsoft.com/office/drawing/2014/chart" uri="{C3380CC4-5D6E-409C-BE32-E72D297353CC}">
              <c16:uniqueId val="{00000000-D1A5-4DFA-AEC6-7B2743D7870C}"/>
            </c:ext>
          </c:extLst>
        </c:ser>
        <c:dLbls>
          <c:showLegendKey val="0"/>
          <c:showVal val="0"/>
          <c:showCatName val="0"/>
          <c:showSerName val="0"/>
          <c:showPercent val="0"/>
          <c:showBubbleSize val="0"/>
          <c:showLeaderLines val="1"/>
        </c:dLbls>
        <c:firstSliceAng val="270"/>
        <c:holeSize val="59"/>
      </c:doughnutChart>
      <c:pieChart>
        <c:varyColors val="1"/>
        <c:ser>
          <c:idx val="1"/>
          <c:order val="1"/>
          <c:tx>
            <c:strRef>
              <c:f>Data2!$S$48</c:f>
              <c:strCache>
                <c:ptCount val="1"/>
                <c:pt idx="0">
                  <c:v>Point</c:v>
                </c:pt>
              </c:strCache>
            </c:strRef>
          </c:tx>
          <c:dPt>
            <c:idx val="0"/>
            <c:bubble3D val="0"/>
            <c:spPr>
              <a:noFill/>
              <a:ln w="19050">
                <a:noFill/>
              </a:ln>
              <a:effectLst/>
            </c:spPr>
            <c:extLst>
              <c:ext xmlns:c16="http://schemas.microsoft.com/office/drawing/2014/chart" uri="{C3380CC4-5D6E-409C-BE32-E72D297353CC}">
                <c16:uniqueId val="{00000004-D1A5-4DFA-AEC6-7B2743D7870C}"/>
              </c:ext>
            </c:extLst>
          </c:dPt>
          <c:dPt>
            <c:idx val="1"/>
            <c:bubble3D val="0"/>
            <c:spPr>
              <a:solidFill>
                <a:schemeClr val="tx1"/>
              </a:solidFill>
              <a:ln w="19050">
                <a:noFill/>
              </a:ln>
              <a:effectLst/>
            </c:spPr>
            <c:extLst>
              <c:ext xmlns:c16="http://schemas.microsoft.com/office/drawing/2014/chart" uri="{C3380CC4-5D6E-409C-BE32-E72D297353CC}">
                <c16:uniqueId val="{00000008-D1A5-4DFA-AEC6-7B2743D7870C}"/>
              </c:ext>
            </c:extLst>
          </c:dPt>
          <c:dPt>
            <c:idx val="2"/>
            <c:bubble3D val="0"/>
            <c:spPr>
              <a:noFill/>
              <a:ln w="19050">
                <a:noFill/>
              </a:ln>
              <a:effectLst/>
            </c:spPr>
            <c:extLst>
              <c:ext xmlns:c16="http://schemas.microsoft.com/office/drawing/2014/chart" uri="{C3380CC4-5D6E-409C-BE32-E72D297353CC}">
                <c16:uniqueId val="{00000003-D1A5-4DFA-AEC6-7B2743D7870C}"/>
              </c:ext>
            </c:extLst>
          </c:dPt>
          <c:dLbls>
            <c:dLbl>
              <c:idx val="1"/>
              <c:layout>
                <c:manualLayout>
                  <c:x val="2.4437619381346965E-2"/>
                  <c:y val="4.987810687365201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1A5-4DFA-AEC6-7B2743D7870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val>
            <c:numRef>
              <c:f>Data2!$S$49:$S$51</c:f>
              <c:numCache>
                <c:formatCode>General</c:formatCode>
                <c:ptCount val="3"/>
                <c:pt idx="0">
                  <c:v>95</c:v>
                </c:pt>
                <c:pt idx="1">
                  <c:v>2</c:v>
                </c:pt>
                <c:pt idx="2">
                  <c:v>103</c:v>
                </c:pt>
              </c:numCache>
            </c:numRef>
          </c:val>
          <c:extLst>
            <c:ext xmlns:c16="http://schemas.microsoft.com/office/drawing/2014/chart" uri="{C3380CC4-5D6E-409C-BE32-E72D297353CC}">
              <c16:uniqueId val="{00000002-D1A5-4DFA-AEC6-7B2743D7870C}"/>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4303797468354431E-2"/>
          <c:y val="0.17543859649122806"/>
          <c:w val="0.86075949367088611"/>
          <c:h val="0.61403508771929827"/>
        </c:manualLayout>
      </c:layout>
      <c:barChart>
        <c:barDir val="col"/>
        <c:grouping val="clustered"/>
        <c:varyColors val="0"/>
        <c:ser>
          <c:idx val="0"/>
          <c:order val="0"/>
          <c:spPr>
            <a:noFill/>
            <a:ln>
              <a:noFill/>
            </a:ln>
            <a:effectLst/>
          </c:spPr>
          <c:invertIfNegative val="0"/>
          <c:dLbls>
            <c:dLbl>
              <c:idx val="0"/>
              <c:layout>
                <c:manualLayout>
                  <c:x val="5.9300320809234572E-2"/>
                  <c:y val="8.8758021760827047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D83FD1EE-7502-47F0-8112-7C2175C1B91F}" type="VALUE">
                      <a:rPr lang="en-US" sz="2400" b="1">
                        <a:solidFill>
                          <a:srgbClr val="0FF10F"/>
                        </a:solidFill>
                        <a:latin typeface="Franklin Gothic Medium" panose="020B0603020102020204" pitchFamily="34" charset="0"/>
                      </a:rPr>
                      <a:pPr>
                        <a:defRPr/>
                      </a:pPr>
                      <a:t>[VALUE]</a:t>
                    </a:fld>
                    <a:endParaRPr lang="en-PH"/>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80510714641682446"/>
                      <c:h val="0.84639038541234957"/>
                    </c:manualLayout>
                  </c15:layout>
                  <c15:dlblFieldTable/>
                  <c15:showDataLabelsRange val="0"/>
                </c:ext>
                <c:ext xmlns:c16="http://schemas.microsoft.com/office/drawing/2014/chart" uri="{C3380CC4-5D6E-409C-BE32-E72D297353CC}">
                  <c16:uniqueId val="{00000000-5802-4677-A27D-5899240F1C4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Pivot!$B$19</c:f>
              <c:numCache>
                <c:formatCode>#,##0</c:formatCode>
                <c:ptCount val="1"/>
                <c:pt idx="0">
                  <c:v>149526</c:v>
                </c:pt>
              </c:numCache>
            </c:numRef>
          </c:val>
          <c:extLst>
            <c:ext xmlns:c16="http://schemas.microsoft.com/office/drawing/2014/chart" uri="{C3380CC4-5D6E-409C-BE32-E72D297353CC}">
              <c16:uniqueId val="{00000001-5802-4677-A27D-5899240F1C43}"/>
            </c:ext>
          </c:extLst>
        </c:ser>
        <c:dLbls>
          <c:showLegendKey val="0"/>
          <c:showVal val="0"/>
          <c:showCatName val="0"/>
          <c:showSerName val="0"/>
          <c:showPercent val="0"/>
          <c:showBubbleSize val="0"/>
        </c:dLbls>
        <c:gapWidth val="219"/>
        <c:overlap val="-27"/>
        <c:axId val="1605476464"/>
        <c:axId val="1605451920"/>
      </c:barChart>
      <c:catAx>
        <c:axId val="1605476464"/>
        <c:scaling>
          <c:orientation val="minMax"/>
        </c:scaling>
        <c:delete val="1"/>
        <c:axPos val="b"/>
        <c:majorTickMark val="none"/>
        <c:minorTickMark val="none"/>
        <c:tickLblPos val="nextTo"/>
        <c:crossAx val="1605451920"/>
        <c:crosses val="autoZero"/>
        <c:auto val="1"/>
        <c:lblAlgn val="ctr"/>
        <c:lblOffset val="100"/>
        <c:noMultiLvlLbl val="0"/>
      </c:catAx>
      <c:valAx>
        <c:axId val="1605451920"/>
        <c:scaling>
          <c:orientation val="minMax"/>
        </c:scaling>
        <c:delete val="1"/>
        <c:axPos val="l"/>
        <c:numFmt formatCode="#,##0" sourceLinked="1"/>
        <c:majorTickMark val="none"/>
        <c:minorTickMark val="none"/>
        <c:tickLblPos val="nextTo"/>
        <c:crossAx val="1605476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noFill/>
            <a:ln>
              <a:noFill/>
            </a:ln>
            <a:effectLst/>
          </c:spPr>
          <c:invertIfNegative val="0"/>
          <c:dLbls>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06D63D63-7BA2-4F32-A7D1-78A72BF1EC57}" type="VALUE">
                      <a:rPr lang="en-US" sz="2400" b="1">
                        <a:solidFill>
                          <a:srgbClr val="0FF10F"/>
                        </a:solidFill>
                      </a:rPr>
                      <a:pPr>
                        <a:defRPr/>
                      </a:pPr>
                      <a:t>[VALUE]</a:t>
                    </a:fld>
                    <a:endParaRPr lang="en-PH"/>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74358611131552477"/>
                      <c:h val="0.9945236316263385"/>
                    </c:manualLayout>
                  </c15:layout>
                  <c15:dlblFieldTable/>
                  <c15:showDataLabelsRange val="0"/>
                </c:ext>
                <c:ext xmlns:c16="http://schemas.microsoft.com/office/drawing/2014/chart" uri="{C3380CC4-5D6E-409C-BE32-E72D297353CC}">
                  <c16:uniqueId val="{00000000-A960-40D6-971C-415E55EA61C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Pivot!$C$19</c:f>
              <c:numCache>
                <c:formatCode>#,##0</c:formatCode>
                <c:ptCount val="1"/>
                <c:pt idx="0">
                  <c:v>30090</c:v>
                </c:pt>
              </c:numCache>
            </c:numRef>
          </c:val>
          <c:extLst>
            <c:ext xmlns:c16="http://schemas.microsoft.com/office/drawing/2014/chart" uri="{C3380CC4-5D6E-409C-BE32-E72D297353CC}">
              <c16:uniqueId val="{00000001-A960-40D6-971C-415E55EA61C5}"/>
            </c:ext>
          </c:extLst>
        </c:ser>
        <c:dLbls>
          <c:showLegendKey val="0"/>
          <c:showVal val="0"/>
          <c:showCatName val="0"/>
          <c:showSerName val="0"/>
          <c:showPercent val="0"/>
          <c:showBubbleSize val="0"/>
        </c:dLbls>
        <c:gapWidth val="219"/>
        <c:overlap val="-27"/>
        <c:axId val="1657615984"/>
        <c:axId val="1657603504"/>
      </c:barChart>
      <c:catAx>
        <c:axId val="1657615984"/>
        <c:scaling>
          <c:orientation val="minMax"/>
        </c:scaling>
        <c:delete val="1"/>
        <c:axPos val="b"/>
        <c:majorTickMark val="none"/>
        <c:minorTickMark val="none"/>
        <c:tickLblPos val="nextTo"/>
        <c:crossAx val="1657603504"/>
        <c:crosses val="autoZero"/>
        <c:auto val="1"/>
        <c:lblAlgn val="ctr"/>
        <c:lblOffset val="100"/>
        <c:noMultiLvlLbl val="0"/>
      </c:catAx>
      <c:valAx>
        <c:axId val="1657603504"/>
        <c:scaling>
          <c:orientation val="minMax"/>
        </c:scaling>
        <c:delete val="1"/>
        <c:axPos val="l"/>
        <c:numFmt formatCode="#,##0" sourceLinked="1"/>
        <c:majorTickMark val="none"/>
        <c:minorTickMark val="none"/>
        <c:tickLblPos val="nextTo"/>
        <c:crossAx val="165761598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noFill/>
            <a:ln>
              <a:noFill/>
            </a:ln>
            <a:effectLst/>
          </c:spPr>
          <c:invertIfNegative val="0"/>
          <c:dLbls>
            <c:dLbl>
              <c:idx val="0"/>
              <c:layout>
                <c:manualLayout>
                  <c:x val="-1.5220700152207001E-2"/>
                  <c:y val="0.173611111111111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BBE0CD2C-9665-4E02-AA7F-AAD53E642E9B}" type="VALUE">
                      <a:rPr lang="en-US" sz="2400" b="1">
                        <a:solidFill>
                          <a:srgbClr val="0FF10F"/>
                        </a:solidFill>
                        <a:latin typeface="Franklin Gothic Medium" panose="020B0603020102020204" pitchFamily="34" charset="0"/>
                      </a:rPr>
                      <a:pPr>
                        <a:defRPr/>
                      </a:pPr>
                      <a:t>[VALUE]</a:t>
                    </a:fld>
                    <a:endParaRPr lang="en-PH"/>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9540229885057471"/>
                      <c:h val="0.462847526003694"/>
                    </c:manualLayout>
                  </c15:layout>
                  <c15:dlblFieldTable/>
                  <c15:showDataLabelsRange val="0"/>
                </c:ext>
                <c:ext xmlns:c16="http://schemas.microsoft.com/office/drawing/2014/chart" uri="{C3380CC4-5D6E-409C-BE32-E72D297353CC}">
                  <c16:uniqueId val="{00000000-9792-4778-A848-0DF00211A8C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Pivot!$F$40</c:f>
              <c:numCache>
                <c:formatCode>#,##0</c:formatCode>
                <c:ptCount val="1"/>
                <c:pt idx="0">
                  <c:v>498</c:v>
                </c:pt>
              </c:numCache>
            </c:numRef>
          </c:val>
          <c:extLst>
            <c:ext xmlns:c16="http://schemas.microsoft.com/office/drawing/2014/chart" uri="{C3380CC4-5D6E-409C-BE32-E72D297353CC}">
              <c16:uniqueId val="{00000001-9792-4778-A848-0DF00211A8C7}"/>
            </c:ext>
          </c:extLst>
        </c:ser>
        <c:dLbls>
          <c:showLegendKey val="0"/>
          <c:showVal val="0"/>
          <c:showCatName val="0"/>
          <c:showSerName val="0"/>
          <c:showPercent val="0"/>
          <c:showBubbleSize val="0"/>
        </c:dLbls>
        <c:gapWidth val="219"/>
        <c:overlap val="-27"/>
        <c:axId val="1712586784"/>
        <c:axId val="1712588032"/>
      </c:barChart>
      <c:catAx>
        <c:axId val="1712586784"/>
        <c:scaling>
          <c:orientation val="minMax"/>
        </c:scaling>
        <c:delete val="1"/>
        <c:axPos val="b"/>
        <c:majorTickMark val="none"/>
        <c:minorTickMark val="none"/>
        <c:tickLblPos val="nextTo"/>
        <c:crossAx val="1712588032"/>
        <c:crosses val="autoZero"/>
        <c:auto val="1"/>
        <c:lblAlgn val="ctr"/>
        <c:lblOffset val="100"/>
        <c:noMultiLvlLbl val="0"/>
      </c:catAx>
      <c:valAx>
        <c:axId val="1712588032"/>
        <c:scaling>
          <c:orientation val="minMax"/>
        </c:scaling>
        <c:delete val="1"/>
        <c:axPos val="l"/>
        <c:numFmt formatCode="#,##0" sourceLinked="1"/>
        <c:majorTickMark val="none"/>
        <c:minorTickMark val="none"/>
        <c:tickLblPos val="nextTo"/>
        <c:crossAx val="1712586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1083879567410083E-2"/>
          <c:y val="0.18843463072454023"/>
          <c:w val="0.50435126582278478"/>
          <c:h val="0.9375"/>
        </c:manualLayout>
      </c:layout>
      <c:doughnutChart>
        <c:varyColors val="1"/>
        <c:ser>
          <c:idx val="0"/>
          <c:order val="0"/>
          <c:tx>
            <c:strRef>
              <c:f>Data2!$R$48</c:f>
              <c:strCache>
                <c:ptCount val="1"/>
                <c:pt idx="0">
                  <c:v>Range</c:v>
                </c:pt>
              </c:strCache>
            </c:strRef>
          </c:tx>
          <c:dPt>
            <c:idx val="0"/>
            <c:bubble3D val="0"/>
            <c:spPr>
              <a:solidFill>
                <a:srgbClr val="FFA3A3"/>
              </a:solidFill>
              <a:ln w="19050">
                <a:noFill/>
              </a:ln>
              <a:effectLst/>
            </c:spPr>
            <c:extLst>
              <c:ext xmlns:c16="http://schemas.microsoft.com/office/drawing/2014/chart" uri="{C3380CC4-5D6E-409C-BE32-E72D297353CC}">
                <c16:uniqueId val="{00000001-3F62-4FED-8410-78EF1E78590F}"/>
              </c:ext>
            </c:extLst>
          </c:dPt>
          <c:dPt>
            <c:idx val="1"/>
            <c:bubble3D val="0"/>
            <c:spPr>
              <a:solidFill>
                <a:srgbClr val="FFFFC1"/>
              </a:solidFill>
              <a:ln w="19050">
                <a:noFill/>
              </a:ln>
              <a:effectLst/>
            </c:spPr>
            <c:extLst>
              <c:ext xmlns:c16="http://schemas.microsoft.com/office/drawing/2014/chart" uri="{C3380CC4-5D6E-409C-BE32-E72D297353CC}">
                <c16:uniqueId val="{00000003-3F62-4FED-8410-78EF1E78590F}"/>
              </c:ext>
            </c:extLst>
          </c:dPt>
          <c:dPt>
            <c:idx val="2"/>
            <c:bubble3D val="0"/>
            <c:spPr>
              <a:solidFill>
                <a:srgbClr val="91DBB6"/>
              </a:solidFill>
              <a:ln w="19050">
                <a:noFill/>
              </a:ln>
              <a:effectLst/>
            </c:spPr>
            <c:extLst>
              <c:ext xmlns:c16="http://schemas.microsoft.com/office/drawing/2014/chart" uri="{C3380CC4-5D6E-409C-BE32-E72D297353CC}">
                <c16:uniqueId val="{00000005-3F62-4FED-8410-78EF1E78590F}"/>
              </c:ext>
            </c:extLst>
          </c:dPt>
          <c:dPt>
            <c:idx val="3"/>
            <c:bubble3D val="0"/>
            <c:spPr>
              <a:noFill/>
              <a:ln w="19050">
                <a:noFill/>
              </a:ln>
              <a:effectLst/>
            </c:spPr>
            <c:extLst>
              <c:ext xmlns:c16="http://schemas.microsoft.com/office/drawing/2014/chart" uri="{C3380CC4-5D6E-409C-BE32-E72D297353CC}">
                <c16:uniqueId val="{00000007-3F62-4FED-8410-78EF1E78590F}"/>
              </c:ext>
            </c:extLst>
          </c:dPt>
          <c:val>
            <c:numRef>
              <c:f>Data2!$R$49:$R$52</c:f>
              <c:numCache>
                <c:formatCode>General</c:formatCode>
                <c:ptCount val="4"/>
                <c:pt idx="0">
                  <c:v>60</c:v>
                </c:pt>
                <c:pt idx="1">
                  <c:v>20</c:v>
                </c:pt>
                <c:pt idx="2">
                  <c:v>20</c:v>
                </c:pt>
                <c:pt idx="3">
                  <c:v>100</c:v>
                </c:pt>
              </c:numCache>
            </c:numRef>
          </c:val>
          <c:extLst>
            <c:ext xmlns:c16="http://schemas.microsoft.com/office/drawing/2014/chart" uri="{C3380CC4-5D6E-409C-BE32-E72D297353CC}">
              <c16:uniqueId val="{00000008-3F62-4FED-8410-78EF1E78590F}"/>
            </c:ext>
          </c:extLst>
        </c:ser>
        <c:dLbls>
          <c:showLegendKey val="0"/>
          <c:showVal val="0"/>
          <c:showCatName val="0"/>
          <c:showSerName val="0"/>
          <c:showPercent val="0"/>
          <c:showBubbleSize val="0"/>
          <c:showLeaderLines val="1"/>
        </c:dLbls>
        <c:firstSliceAng val="270"/>
        <c:holeSize val="59"/>
      </c:doughnutChart>
      <c:pieChart>
        <c:varyColors val="1"/>
        <c:ser>
          <c:idx val="1"/>
          <c:order val="1"/>
          <c:tx>
            <c:strRef>
              <c:f>Data2!$S$48</c:f>
              <c:strCache>
                <c:ptCount val="1"/>
                <c:pt idx="0">
                  <c:v>Point</c:v>
                </c:pt>
              </c:strCache>
            </c:strRef>
          </c:tx>
          <c:dPt>
            <c:idx val="0"/>
            <c:bubble3D val="0"/>
            <c:spPr>
              <a:noFill/>
              <a:ln w="19050">
                <a:noFill/>
              </a:ln>
              <a:effectLst/>
            </c:spPr>
            <c:extLst>
              <c:ext xmlns:c16="http://schemas.microsoft.com/office/drawing/2014/chart" uri="{C3380CC4-5D6E-409C-BE32-E72D297353CC}">
                <c16:uniqueId val="{0000000A-3F62-4FED-8410-78EF1E78590F}"/>
              </c:ext>
            </c:extLst>
          </c:dPt>
          <c:dPt>
            <c:idx val="1"/>
            <c:bubble3D val="0"/>
            <c:spPr>
              <a:solidFill>
                <a:srgbClr val="FF0000"/>
              </a:solidFill>
              <a:ln w="19050">
                <a:noFill/>
              </a:ln>
              <a:effectLst/>
            </c:spPr>
            <c:extLst>
              <c:ext xmlns:c16="http://schemas.microsoft.com/office/drawing/2014/chart" uri="{C3380CC4-5D6E-409C-BE32-E72D297353CC}">
                <c16:uniqueId val="{0000000C-3F62-4FED-8410-78EF1E78590F}"/>
              </c:ext>
            </c:extLst>
          </c:dPt>
          <c:dPt>
            <c:idx val="2"/>
            <c:bubble3D val="0"/>
            <c:spPr>
              <a:noFill/>
              <a:ln w="19050">
                <a:noFill/>
              </a:ln>
              <a:effectLst/>
            </c:spPr>
            <c:extLst>
              <c:ext xmlns:c16="http://schemas.microsoft.com/office/drawing/2014/chart" uri="{C3380CC4-5D6E-409C-BE32-E72D297353CC}">
                <c16:uniqueId val="{0000000E-3F62-4FED-8410-78EF1E78590F}"/>
              </c:ext>
            </c:extLst>
          </c:dPt>
          <c:val>
            <c:numRef>
              <c:f>Data2!$S$49:$S$51</c:f>
              <c:numCache>
                <c:formatCode>General</c:formatCode>
                <c:ptCount val="3"/>
                <c:pt idx="0">
                  <c:v>95</c:v>
                </c:pt>
                <c:pt idx="1">
                  <c:v>2</c:v>
                </c:pt>
                <c:pt idx="2">
                  <c:v>103</c:v>
                </c:pt>
              </c:numCache>
            </c:numRef>
          </c:val>
          <c:extLst>
            <c:ext xmlns:c16="http://schemas.microsoft.com/office/drawing/2014/chart" uri="{C3380CC4-5D6E-409C-BE32-E72D297353CC}">
              <c16:uniqueId val="{0000000F-3F62-4FED-8410-78EF1E78590F}"/>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1083879567410083E-2"/>
          <c:y val="0.18843463072454023"/>
          <c:w val="0.50435126582278478"/>
          <c:h val="0.9375"/>
        </c:manualLayout>
      </c:layout>
      <c:doughnutChart>
        <c:varyColors val="1"/>
        <c:ser>
          <c:idx val="0"/>
          <c:order val="0"/>
          <c:tx>
            <c:strRef>
              <c:f>Data2!$R$48</c:f>
              <c:strCache>
                <c:ptCount val="1"/>
                <c:pt idx="0">
                  <c:v>Range</c:v>
                </c:pt>
              </c:strCache>
            </c:strRef>
          </c:tx>
          <c:dPt>
            <c:idx val="0"/>
            <c:bubble3D val="0"/>
            <c:spPr>
              <a:solidFill>
                <a:srgbClr val="FFA3A3"/>
              </a:solidFill>
              <a:ln w="19050">
                <a:noFill/>
              </a:ln>
              <a:effectLst/>
            </c:spPr>
            <c:extLst>
              <c:ext xmlns:c16="http://schemas.microsoft.com/office/drawing/2014/chart" uri="{C3380CC4-5D6E-409C-BE32-E72D297353CC}">
                <c16:uniqueId val="{00000001-D08D-4715-BEDF-2C8B74E6BF0A}"/>
              </c:ext>
            </c:extLst>
          </c:dPt>
          <c:dPt>
            <c:idx val="1"/>
            <c:bubble3D val="0"/>
            <c:spPr>
              <a:solidFill>
                <a:srgbClr val="FFFFC1"/>
              </a:solidFill>
              <a:ln w="19050">
                <a:noFill/>
              </a:ln>
              <a:effectLst/>
            </c:spPr>
            <c:extLst>
              <c:ext xmlns:c16="http://schemas.microsoft.com/office/drawing/2014/chart" uri="{C3380CC4-5D6E-409C-BE32-E72D297353CC}">
                <c16:uniqueId val="{00000003-D08D-4715-BEDF-2C8B74E6BF0A}"/>
              </c:ext>
            </c:extLst>
          </c:dPt>
          <c:dPt>
            <c:idx val="2"/>
            <c:bubble3D val="0"/>
            <c:spPr>
              <a:solidFill>
                <a:srgbClr val="91DBB6"/>
              </a:solidFill>
              <a:ln w="19050">
                <a:noFill/>
              </a:ln>
              <a:effectLst/>
            </c:spPr>
            <c:extLst>
              <c:ext xmlns:c16="http://schemas.microsoft.com/office/drawing/2014/chart" uri="{C3380CC4-5D6E-409C-BE32-E72D297353CC}">
                <c16:uniqueId val="{00000005-D08D-4715-BEDF-2C8B74E6BF0A}"/>
              </c:ext>
            </c:extLst>
          </c:dPt>
          <c:dPt>
            <c:idx val="3"/>
            <c:bubble3D val="0"/>
            <c:spPr>
              <a:noFill/>
              <a:ln w="19050">
                <a:noFill/>
              </a:ln>
              <a:effectLst/>
            </c:spPr>
            <c:extLst>
              <c:ext xmlns:c16="http://schemas.microsoft.com/office/drawing/2014/chart" uri="{C3380CC4-5D6E-409C-BE32-E72D297353CC}">
                <c16:uniqueId val="{00000007-D08D-4715-BEDF-2C8B74E6BF0A}"/>
              </c:ext>
            </c:extLst>
          </c:dPt>
          <c:val>
            <c:numRef>
              <c:f>Data2!$R$49:$R$52</c:f>
              <c:numCache>
                <c:formatCode>General</c:formatCode>
                <c:ptCount val="4"/>
                <c:pt idx="0">
                  <c:v>60</c:v>
                </c:pt>
                <c:pt idx="1">
                  <c:v>20</c:v>
                </c:pt>
                <c:pt idx="2">
                  <c:v>20</c:v>
                </c:pt>
                <c:pt idx="3">
                  <c:v>100</c:v>
                </c:pt>
              </c:numCache>
            </c:numRef>
          </c:val>
          <c:extLst>
            <c:ext xmlns:c16="http://schemas.microsoft.com/office/drawing/2014/chart" uri="{C3380CC4-5D6E-409C-BE32-E72D297353CC}">
              <c16:uniqueId val="{00000008-D08D-4715-BEDF-2C8B74E6BF0A}"/>
            </c:ext>
          </c:extLst>
        </c:ser>
        <c:dLbls>
          <c:showLegendKey val="0"/>
          <c:showVal val="0"/>
          <c:showCatName val="0"/>
          <c:showSerName val="0"/>
          <c:showPercent val="0"/>
          <c:showBubbleSize val="0"/>
          <c:showLeaderLines val="1"/>
        </c:dLbls>
        <c:firstSliceAng val="270"/>
        <c:holeSize val="59"/>
      </c:doughnutChart>
      <c:pieChart>
        <c:varyColors val="1"/>
        <c:ser>
          <c:idx val="1"/>
          <c:order val="1"/>
          <c:tx>
            <c:strRef>
              <c:f>Data2!$S$48</c:f>
              <c:strCache>
                <c:ptCount val="1"/>
                <c:pt idx="0">
                  <c:v>Point</c:v>
                </c:pt>
              </c:strCache>
            </c:strRef>
          </c:tx>
          <c:dPt>
            <c:idx val="0"/>
            <c:bubble3D val="0"/>
            <c:spPr>
              <a:noFill/>
              <a:ln w="19050">
                <a:noFill/>
              </a:ln>
              <a:effectLst/>
            </c:spPr>
            <c:extLst>
              <c:ext xmlns:c16="http://schemas.microsoft.com/office/drawing/2014/chart" uri="{C3380CC4-5D6E-409C-BE32-E72D297353CC}">
                <c16:uniqueId val="{0000000A-D08D-4715-BEDF-2C8B74E6BF0A}"/>
              </c:ext>
            </c:extLst>
          </c:dPt>
          <c:dPt>
            <c:idx val="1"/>
            <c:bubble3D val="0"/>
            <c:spPr>
              <a:solidFill>
                <a:srgbClr val="FF0000"/>
              </a:solidFill>
              <a:ln w="19050">
                <a:noFill/>
              </a:ln>
              <a:effectLst/>
            </c:spPr>
            <c:extLst>
              <c:ext xmlns:c16="http://schemas.microsoft.com/office/drawing/2014/chart" uri="{C3380CC4-5D6E-409C-BE32-E72D297353CC}">
                <c16:uniqueId val="{0000000C-D08D-4715-BEDF-2C8B74E6BF0A}"/>
              </c:ext>
            </c:extLst>
          </c:dPt>
          <c:dPt>
            <c:idx val="2"/>
            <c:bubble3D val="0"/>
            <c:spPr>
              <a:noFill/>
              <a:ln w="19050">
                <a:noFill/>
              </a:ln>
              <a:effectLst/>
            </c:spPr>
            <c:extLst>
              <c:ext xmlns:c16="http://schemas.microsoft.com/office/drawing/2014/chart" uri="{C3380CC4-5D6E-409C-BE32-E72D297353CC}">
                <c16:uniqueId val="{0000000E-D08D-4715-BEDF-2C8B74E6BF0A}"/>
              </c:ext>
            </c:extLst>
          </c:dPt>
          <c:val>
            <c:numRef>
              <c:f>Data2!$S$49:$S$51</c:f>
              <c:numCache>
                <c:formatCode>General</c:formatCode>
                <c:ptCount val="3"/>
                <c:pt idx="0">
                  <c:v>95</c:v>
                </c:pt>
                <c:pt idx="1">
                  <c:v>2</c:v>
                </c:pt>
                <c:pt idx="2">
                  <c:v>103</c:v>
                </c:pt>
              </c:numCache>
            </c:numRef>
          </c:val>
          <c:extLst>
            <c:ext xmlns:c16="http://schemas.microsoft.com/office/drawing/2014/chart" uri="{C3380CC4-5D6E-409C-BE32-E72D297353CC}">
              <c16:uniqueId val="{0000000F-D08D-4715-BEDF-2C8B74E6BF0A}"/>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874307586296132"/>
          <c:y val="0.10927140921790768"/>
          <c:w val="0.59296549816691768"/>
          <c:h val="0.78145718156418464"/>
        </c:manualLayout>
      </c:layout>
      <c:doughnutChart>
        <c:varyColors val="1"/>
        <c:ser>
          <c:idx val="0"/>
          <c:order val="0"/>
          <c:spPr>
            <a:ln>
              <a:solidFill>
                <a:schemeClr val="bg1">
                  <a:lumMod val="85000"/>
                </a:schemeClr>
              </a:solidFill>
            </a:ln>
          </c:spPr>
          <c:dPt>
            <c:idx val="0"/>
            <c:bubble3D val="0"/>
            <c:spPr>
              <a:solidFill>
                <a:srgbClr val="C6ECD9"/>
              </a:solidFill>
              <a:ln w="19050">
                <a:noFill/>
              </a:ln>
              <a:effectLst/>
            </c:spPr>
            <c:extLst>
              <c:ext xmlns:c16="http://schemas.microsoft.com/office/drawing/2014/chart" uri="{C3380CC4-5D6E-409C-BE32-E72D297353CC}">
                <c16:uniqueId val="{00000001-5980-43EE-A3E1-1FF35CB4F945}"/>
              </c:ext>
            </c:extLst>
          </c:dPt>
          <c:dPt>
            <c:idx val="1"/>
            <c:bubble3D val="0"/>
            <c:spPr>
              <a:noFill/>
              <a:ln w="19050">
                <a:noFill/>
              </a:ln>
              <a:effectLst/>
            </c:spPr>
            <c:extLst>
              <c:ext xmlns:c16="http://schemas.microsoft.com/office/drawing/2014/chart" uri="{C3380CC4-5D6E-409C-BE32-E72D297353CC}">
                <c16:uniqueId val="{00000003-5980-43EE-A3E1-1FF35CB4F945}"/>
              </c:ext>
            </c:extLst>
          </c:dPt>
          <c:cat>
            <c:strRef>
              <c:f>Data2!$N$57:$N$58</c:f>
              <c:strCache>
                <c:ptCount val="2"/>
                <c:pt idx="0">
                  <c:v> Over 65</c:v>
                </c:pt>
                <c:pt idx="1">
                  <c:v>Under 65</c:v>
                </c:pt>
              </c:strCache>
            </c:strRef>
          </c:cat>
          <c:val>
            <c:numRef>
              <c:f>Data2!$O$57:$O$58</c:f>
              <c:numCache>
                <c:formatCode>0%</c:formatCode>
                <c:ptCount val="2"/>
                <c:pt idx="0">
                  <c:v>0.84</c:v>
                </c:pt>
                <c:pt idx="1">
                  <c:v>0.16</c:v>
                </c:pt>
              </c:numCache>
            </c:numRef>
          </c:val>
          <c:extLst>
            <c:ext xmlns:c16="http://schemas.microsoft.com/office/drawing/2014/chart" uri="{C3380CC4-5D6E-409C-BE32-E72D297353CC}">
              <c16:uniqueId val="{00000004-5980-43EE-A3E1-1FF35CB4F945}"/>
            </c:ext>
          </c:extLst>
        </c:ser>
        <c:dLbls>
          <c:showLegendKey val="0"/>
          <c:showVal val="0"/>
          <c:showCatName val="0"/>
          <c:showSerName val="0"/>
          <c:showPercent val="0"/>
          <c:showBubbleSize val="0"/>
          <c:showLeaderLines val="1"/>
        </c:dLbls>
        <c:firstSliceAng val="0"/>
        <c:holeSize val="5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Using Excel.xlsx]Pivot!PivotTable4</c:name>
    <c:fmtId val="2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19050"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19050" cap="rnd">
            <a:solidFill>
              <a:srgbClr val="FF674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19050" cap="rnd">
            <a:solidFill>
              <a:schemeClr val="bg1">
                <a:lumMod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19050"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19050" cap="rnd">
            <a:solidFill>
              <a:srgbClr val="21FF2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cap="rnd">
            <a:solidFill>
              <a:srgbClr val="21FF2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ln w="19050" cap="rnd">
            <a:solidFill>
              <a:srgbClr val="00B0F0"/>
            </a:solidFill>
            <a:round/>
          </a:ln>
          <a:effectLst/>
        </c:spPr>
        <c:marker>
          <c:symbol val="none"/>
        </c:marker>
      </c:pivotFmt>
      <c:pivotFmt>
        <c:idx val="18"/>
        <c:spPr>
          <a:ln w="19050" cap="rnd">
            <a:solidFill>
              <a:srgbClr val="FF6743"/>
            </a:solidFill>
            <a:round/>
          </a:ln>
          <a:effectLst/>
        </c:spPr>
        <c:marker>
          <c:symbol val="none"/>
        </c:marker>
      </c:pivotFmt>
      <c:pivotFmt>
        <c:idx val="19"/>
        <c:spPr>
          <a:ln w="19050" cap="rnd">
            <a:solidFill>
              <a:schemeClr val="bg1">
                <a:lumMod val="95000"/>
              </a:schemeClr>
            </a:solidFill>
            <a:round/>
          </a:ln>
          <a:effectLst/>
        </c:spPr>
        <c:marker>
          <c:symbol val="none"/>
        </c:marker>
      </c:pivotFmt>
      <c:pivotFmt>
        <c:idx val="20"/>
        <c:spPr>
          <a:ln w="19050" cap="rnd">
            <a:solidFill>
              <a:srgbClr val="FFFF00"/>
            </a:solidFill>
            <a:round/>
          </a:ln>
          <a:effectLst/>
        </c:spPr>
        <c:marker>
          <c:symbol val="none"/>
        </c:marker>
      </c:pivotFmt>
      <c:pivotFmt>
        <c:idx val="21"/>
        <c:spPr>
          <a:ln w="19050" cap="rnd">
            <a:solidFill>
              <a:srgbClr val="21FF21"/>
            </a:solidFill>
            <a:round/>
          </a:ln>
          <a:effectLst/>
        </c:spPr>
        <c:marker>
          <c:symbol val="none"/>
        </c:marker>
      </c:pivotFmt>
    </c:pivotFmts>
    <c:plotArea>
      <c:layout/>
      <c:lineChart>
        <c:grouping val="standard"/>
        <c:varyColors val="0"/>
        <c:ser>
          <c:idx val="0"/>
          <c:order val="0"/>
          <c:tx>
            <c:strRef>
              <c:f>Pivot!$B$23:$B$25</c:f>
              <c:strCache>
                <c:ptCount val="1"/>
                <c:pt idx="0">
                  <c:v>- - 2015-2016</c:v>
                </c:pt>
              </c:strCache>
            </c:strRef>
          </c:tx>
          <c:spPr>
            <a:ln w="19050" cap="rnd">
              <a:solidFill>
                <a:srgbClr val="00B0F0"/>
              </a:solidFill>
              <a:round/>
            </a:ln>
            <a:effectLst/>
          </c:spPr>
          <c:marker>
            <c:symbol val="none"/>
          </c:marker>
          <c:cat>
            <c:strRef>
              <c:f>Pivot!$A$26:$A$38</c:f>
              <c:strCache>
                <c:ptCount val="12"/>
                <c:pt idx="0">
                  <c:v>Apr</c:v>
                </c:pt>
                <c:pt idx="1">
                  <c:v>May</c:v>
                </c:pt>
                <c:pt idx="2">
                  <c:v>Jun</c:v>
                </c:pt>
                <c:pt idx="3">
                  <c:v>Jul</c:v>
                </c:pt>
                <c:pt idx="4">
                  <c:v>Aug</c:v>
                </c:pt>
                <c:pt idx="5">
                  <c:v>Sep</c:v>
                </c:pt>
                <c:pt idx="6">
                  <c:v>Oct</c:v>
                </c:pt>
                <c:pt idx="7">
                  <c:v>Nov</c:v>
                </c:pt>
                <c:pt idx="8">
                  <c:v>Dec</c:v>
                </c:pt>
                <c:pt idx="9">
                  <c:v>Jan</c:v>
                </c:pt>
                <c:pt idx="10">
                  <c:v>Feb</c:v>
                </c:pt>
                <c:pt idx="11">
                  <c:v>Mar</c:v>
                </c:pt>
              </c:strCache>
            </c:strRef>
          </c:cat>
          <c:val>
            <c:numRef>
              <c:f>Pivot!$B$26:$B$38</c:f>
              <c:numCache>
                <c:formatCode>#,##0</c:formatCode>
                <c:ptCount val="12"/>
                <c:pt idx="0">
                  <c:v>200</c:v>
                </c:pt>
                <c:pt idx="1">
                  <c:v>240</c:v>
                </c:pt>
                <c:pt idx="2">
                  <c:v>270</c:v>
                </c:pt>
                <c:pt idx="3">
                  <c:v>300</c:v>
                </c:pt>
                <c:pt idx="4">
                  <c:v>335</c:v>
                </c:pt>
                <c:pt idx="5">
                  <c:v>350</c:v>
                </c:pt>
                <c:pt idx="6">
                  <c:v>360</c:v>
                </c:pt>
                <c:pt idx="7">
                  <c:v>390</c:v>
                </c:pt>
                <c:pt idx="8">
                  <c:v>410</c:v>
                </c:pt>
                <c:pt idx="9">
                  <c:v>438</c:v>
                </c:pt>
                <c:pt idx="10">
                  <c:v>450</c:v>
                </c:pt>
                <c:pt idx="11">
                  <c:v>465</c:v>
                </c:pt>
              </c:numCache>
            </c:numRef>
          </c:val>
          <c:smooth val="0"/>
          <c:extLst>
            <c:ext xmlns:c16="http://schemas.microsoft.com/office/drawing/2014/chart" uri="{C3380CC4-5D6E-409C-BE32-E72D297353CC}">
              <c16:uniqueId val="{00000000-9979-4E56-BFAA-DC80DCAC3551}"/>
            </c:ext>
          </c:extLst>
        </c:ser>
        <c:ser>
          <c:idx val="1"/>
          <c:order val="1"/>
          <c:tx>
            <c:strRef>
              <c:f>Pivot!$C$23:$C$25</c:f>
              <c:strCache>
                <c:ptCount val="1"/>
                <c:pt idx="0">
                  <c:v>- - 2016-2017</c:v>
                </c:pt>
              </c:strCache>
            </c:strRef>
          </c:tx>
          <c:spPr>
            <a:ln w="19050" cap="rnd">
              <a:solidFill>
                <a:srgbClr val="FF6743"/>
              </a:solidFill>
              <a:round/>
            </a:ln>
            <a:effectLst/>
          </c:spPr>
          <c:marker>
            <c:symbol val="none"/>
          </c:marker>
          <c:cat>
            <c:strRef>
              <c:f>Pivot!$A$26:$A$38</c:f>
              <c:strCache>
                <c:ptCount val="12"/>
                <c:pt idx="0">
                  <c:v>Apr</c:v>
                </c:pt>
                <c:pt idx="1">
                  <c:v>May</c:v>
                </c:pt>
                <c:pt idx="2">
                  <c:v>Jun</c:v>
                </c:pt>
                <c:pt idx="3">
                  <c:v>Jul</c:v>
                </c:pt>
                <c:pt idx="4">
                  <c:v>Aug</c:v>
                </c:pt>
                <c:pt idx="5">
                  <c:v>Sep</c:v>
                </c:pt>
                <c:pt idx="6">
                  <c:v>Oct</c:v>
                </c:pt>
                <c:pt idx="7">
                  <c:v>Nov</c:v>
                </c:pt>
                <c:pt idx="8">
                  <c:v>Dec</c:v>
                </c:pt>
                <c:pt idx="9">
                  <c:v>Jan</c:v>
                </c:pt>
                <c:pt idx="10">
                  <c:v>Feb</c:v>
                </c:pt>
                <c:pt idx="11">
                  <c:v>Mar</c:v>
                </c:pt>
              </c:strCache>
            </c:strRef>
          </c:cat>
          <c:val>
            <c:numRef>
              <c:f>Pivot!$C$26:$C$38</c:f>
              <c:numCache>
                <c:formatCode>#,##0</c:formatCode>
                <c:ptCount val="12"/>
                <c:pt idx="0">
                  <c:v>200</c:v>
                </c:pt>
                <c:pt idx="1">
                  <c:v>220</c:v>
                </c:pt>
                <c:pt idx="2">
                  <c:v>235</c:v>
                </c:pt>
                <c:pt idx="3">
                  <c:v>252</c:v>
                </c:pt>
                <c:pt idx="4">
                  <c:v>275</c:v>
                </c:pt>
                <c:pt idx="5">
                  <c:v>300</c:v>
                </c:pt>
                <c:pt idx="6">
                  <c:v>325</c:v>
                </c:pt>
                <c:pt idx="7">
                  <c:v>348</c:v>
                </c:pt>
                <c:pt idx="8">
                  <c:v>360</c:v>
                </c:pt>
                <c:pt idx="9">
                  <c:v>398</c:v>
                </c:pt>
                <c:pt idx="10">
                  <c:v>415</c:v>
                </c:pt>
                <c:pt idx="11">
                  <c:v>425</c:v>
                </c:pt>
              </c:numCache>
            </c:numRef>
          </c:val>
          <c:smooth val="0"/>
          <c:extLst>
            <c:ext xmlns:c16="http://schemas.microsoft.com/office/drawing/2014/chart" uri="{C3380CC4-5D6E-409C-BE32-E72D297353CC}">
              <c16:uniqueId val="{00000009-B144-4014-A732-C04213BD4BFB}"/>
            </c:ext>
          </c:extLst>
        </c:ser>
        <c:ser>
          <c:idx val="2"/>
          <c:order val="2"/>
          <c:tx>
            <c:strRef>
              <c:f>Pivot!$D$23:$D$25</c:f>
              <c:strCache>
                <c:ptCount val="1"/>
                <c:pt idx="0">
                  <c:v>- - 2017-2018</c:v>
                </c:pt>
              </c:strCache>
            </c:strRef>
          </c:tx>
          <c:spPr>
            <a:ln w="19050" cap="rnd">
              <a:solidFill>
                <a:schemeClr val="bg1">
                  <a:lumMod val="95000"/>
                </a:schemeClr>
              </a:solidFill>
              <a:round/>
            </a:ln>
            <a:effectLst/>
          </c:spPr>
          <c:marker>
            <c:symbol val="none"/>
          </c:marker>
          <c:cat>
            <c:strRef>
              <c:f>Pivot!$A$26:$A$38</c:f>
              <c:strCache>
                <c:ptCount val="12"/>
                <c:pt idx="0">
                  <c:v>Apr</c:v>
                </c:pt>
                <c:pt idx="1">
                  <c:v>May</c:v>
                </c:pt>
                <c:pt idx="2">
                  <c:v>Jun</c:v>
                </c:pt>
                <c:pt idx="3">
                  <c:v>Jul</c:v>
                </c:pt>
                <c:pt idx="4">
                  <c:v>Aug</c:v>
                </c:pt>
                <c:pt idx="5">
                  <c:v>Sep</c:v>
                </c:pt>
                <c:pt idx="6">
                  <c:v>Oct</c:v>
                </c:pt>
                <c:pt idx="7">
                  <c:v>Nov</c:v>
                </c:pt>
                <c:pt idx="8">
                  <c:v>Dec</c:v>
                </c:pt>
                <c:pt idx="9">
                  <c:v>Jan</c:v>
                </c:pt>
                <c:pt idx="10">
                  <c:v>Feb</c:v>
                </c:pt>
                <c:pt idx="11">
                  <c:v>Mar</c:v>
                </c:pt>
              </c:strCache>
            </c:strRef>
          </c:cat>
          <c:val>
            <c:numRef>
              <c:f>Pivot!$D$26:$D$38</c:f>
              <c:numCache>
                <c:formatCode>#,##0</c:formatCode>
                <c:ptCount val="12"/>
                <c:pt idx="0">
                  <c:v>202</c:v>
                </c:pt>
                <c:pt idx="1">
                  <c:v>230</c:v>
                </c:pt>
                <c:pt idx="2">
                  <c:v>248</c:v>
                </c:pt>
                <c:pt idx="3">
                  <c:v>270</c:v>
                </c:pt>
                <c:pt idx="4">
                  <c:v>295</c:v>
                </c:pt>
                <c:pt idx="5">
                  <c:v>310</c:v>
                </c:pt>
                <c:pt idx="6">
                  <c:v>340</c:v>
                </c:pt>
                <c:pt idx="7">
                  <c:v>360</c:v>
                </c:pt>
                <c:pt idx="8">
                  <c:v>370</c:v>
                </c:pt>
                <c:pt idx="9">
                  <c:v>410</c:v>
                </c:pt>
                <c:pt idx="10">
                  <c:v>425</c:v>
                </c:pt>
                <c:pt idx="11">
                  <c:v>450</c:v>
                </c:pt>
              </c:numCache>
            </c:numRef>
          </c:val>
          <c:smooth val="0"/>
          <c:extLst>
            <c:ext xmlns:c16="http://schemas.microsoft.com/office/drawing/2014/chart" uri="{C3380CC4-5D6E-409C-BE32-E72D297353CC}">
              <c16:uniqueId val="{0000000A-B144-4014-A732-C04213BD4BFB}"/>
            </c:ext>
          </c:extLst>
        </c:ser>
        <c:ser>
          <c:idx val="3"/>
          <c:order val="3"/>
          <c:tx>
            <c:strRef>
              <c:f>Pivot!$E$23:$E$25</c:f>
              <c:strCache>
                <c:ptCount val="1"/>
                <c:pt idx="0">
                  <c:v>- - 2018-2019</c:v>
                </c:pt>
              </c:strCache>
            </c:strRef>
          </c:tx>
          <c:spPr>
            <a:ln w="19050" cap="rnd">
              <a:solidFill>
                <a:srgbClr val="FFFF00"/>
              </a:solidFill>
              <a:round/>
            </a:ln>
            <a:effectLst/>
          </c:spPr>
          <c:marker>
            <c:symbol val="none"/>
          </c:marker>
          <c:cat>
            <c:strRef>
              <c:f>Pivot!$A$26:$A$38</c:f>
              <c:strCache>
                <c:ptCount val="12"/>
                <c:pt idx="0">
                  <c:v>Apr</c:v>
                </c:pt>
                <c:pt idx="1">
                  <c:v>May</c:v>
                </c:pt>
                <c:pt idx="2">
                  <c:v>Jun</c:v>
                </c:pt>
                <c:pt idx="3">
                  <c:v>Jul</c:v>
                </c:pt>
                <c:pt idx="4">
                  <c:v>Aug</c:v>
                </c:pt>
                <c:pt idx="5">
                  <c:v>Sep</c:v>
                </c:pt>
                <c:pt idx="6">
                  <c:v>Oct</c:v>
                </c:pt>
                <c:pt idx="7">
                  <c:v>Nov</c:v>
                </c:pt>
                <c:pt idx="8">
                  <c:v>Dec</c:v>
                </c:pt>
                <c:pt idx="9">
                  <c:v>Jan</c:v>
                </c:pt>
                <c:pt idx="10">
                  <c:v>Feb</c:v>
                </c:pt>
                <c:pt idx="11">
                  <c:v>Mar</c:v>
                </c:pt>
              </c:strCache>
            </c:strRef>
          </c:cat>
          <c:val>
            <c:numRef>
              <c:f>Pivot!$E$26:$E$38</c:f>
              <c:numCache>
                <c:formatCode>#,##0</c:formatCode>
                <c:ptCount val="12"/>
                <c:pt idx="0">
                  <c:v>201</c:v>
                </c:pt>
                <c:pt idx="1">
                  <c:v>230</c:v>
                </c:pt>
                <c:pt idx="2">
                  <c:v>250</c:v>
                </c:pt>
                <c:pt idx="3">
                  <c:v>262</c:v>
                </c:pt>
                <c:pt idx="4">
                  <c:v>275</c:v>
                </c:pt>
                <c:pt idx="5">
                  <c:v>290</c:v>
                </c:pt>
                <c:pt idx="6">
                  <c:v>325</c:v>
                </c:pt>
                <c:pt idx="7">
                  <c:v>350</c:v>
                </c:pt>
                <c:pt idx="8">
                  <c:v>360</c:v>
                </c:pt>
                <c:pt idx="9">
                  <c:v>405</c:v>
                </c:pt>
                <c:pt idx="10">
                  <c:v>415</c:v>
                </c:pt>
                <c:pt idx="11">
                  <c:v>425</c:v>
                </c:pt>
              </c:numCache>
            </c:numRef>
          </c:val>
          <c:smooth val="0"/>
          <c:extLst>
            <c:ext xmlns:c16="http://schemas.microsoft.com/office/drawing/2014/chart" uri="{C3380CC4-5D6E-409C-BE32-E72D297353CC}">
              <c16:uniqueId val="{0000000B-B144-4014-A732-C04213BD4BFB}"/>
            </c:ext>
          </c:extLst>
        </c:ser>
        <c:ser>
          <c:idx val="4"/>
          <c:order val="4"/>
          <c:tx>
            <c:strRef>
              <c:f>Pivot!$F$23:$F$25</c:f>
              <c:strCache>
                <c:ptCount val="1"/>
                <c:pt idx="0">
                  <c:v>- - 2019-2020</c:v>
                </c:pt>
              </c:strCache>
            </c:strRef>
          </c:tx>
          <c:spPr>
            <a:ln w="19050" cap="rnd">
              <a:solidFill>
                <a:srgbClr val="21FF21"/>
              </a:solidFill>
              <a:round/>
            </a:ln>
            <a:effectLst/>
          </c:spPr>
          <c:marker>
            <c:symbol val="none"/>
          </c:marker>
          <c:cat>
            <c:strRef>
              <c:f>Pivot!$A$26:$A$38</c:f>
              <c:strCache>
                <c:ptCount val="12"/>
                <c:pt idx="0">
                  <c:v>Apr</c:v>
                </c:pt>
                <c:pt idx="1">
                  <c:v>May</c:v>
                </c:pt>
                <c:pt idx="2">
                  <c:v>Jun</c:v>
                </c:pt>
                <c:pt idx="3">
                  <c:v>Jul</c:v>
                </c:pt>
                <c:pt idx="4">
                  <c:v>Aug</c:v>
                </c:pt>
                <c:pt idx="5">
                  <c:v>Sep</c:v>
                </c:pt>
                <c:pt idx="6">
                  <c:v>Oct</c:v>
                </c:pt>
                <c:pt idx="7">
                  <c:v>Nov</c:v>
                </c:pt>
                <c:pt idx="8">
                  <c:v>Dec</c:v>
                </c:pt>
                <c:pt idx="9">
                  <c:v>Jan</c:v>
                </c:pt>
                <c:pt idx="10">
                  <c:v>Feb</c:v>
                </c:pt>
                <c:pt idx="11">
                  <c:v>Mar</c:v>
                </c:pt>
              </c:strCache>
            </c:strRef>
          </c:cat>
          <c:val>
            <c:numRef>
              <c:f>Pivot!$F$26:$F$38</c:f>
              <c:numCache>
                <c:formatCode>#,##0</c:formatCode>
                <c:ptCount val="12"/>
                <c:pt idx="0">
                  <c:v>200</c:v>
                </c:pt>
                <c:pt idx="1">
                  <c:v>235</c:v>
                </c:pt>
                <c:pt idx="2">
                  <c:v>255</c:v>
                </c:pt>
                <c:pt idx="3">
                  <c:v>285</c:v>
                </c:pt>
                <c:pt idx="4">
                  <c:v>310</c:v>
                </c:pt>
                <c:pt idx="5">
                  <c:v>328</c:v>
                </c:pt>
                <c:pt idx="6">
                  <c:v>355</c:v>
                </c:pt>
                <c:pt idx="7">
                  <c:v>375</c:v>
                </c:pt>
                <c:pt idx="8">
                  <c:v>405</c:v>
                </c:pt>
                <c:pt idx="9">
                  <c:v>437</c:v>
                </c:pt>
                <c:pt idx="10">
                  <c:v>465</c:v>
                </c:pt>
                <c:pt idx="11">
                  <c:v>498</c:v>
                </c:pt>
              </c:numCache>
            </c:numRef>
          </c:val>
          <c:smooth val="0"/>
          <c:extLst>
            <c:ext xmlns:c16="http://schemas.microsoft.com/office/drawing/2014/chart" uri="{C3380CC4-5D6E-409C-BE32-E72D297353CC}">
              <c16:uniqueId val="{0000000C-B144-4014-A732-C04213BD4BFB}"/>
            </c:ext>
          </c:extLst>
        </c:ser>
        <c:dLbls>
          <c:showLegendKey val="0"/>
          <c:showVal val="0"/>
          <c:showCatName val="0"/>
          <c:showSerName val="0"/>
          <c:showPercent val="0"/>
          <c:showBubbleSize val="0"/>
        </c:dLbls>
        <c:smooth val="0"/>
        <c:axId val="49442143"/>
        <c:axId val="49461279"/>
      </c:lineChart>
      <c:catAx>
        <c:axId val="49442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9461279"/>
        <c:crosses val="autoZero"/>
        <c:auto val="1"/>
        <c:lblAlgn val="ctr"/>
        <c:lblOffset val="100"/>
        <c:noMultiLvlLbl val="0"/>
      </c:catAx>
      <c:valAx>
        <c:axId val="49461279"/>
        <c:scaling>
          <c:orientation val="minMax"/>
          <c:min val="200"/>
        </c:scaling>
        <c:delete val="1"/>
        <c:axPos val="l"/>
        <c:numFmt formatCode="#,##0" sourceLinked="1"/>
        <c:majorTickMark val="none"/>
        <c:minorTickMark val="none"/>
        <c:tickLblPos val="nextTo"/>
        <c:crossAx val="49442143"/>
        <c:crosses val="autoZero"/>
        <c:crossBetween val="between"/>
      </c:valAx>
      <c:spPr>
        <a:noFill/>
        <a:ln>
          <a:noFill/>
        </a:ln>
        <a:effectLst/>
      </c:spPr>
    </c:plotArea>
    <c:legend>
      <c:legendPos val="t"/>
      <c:layout>
        <c:manualLayout>
          <c:xMode val="edge"/>
          <c:yMode val="edge"/>
          <c:x val="6.3550691796033093E-2"/>
          <c:y val="4.0094353273346151E-2"/>
          <c:w val="0.93644930820396688"/>
          <c:h val="0.168731981876510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Using Excel.xlsx]Pivot!PivotTable4</c:name>
    <c:fmtId val="2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Pivot!$B$23:$B$25</c:f>
              <c:strCache>
                <c:ptCount val="1"/>
                <c:pt idx="0">
                  <c:v>- - 2015-2016</c:v>
                </c:pt>
              </c:strCache>
            </c:strRef>
          </c:tx>
          <c:spPr>
            <a:ln w="28575" cap="rnd">
              <a:solidFill>
                <a:schemeClr val="accent1"/>
              </a:solidFill>
              <a:round/>
            </a:ln>
            <a:effectLst/>
          </c:spPr>
          <c:marker>
            <c:symbol val="none"/>
          </c:marker>
          <c:cat>
            <c:strRef>
              <c:f>Pivot!$A$26:$A$38</c:f>
              <c:strCache>
                <c:ptCount val="12"/>
                <c:pt idx="0">
                  <c:v>Apr</c:v>
                </c:pt>
                <c:pt idx="1">
                  <c:v>May</c:v>
                </c:pt>
                <c:pt idx="2">
                  <c:v>Jun</c:v>
                </c:pt>
                <c:pt idx="3">
                  <c:v>Jul</c:v>
                </c:pt>
                <c:pt idx="4">
                  <c:v>Aug</c:v>
                </c:pt>
                <c:pt idx="5">
                  <c:v>Sep</c:v>
                </c:pt>
                <c:pt idx="6">
                  <c:v>Oct</c:v>
                </c:pt>
                <c:pt idx="7">
                  <c:v>Nov</c:v>
                </c:pt>
                <c:pt idx="8">
                  <c:v>Dec</c:v>
                </c:pt>
                <c:pt idx="9">
                  <c:v>Jan</c:v>
                </c:pt>
                <c:pt idx="10">
                  <c:v>Feb</c:v>
                </c:pt>
                <c:pt idx="11">
                  <c:v>Mar</c:v>
                </c:pt>
              </c:strCache>
            </c:strRef>
          </c:cat>
          <c:val>
            <c:numRef>
              <c:f>Pivot!$B$26:$B$38</c:f>
              <c:numCache>
                <c:formatCode>#,##0</c:formatCode>
                <c:ptCount val="12"/>
                <c:pt idx="0">
                  <c:v>200</c:v>
                </c:pt>
                <c:pt idx="1">
                  <c:v>240</c:v>
                </c:pt>
                <c:pt idx="2">
                  <c:v>270</c:v>
                </c:pt>
                <c:pt idx="3">
                  <c:v>300</c:v>
                </c:pt>
                <c:pt idx="4">
                  <c:v>335</c:v>
                </c:pt>
                <c:pt idx="5">
                  <c:v>350</c:v>
                </c:pt>
                <c:pt idx="6">
                  <c:v>360</c:v>
                </c:pt>
                <c:pt idx="7">
                  <c:v>390</c:v>
                </c:pt>
                <c:pt idx="8">
                  <c:v>410</c:v>
                </c:pt>
                <c:pt idx="9">
                  <c:v>438</c:v>
                </c:pt>
                <c:pt idx="10">
                  <c:v>450</c:v>
                </c:pt>
                <c:pt idx="11">
                  <c:v>465</c:v>
                </c:pt>
              </c:numCache>
            </c:numRef>
          </c:val>
          <c:smooth val="0"/>
          <c:extLst>
            <c:ext xmlns:c16="http://schemas.microsoft.com/office/drawing/2014/chart" uri="{C3380CC4-5D6E-409C-BE32-E72D297353CC}">
              <c16:uniqueId val="{00000000-F496-4D87-BAA2-EE840D3712E7}"/>
            </c:ext>
          </c:extLst>
        </c:ser>
        <c:ser>
          <c:idx val="1"/>
          <c:order val="1"/>
          <c:tx>
            <c:strRef>
              <c:f>Pivot!$C$23:$C$25</c:f>
              <c:strCache>
                <c:ptCount val="1"/>
                <c:pt idx="0">
                  <c:v>- - 2016-2017</c:v>
                </c:pt>
              </c:strCache>
            </c:strRef>
          </c:tx>
          <c:spPr>
            <a:ln w="28575" cap="rnd">
              <a:solidFill>
                <a:schemeClr val="accent2"/>
              </a:solidFill>
              <a:round/>
            </a:ln>
            <a:effectLst/>
          </c:spPr>
          <c:marker>
            <c:symbol val="none"/>
          </c:marker>
          <c:cat>
            <c:strRef>
              <c:f>Pivot!$A$26:$A$38</c:f>
              <c:strCache>
                <c:ptCount val="12"/>
                <c:pt idx="0">
                  <c:v>Apr</c:v>
                </c:pt>
                <c:pt idx="1">
                  <c:v>May</c:v>
                </c:pt>
                <c:pt idx="2">
                  <c:v>Jun</c:v>
                </c:pt>
                <c:pt idx="3">
                  <c:v>Jul</c:v>
                </c:pt>
                <c:pt idx="4">
                  <c:v>Aug</c:v>
                </c:pt>
                <c:pt idx="5">
                  <c:v>Sep</c:v>
                </c:pt>
                <c:pt idx="6">
                  <c:v>Oct</c:v>
                </c:pt>
                <c:pt idx="7">
                  <c:v>Nov</c:v>
                </c:pt>
                <c:pt idx="8">
                  <c:v>Dec</c:v>
                </c:pt>
                <c:pt idx="9">
                  <c:v>Jan</c:v>
                </c:pt>
                <c:pt idx="10">
                  <c:v>Feb</c:v>
                </c:pt>
                <c:pt idx="11">
                  <c:v>Mar</c:v>
                </c:pt>
              </c:strCache>
            </c:strRef>
          </c:cat>
          <c:val>
            <c:numRef>
              <c:f>Pivot!$C$26:$C$38</c:f>
              <c:numCache>
                <c:formatCode>#,##0</c:formatCode>
                <c:ptCount val="12"/>
                <c:pt idx="0">
                  <c:v>200</c:v>
                </c:pt>
                <c:pt idx="1">
                  <c:v>220</c:v>
                </c:pt>
                <c:pt idx="2">
                  <c:v>235</c:v>
                </c:pt>
                <c:pt idx="3">
                  <c:v>252</c:v>
                </c:pt>
                <c:pt idx="4">
                  <c:v>275</c:v>
                </c:pt>
                <c:pt idx="5">
                  <c:v>300</c:v>
                </c:pt>
                <c:pt idx="6">
                  <c:v>325</c:v>
                </c:pt>
                <c:pt idx="7">
                  <c:v>348</c:v>
                </c:pt>
                <c:pt idx="8">
                  <c:v>360</c:v>
                </c:pt>
                <c:pt idx="9">
                  <c:v>398</c:v>
                </c:pt>
                <c:pt idx="10">
                  <c:v>415</c:v>
                </c:pt>
                <c:pt idx="11">
                  <c:v>425</c:v>
                </c:pt>
              </c:numCache>
            </c:numRef>
          </c:val>
          <c:smooth val="0"/>
          <c:extLst>
            <c:ext xmlns:c16="http://schemas.microsoft.com/office/drawing/2014/chart" uri="{C3380CC4-5D6E-409C-BE32-E72D297353CC}">
              <c16:uniqueId val="{00000008-301D-41DA-A51B-870084A2198E}"/>
            </c:ext>
          </c:extLst>
        </c:ser>
        <c:ser>
          <c:idx val="2"/>
          <c:order val="2"/>
          <c:tx>
            <c:strRef>
              <c:f>Pivot!$D$23:$D$25</c:f>
              <c:strCache>
                <c:ptCount val="1"/>
                <c:pt idx="0">
                  <c:v>- - 2017-2018</c:v>
                </c:pt>
              </c:strCache>
            </c:strRef>
          </c:tx>
          <c:spPr>
            <a:ln w="28575" cap="rnd">
              <a:solidFill>
                <a:schemeClr val="accent3"/>
              </a:solidFill>
              <a:round/>
            </a:ln>
            <a:effectLst/>
          </c:spPr>
          <c:marker>
            <c:symbol val="none"/>
          </c:marker>
          <c:cat>
            <c:strRef>
              <c:f>Pivot!$A$26:$A$38</c:f>
              <c:strCache>
                <c:ptCount val="12"/>
                <c:pt idx="0">
                  <c:v>Apr</c:v>
                </c:pt>
                <c:pt idx="1">
                  <c:v>May</c:v>
                </c:pt>
                <c:pt idx="2">
                  <c:v>Jun</c:v>
                </c:pt>
                <c:pt idx="3">
                  <c:v>Jul</c:v>
                </c:pt>
                <c:pt idx="4">
                  <c:v>Aug</c:v>
                </c:pt>
                <c:pt idx="5">
                  <c:v>Sep</c:v>
                </c:pt>
                <c:pt idx="6">
                  <c:v>Oct</c:v>
                </c:pt>
                <c:pt idx="7">
                  <c:v>Nov</c:v>
                </c:pt>
                <c:pt idx="8">
                  <c:v>Dec</c:v>
                </c:pt>
                <c:pt idx="9">
                  <c:v>Jan</c:v>
                </c:pt>
                <c:pt idx="10">
                  <c:v>Feb</c:v>
                </c:pt>
                <c:pt idx="11">
                  <c:v>Mar</c:v>
                </c:pt>
              </c:strCache>
            </c:strRef>
          </c:cat>
          <c:val>
            <c:numRef>
              <c:f>Pivot!$D$26:$D$38</c:f>
              <c:numCache>
                <c:formatCode>#,##0</c:formatCode>
                <c:ptCount val="12"/>
                <c:pt idx="0">
                  <c:v>202</c:v>
                </c:pt>
                <c:pt idx="1">
                  <c:v>230</c:v>
                </c:pt>
                <c:pt idx="2">
                  <c:v>248</c:v>
                </c:pt>
                <c:pt idx="3">
                  <c:v>270</c:v>
                </c:pt>
                <c:pt idx="4">
                  <c:v>295</c:v>
                </c:pt>
                <c:pt idx="5">
                  <c:v>310</c:v>
                </c:pt>
                <c:pt idx="6">
                  <c:v>340</c:v>
                </c:pt>
                <c:pt idx="7">
                  <c:v>360</c:v>
                </c:pt>
                <c:pt idx="8">
                  <c:v>370</c:v>
                </c:pt>
                <c:pt idx="9">
                  <c:v>410</c:v>
                </c:pt>
                <c:pt idx="10">
                  <c:v>425</c:v>
                </c:pt>
                <c:pt idx="11">
                  <c:v>450</c:v>
                </c:pt>
              </c:numCache>
            </c:numRef>
          </c:val>
          <c:smooth val="0"/>
          <c:extLst>
            <c:ext xmlns:c16="http://schemas.microsoft.com/office/drawing/2014/chart" uri="{C3380CC4-5D6E-409C-BE32-E72D297353CC}">
              <c16:uniqueId val="{00000009-301D-41DA-A51B-870084A2198E}"/>
            </c:ext>
          </c:extLst>
        </c:ser>
        <c:ser>
          <c:idx val="3"/>
          <c:order val="3"/>
          <c:tx>
            <c:strRef>
              <c:f>Pivot!$E$23:$E$25</c:f>
              <c:strCache>
                <c:ptCount val="1"/>
                <c:pt idx="0">
                  <c:v>- - 2018-2019</c:v>
                </c:pt>
              </c:strCache>
            </c:strRef>
          </c:tx>
          <c:spPr>
            <a:ln w="28575" cap="rnd">
              <a:solidFill>
                <a:schemeClr val="accent4"/>
              </a:solidFill>
              <a:round/>
            </a:ln>
            <a:effectLst/>
          </c:spPr>
          <c:marker>
            <c:symbol val="none"/>
          </c:marker>
          <c:cat>
            <c:strRef>
              <c:f>Pivot!$A$26:$A$38</c:f>
              <c:strCache>
                <c:ptCount val="12"/>
                <c:pt idx="0">
                  <c:v>Apr</c:v>
                </c:pt>
                <c:pt idx="1">
                  <c:v>May</c:v>
                </c:pt>
                <c:pt idx="2">
                  <c:v>Jun</c:v>
                </c:pt>
                <c:pt idx="3">
                  <c:v>Jul</c:v>
                </c:pt>
                <c:pt idx="4">
                  <c:v>Aug</c:v>
                </c:pt>
                <c:pt idx="5">
                  <c:v>Sep</c:v>
                </c:pt>
                <c:pt idx="6">
                  <c:v>Oct</c:v>
                </c:pt>
                <c:pt idx="7">
                  <c:v>Nov</c:v>
                </c:pt>
                <c:pt idx="8">
                  <c:v>Dec</c:v>
                </c:pt>
                <c:pt idx="9">
                  <c:v>Jan</c:v>
                </c:pt>
                <c:pt idx="10">
                  <c:v>Feb</c:v>
                </c:pt>
                <c:pt idx="11">
                  <c:v>Mar</c:v>
                </c:pt>
              </c:strCache>
            </c:strRef>
          </c:cat>
          <c:val>
            <c:numRef>
              <c:f>Pivot!$E$26:$E$38</c:f>
              <c:numCache>
                <c:formatCode>#,##0</c:formatCode>
                <c:ptCount val="12"/>
                <c:pt idx="0">
                  <c:v>201</c:v>
                </c:pt>
                <c:pt idx="1">
                  <c:v>230</c:v>
                </c:pt>
                <c:pt idx="2">
                  <c:v>250</c:v>
                </c:pt>
                <c:pt idx="3">
                  <c:v>262</c:v>
                </c:pt>
                <c:pt idx="4">
                  <c:v>275</c:v>
                </c:pt>
                <c:pt idx="5">
                  <c:v>290</c:v>
                </c:pt>
                <c:pt idx="6">
                  <c:v>325</c:v>
                </c:pt>
                <c:pt idx="7">
                  <c:v>350</c:v>
                </c:pt>
                <c:pt idx="8">
                  <c:v>360</c:v>
                </c:pt>
                <c:pt idx="9">
                  <c:v>405</c:v>
                </c:pt>
                <c:pt idx="10">
                  <c:v>415</c:v>
                </c:pt>
                <c:pt idx="11">
                  <c:v>425</c:v>
                </c:pt>
              </c:numCache>
            </c:numRef>
          </c:val>
          <c:smooth val="0"/>
          <c:extLst>
            <c:ext xmlns:c16="http://schemas.microsoft.com/office/drawing/2014/chart" uri="{C3380CC4-5D6E-409C-BE32-E72D297353CC}">
              <c16:uniqueId val="{0000000A-301D-41DA-A51B-870084A2198E}"/>
            </c:ext>
          </c:extLst>
        </c:ser>
        <c:ser>
          <c:idx val="4"/>
          <c:order val="4"/>
          <c:tx>
            <c:strRef>
              <c:f>Pivot!$F$23:$F$25</c:f>
              <c:strCache>
                <c:ptCount val="1"/>
                <c:pt idx="0">
                  <c:v>- - 2019-2020</c:v>
                </c:pt>
              </c:strCache>
            </c:strRef>
          </c:tx>
          <c:spPr>
            <a:ln w="28575" cap="rnd">
              <a:solidFill>
                <a:schemeClr val="accent5"/>
              </a:solidFill>
              <a:round/>
            </a:ln>
            <a:effectLst/>
          </c:spPr>
          <c:marker>
            <c:symbol val="none"/>
          </c:marker>
          <c:cat>
            <c:strRef>
              <c:f>Pivot!$A$26:$A$38</c:f>
              <c:strCache>
                <c:ptCount val="12"/>
                <c:pt idx="0">
                  <c:v>Apr</c:v>
                </c:pt>
                <c:pt idx="1">
                  <c:v>May</c:v>
                </c:pt>
                <c:pt idx="2">
                  <c:v>Jun</c:v>
                </c:pt>
                <c:pt idx="3">
                  <c:v>Jul</c:v>
                </c:pt>
                <c:pt idx="4">
                  <c:v>Aug</c:v>
                </c:pt>
                <c:pt idx="5">
                  <c:v>Sep</c:v>
                </c:pt>
                <c:pt idx="6">
                  <c:v>Oct</c:v>
                </c:pt>
                <c:pt idx="7">
                  <c:v>Nov</c:v>
                </c:pt>
                <c:pt idx="8">
                  <c:v>Dec</c:v>
                </c:pt>
                <c:pt idx="9">
                  <c:v>Jan</c:v>
                </c:pt>
                <c:pt idx="10">
                  <c:v>Feb</c:v>
                </c:pt>
                <c:pt idx="11">
                  <c:v>Mar</c:v>
                </c:pt>
              </c:strCache>
            </c:strRef>
          </c:cat>
          <c:val>
            <c:numRef>
              <c:f>Pivot!$F$26:$F$38</c:f>
              <c:numCache>
                <c:formatCode>#,##0</c:formatCode>
                <c:ptCount val="12"/>
                <c:pt idx="0">
                  <c:v>200</c:v>
                </c:pt>
                <c:pt idx="1">
                  <c:v>235</c:v>
                </c:pt>
                <c:pt idx="2">
                  <c:v>255</c:v>
                </c:pt>
                <c:pt idx="3">
                  <c:v>285</c:v>
                </c:pt>
                <c:pt idx="4">
                  <c:v>310</c:v>
                </c:pt>
                <c:pt idx="5">
                  <c:v>328</c:v>
                </c:pt>
                <c:pt idx="6">
                  <c:v>355</c:v>
                </c:pt>
                <c:pt idx="7">
                  <c:v>375</c:v>
                </c:pt>
                <c:pt idx="8">
                  <c:v>405</c:v>
                </c:pt>
                <c:pt idx="9">
                  <c:v>437</c:v>
                </c:pt>
                <c:pt idx="10">
                  <c:v>465</c:v>
                </c:pt>
                <c:pt idx="11">
                  <c:v>498</c:v>
                </c:pt>
              </c:numCache>
            </c:numRef>
          </c:val>
          <c:smooth val="0"/>
          <c:extLst>
            <c:ext xmlns:c16="http://schemas.microsoft.com/office/drawing/2014/chart" uri="{C3380CC4-5D6E-409C-BE32-E72D297353CC}">
              <c16:uniqueId val="{0000000B-301D-41DA-A51B-870084A2198E}"/>
            </c:ext>
          </c:extLst>
        </c:ser>
        <c:dLbls>
          <c:showLegendKey val="0"/>
          <c:showVal val="0"/>
          <c:showCatName val="0"/>
          <c:showSerName val="0"/>
          <c:showPercent val="0"/>
          <c:showBubbleSize val="0"/>
        </c:dLbls>
        <c:smooth val="0"/>
        <c:axId val="49442143"/>
        <c:axId val="49461279"/>
      </c:lineChart>
      <c:catAx>
        <c:axId val="49442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61279"/>
        <c:crosses val="autoZero"/>
        <c:auto val="1"/>
        <c:lblAlgn val="ctr"/>
        <c:lblOffset val="100"/>
        <c:noMultiLvlLbl val="0"/>
      </c:catAx>
      <c:valAx>
        <c:axId val="49461279"/>
        <c:scaling>
          <c:orientation val="minMax"/>
          <c:min val="200"/>
        </c:scaling>
        <c:delete val="1"/>
        <c:axPos val="l"/>
        <c:numFmt formatCode="#,##0" sourceLinked="1"/>
        <c:majorTickMark val="none"/>
        <c:minorTickMark val="none"/>
        <c:tickLblPos val="nextTo"/>
        <c:crossAx val="4944214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64F1A462-04E9-4F28-AB68-18917A235302}">
          <cx:spPr>
            <a:ln>
              <a:noFill/>
            </a:ln>
          </cx:spPr>
          <cx:dataPt idx="0">
            <cx:spPr>
              <a:solidFill>
                <a:srgbClr val="FF8585"/>
              </a:solidFill>
            </cx:spPr>
          </cx:dataPt>
          <cx:dataPt idx="1">
            <cx:spPr>
              <a:solidFill>
                <a:srgbClr val="5B9BD5">
                  <a:lumMod val="60000"/>
                  <a:lumOff val="40000"/>
                  <a:alpha val="88000"/>
                </a:srgbClr>
              </a:solidFill>
            </cx:spPr>
          </cx:dataPt>
          <cx:dataLabels pos="inEnd">
            <cx:txPr>
              <a:bodyPr spcFirstLastPara="1" vertOverflow="ellipsis" horzOverflow="overflow" wrap="square" lIns="0" tIns="0" rIns="0" bIns="0" anchor="ctr" anchorCtr="1"/>
              <a:lstStyle/>
              <a:p>
                <a:pPr algn="ctr" rtl="0">
                  <a:defRPr sz="1000"/>
                </a:pPr>
                <a:endParaRPr lang="en-US" sz="1000" b="0"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png"/><Relationship Id="rId13" Type="http://schemas.openxmlformats.org/officeDocument/2006/relationships/image" Target="../media/image4.png"/><Relationship Id="rId18" Type="http://schemas.microsoft.com/office/2007/relationships/hdphoto" Target="../media/hdphoto4.wdp"/><Relationship Id="rId26" Type="http://schemas.microsoft.com/office/2007/relationships/hdphoto" Target="../media/hdphoto8.wdp"/><Relationship Id="rId3" Type="http://schemas.openxmlformats.org/officeDocument/2006/relationships/chart" Target="../charts/chart3.xml"/><Relationship Id="rId21" Type="http://schemas.openxmlformats.org/officeDocument/2006/relationships/image" Target="../media/image8.png"/><Relationship Id="rId7" Type="http://schemas.microsoft.com/office/2014/relationships/chartEx" Target="../charts/chartEx1.xml"/><Relationship Id="rId12" Type="http://schemas.microsoft.com/office/2007/relationships/hdphoto" Target="../media/hdphoto1.wdp"/><Relationship Id="rId17" Type="http://schemas.openxmlformats.org/officeDocument/2006/relationships/image" Target="../media/image6.png"/><Relationship Id="rId25" Type="http://schemas.openxmlformats.org/officeDocument/2006/relationships/image" Target="../media/image10.png"/><Relationship Id="rId2" Type="http://schemas.openxmlformats.org/officeDocument/2006/relationships/chart" Target="../charts/chart2.xml"/><Relationship Id="rId16" Type="http://schemas.microsoft.com/office/2007/relationships/hdphoto" Target="../media/hdphoto3.wdp"/><Relationship Id="rId20" Type="http://schemas.microsoft.com/office/2007/relationships/hdphoto" Target="../media/hdphoto5.wdp"/><Relationship Id="rId29" Type="http://schemas.openxmlformats.org/officeDocument/2006/relationships/image" Target="../media/image12.png"/><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3.png"/><Relationship Id="rId24" Type="http://schemas.microsoft.com/office/2007/relationships/hdphoto" Target="../media/hdphoto7.wdp"/><Relationship Id="rId5" Type="http://schemas.openxmlformats.org/officeDocument/2006/relationships/chart" Target="../charts/chart5.xml"/><Relationship Id="rId15" Type="http://schemas.openxmlformats.org/officeDocument/2006/relationships/image" Target="../media/image5.png"/><Relationship Id="rId23" Type="http://schemas.openxmlformats.org/officeDocument/2006/relationships/image" Target="../media/image9.png"/><Relationship Id="rId28" Type="http://schemas.microsoft.com/office/2007/relationships/hdphoto" Target="../media/hdphoto9.wdp"/><Relationship Id="rId10" Type="http://schemas.openxmlformats.org/officeDocument/2006/relationships/image" Target="../media/image2.png"/><Relationship Id="rId19" Type="http://schemas.openxmlformats.org/officeDocument/2006/relationships/image" Target="../media/image7.png"/><Relationship Id="rId31" Type="http://schemas.openxmlformats.org/officeDocument/2006/relationships/chart" Target="../charts/chart8.xml"/><Relationship Id="rId4" Type="http://schemas.openxmlformats.org/officeDocument/2006/relationships/chart" Target="../charts/chart4.xml"/><Relationship Id="rId9" Type="http://schemas.openxmlformats.org/officeDocument/2006/relationships/chart" Target="../charts/chart7.xml"/><Relationship Id="rId14" Type="http://schemas.microsoft.com/office/2007/relationships/hdphoto" Target="../media/hdphoto2.wdp"/><Relationship Id="rId22" Type="http://schemas.microsoft.com/office/2007/relationships/hdphoto" Target="../media/hdphoto6.wdp"/><Relationship Id="rId27" Type="http://schemas.openxmlformats.org/officeDocument/2006/relationships/image" Target="../media/image11.png"/><Relationship Id="rId30" Type="http://schemas.microsoft.com/office/2007/relationships/hdphoto" Target="../media/hdphoto10.wdp"/></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xdr:from>
      <xdr:col>0</xdr:col>
      <xdr:colOff>152400</xdr:colOff>
      <xdr:row>0</xdr:row>
      <xdr:rowOff>112569</xdr:rowOff>
    </xdr:from>
    <xdr:to>
      <xdr:col>19</xdr:col>
      <xdr:colOff>412376</xdr:colOff>
      <xdr:row>4</xdr:row>
      <xdr:rowOff>62754</xdr:rowOff>
    </xdr:to>
    <xdr:sp macro="" textlink="">
      <xdr:nvSpPr>
        <xdr:cNvPr id="20" name="Rectangle 19">
          <a:extLst>
            <a:ext uri="{FF2B5EF4-FFF2-40B4-BE49-F238E27FC236}">
              <a16:creationId xmlns:a16="http://schemas.microsoft.com/office/drawing/2014/main" id="{6E01508A-CCDD-4D1C-AC5D-A1541CF2D8D5}"/>
            </a:ext>
          </a:extLst>
        </xdr:cNvPr>
        <xdr:cNvSpPr/>
      </xdr:nvSpPr>
      <xdr:spPr>
        <a:xfrm>
          <a:off x="152400" y="112569"/>
          <a:ext cx="11842376" cy="613573"/>
        </a:xfrm>
        <a:prstGeom prst="rect">
          <a:avLst/>
        </a:prstGeom>
        <a:solidFill>
          <a:schemeClr val="tx1"/>
        </a:solidFill>
        <a:ln>
          <a:solidFill>
            <a:schemeClr val="tx1">
              <a:lumMod val="75000"/>
              <a:lumOff val="2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0</xdr:col>
      <xdr:colOff>147666</xdr:colOff>
      <xdr:row>7</xdr:row>
      <xdr:rowOff>168615</xdr:rowOff>
    </xdr:from>
    <xdr:to>
      <xdr:col>12</xdr:col>
      <xdr:colOff>303070</xdr:colOff>
      <xdr:row>33</xdr:row>
      <xdr:rowOff>34165</xdr:rowOff>
    </xdr:to>
    <xdr:grpSp>
      <xdr:nvGrpSpPr>
        <xdr:cNvPr id="134" name="Group 133">
          <a:extLst>
            <a:ext uri="{FF2B5EF4-FFF2-40B4-BE49-F238E27FC236}">
              <a16:creationId xmlns:a16="http://schemas.microsoft.com/office/drawing/2014/main" id="{347971D5-0362-9D6A-768C-C41BB63188D7}"/>
            </a:ext>
          </a:extLst>
        </xdr:cNvPr>
        <xdr:cNvGrpSpPr/>
      </xdr:nvGrpSpPr>
      <xdr:grpSpPr>
        <a:xfrm>
          <a:off x="147666" y="1369886"/>
          <a:ext cx="7470604" cy="4527197"/>
          <a:chOff x="8115298" y="457200"/>
          <a:chExt cx="7471003" cy="4704261"/>
        </a:xfrm>
      </xdr:grpSpPr>
      <xdr:sp macro="" textlink="">
        <xdr:nvSpPr>
          <xdr:cNvPr id="124" name="Rectangle 123">
            <a:extLst>
              <a:ext uri="{FF2B5EF4-FFF2-40B4-BE49-F238E27FC236}">
                <a16:creationId xmlns:a16="http://schemas.microsoft.com/office/drawing/2014/main" id="{5F7F5443-F035-41EA-BF70-28CEB66BE441}"/>
              </a:ext>
            </a:extLst>
          </xdr:cNvPr>
          <xdr:cNvSpPr/>
        </xdr:nvSpPr>
        <xdr:spPr>
          <a:xfrm>
            <a:off x="10312509" y="2751265"/>
            <a:ext cx="5270501" cy="2362201"/>
          </a:xfrm>
          <a:prstGeom prst="rect">
            <a:avLst/>
          </a:prstGeom>
          <a:solidFill>
            <a:srgbClr val="343434"/>
          </a:solidFill>
          <a:ln>
            <a:solidFill>
              <a:schemeClr val="bg1">
                <a:lumMod val="8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sp macro="" textlink="">
        <xdr:nvSpPr>
          <xdr:cNvPr id="122" name="Rectangle 121">
            <a:extLst>
              <a:ext uri="{FF2B5EF4-FFF2-40B4-BE49-F238E27FC236}">
                <a16:creationId xmlns:a16="http://schemas.microsoft.com/office/drawing/2014/main" id="{B1B95634-701A-4861-8445-55C1C99B697F}"/>
              </a:ext>
            </a:extLst>
          </xdr:cNvPr>
          <xdr:cNvSpPr/>
        </xdr:nvSpPr>
        <xdr:spPr>
          <a:xfrm>
            <a:off x="8115298" y="457200"/>
            <a:ext cx="2150415" cy="4650128"/>
          </a:xfrm>
          <a:prstGeom prst="rect">
            <a:avLst/>
          </a:prstGeom>
          <a:solidFill>
            <a:srgbClr val="343434"/>
          </a:solidFill>
          <a:ln>
            <a:solidFill>
              <a:schemeClr val="tx1">
                <a:lumMod val="75000"/>
                <a:lumOff val="2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mc:AlternateContent xmlns:mc="http://schemas.openxmlformats.org/markup-compatibility/2006" xmlns:a14="http://schemas.microsoft.com/office/drawing/2010/main">
        <mc:Choice Requires="a14">
          <xdr:graphicFrame macro="">
            <xdr:nvGraphicFramePr>
              <xdr:cNvPr id="7" name="Period">
                <a:extLst>
                  <a:ext uri="{FF2B5EF4-FFF2-40B4-BE49-F238E27FC236}">
                    <a16:creationId xmlns:a16="http://schemas.microsoft.com/office/drawing/2014/main" id="{FA5A704D-6D2F-4EEE-A62F-46C4A464403A}"/>
                  </a:ext>
                </a:extLst>
              </xdr:cNvPr>
              <xdr:cNvGraphicFramePr/>
            </xdr:nvGraphicFramePr>
            <xdr:xfrm>
              <a:off x="8286926" y="899961"/>
              <a:ext cx="1836420" cy="1714500"/>
            </xdr:xfrm>
            <a:graphic>
              <a:graphicData uri="http://schemas.microsoft.com/office/drawing/2010/slicer">
                <sle:slicer xmlns:sle="http://schemas.microsoft.com/office/drawing/2010/slicer" name="Period"/>
              </a:graphicData>
            </a:graphic>
          </xdr:graphicFrame>
        </mc:Choice>
        <mc:Fallback xmlns="">
          <xdr:sp macro="" textlink="">
            <xdr:nvSpPr>
              <xdr:cNvPr id="0" name=""/>
              <xdr:cNvSpPr>
                <a:spLocks noTextEdit="1"/>
              </xdr:cNvSpPr>
            </xdr:nvSpPr>
            <xdr:spPr>
              <a:xfrm>
                <a:off x="319285" y="1795982"/>
                <a:ext cx="1836322" cy="1649968"/>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17" name="Chart 16">
            <a:extLst>
              <a:ext uri="{FF2B5EF4-FFF2-40B4-BE49-F238E27FC236}">
                <a16:creationId xmlns:a16="http://schemas.microsoft.com/office/drawing/2014/main" id="{8C971B84-05A6-4E68-9793-AD827BD98731}"/>
              </a:ext>
            </a:extLst>
          </xdr:cNvPr>
          <xdr:cNvGraphicFramePr>
            <a:graphicFrameLocks/>
          </xdr:cNvGraphicFramePr>
        </xdr:nvGraphicFramePr>
        <xdr:xfrm>
          <a:off x="10408300" y="2880541"/>
          <a:ext cx="5124873" cy="228092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123" name="Rectangle 122">
            <a:extLst>
              <a:ext uri="{FF2B5EF4-FFF2-40B4-BE49-F238E27FC236}">
                <a16:creationId xmlns:a16="http://schemas.microsoft.com/office/drawing/2014/main" id="{8A4DF372-D329-416A-B868-EC6BFFFB4906}"/>
              </a:ext>
            </a:extLst>
          </xdr:cNvPr>
          <xdr:cNvSpPr/>
        </xdr:nvSpPr>
        <xdr:spPr>
          <a:xfrm>
            <a:off x="10326667" y="465667"/>
            <a:ext cx="5259634" cy="2226734"/>
          </a:xfrm>
          <a:prstGeom prst="rect">
            <a:avLst/>
          </a:prstGeom>
          <a:solidFill>
            <a:srgbClr val="343434"/>
          </a:solidFill>
          <a:ln>
            <a:gradFill>
              <a:gsLst>
                <a:gs pos="0">
                  <a:schemeClr val="accent1">
                    <a:lumMod val="5000"/>
                    <a:lumOff val="95000"/>
                  </a:schemeClr>
                </a:gs>
                <a:gs pos="63000">
                  <a:schemeClr val="tx1">
                    <a:lumMod val="50000"/>
                    <a:lumOff val="50000"/>
                  </a:schemeClr>
                </a:gs>
                <a:gs pos="83000">
                  <a:schemeClr val="accent1">
                    <a:lumMod val="45000"/>
                    <a:lumOff val="55000"/>
                  </a:schemeClr>
                </a:gs>
                <a:gs pos="100000">
                  <a:schemeClr val="accent1">
                    <a:lumMod val="30000"/>
                    <a:lumOff val="70000"/>
                  </a:schemeClr>
                </a:gs>
              </a:gsLst>
              <a:lin ang="5400000" scaled="1"/>
            </a:gra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graphicFrame macro="">
        <xdr:nvGraphicFramePr>
          <xdr:cNvPr id="125" name="Chart 124">
            <a:extLst>
              <a:ext uri="{FF2B5EF4-FFF2-40B4-BE49-F238E27FC236}">
                <a16:creationId xmlns:a16="http://schemas.microsoft.com/office/drawing/2014/main" id="{3E1A309D-02D5-4E64-9118-F3FB4EF34811}"/>
              </a:ext>
            </a:extLst>
          </xdr:cNvPr>
          <xdr:cNvGraphicFramePr>
            <a:graphicFrameLocks/>
          </xdr:cNvGraphicFramePr>
        </xdr:nvGraphicFramePr>
        <xdr:xfrm>
          <a:off x="8400845" y="3609609"/>
          <a:ext cx="2006600" cy="7239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26" name="Chart 125">
            <a:extLst>
              <a:ext uri="{FF2B5EF4-FFF2-40B4-BE49-F238E27FC236}">
                <a16:creationId xmlns:a16="http://schemas.microsoft.com/office/drawing/2014/main" id="{9D939330-6000-4B3D-8244-C5A12E39388D}"/>
              </a:ext>
            </a:extLst>
          </xdr:cNvPr>
          <xdr:cNvGraphicFramePr>
            <a:graphicFrameLocks/>
          </xdr:cNvGraphicFramePr>
        </xdr:nvGraphicFramePr>
        <xdr:xfrm>
          <a:off x="8353429" y="4287528"/>
          <a:ext cx="1972733" cy="7620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27" name="Chart 126">
            <a:extLst>
              <a:ext uri="{FF2B5EF4-FFF2-40B4-BE49-F238E27FC236}">
                <a16:creationId xmlns:a16="http://schemas.microsoft.com/office/drawing/2014/main" id="{9158EAAF-58F0-4E8A-B7FF-84DCEEB438F3}"/>
              </a:ext>
            </a:extLst>
          </xdr:cNvPr>
          <xdr:cNvGraphicFramePr>
            <a:graphicFrameLocks/>
          </xdr:cNvGraphicFramePr>
        </xdr:nvGraphicFramePr>
        <xdr:xfrm>
          <a:off x="8383084" y="3031841"/>
          <a:ext cx="1668780" cy="73152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12</xdr:col>
      <xdr:colOff>303450</xdr:colOff>
      <xdr:row>7</xdr:row>
      <xdr:rowOff>164523</xdr:rowOff>
    </xdr:from>
    <xdr:to>
      <xdr:col>17</xdr:col>
      <xdr:colOff>314460</xdr:colOff>
      <xdr:row>33</xdr:row>
      <xdr:rowOff>46181</xdr:rowOff>
    </xdr:to>
    <xdr:grpSp>
      <xdr:nvGrpSpPr>
        <xdr:cNvPr id="136" name="Group 135">
          <a:extLst>
            <a:ext uri="{FF2B5EF4-FFF2-40B4-BE49-F238E27FC236}">
              <a16:creationId xmlns:a16="http://schemas.microsoft.com/office/drawing/2014/main" id="{877972BA-09EC-C14F-5C08-20C87B7A89E0}"/>
            </a:ext>
          </a:extLst>
        </xdr:cNvPr>
        <xdr:cNvGrpSpPr/>
      </xdr:nvGrpSpPr>
      <xdr:grpSpPr>
        <a:xfrm>
          <a:off x="7618650" y="1365794"/>
          <a:ext cx="3059010" cy="4543305"/>
          <a:chOff x="8589430" y="541866"/>
          <a:chExt cx="3059010" cy="4720166"/>
        </a:xfrm>
      </xdr:grpSpPr>
      <xdr:grpSp>
        <xdr:nvGrpSpPr>
          <xdr:cNvPr id="133" name="Group 132">
            <a:extLst>
              <a:ext uri="{FF2B5EF4-FFF2-40B4-BE49-F238E27FC236}">
                <a16:creationId xmlns:a16="http://schemas.microsoft.com/office/drawing/2014/main" id="{8110534F-2B77-F3D5-5DF8-920FD5EA159E}"/>
              </a:ext>
            </a:extLst>
          </xdr:cNvPr>
          <xdr:cNvGrpSpPr/>
        </xdr:nvGrpSpPr>
        <xdr:grpSpPr>
          <a:xfrm>
            <a:off x="8589430" y="541866"/>
            <a:ext cx="3059010" cy="4720166"/>
            <a:chOff x="2535763" y="567266"/>
            <a:chExt cx="3059010" cy="4720166"/>
          </a:xfrm>
        </xdr:grpSpPr>
        <xdr:grpSp>
          <xdr:nvGrpSpPr>
            <xdr:cNvPr id="128" name="Group 127">
              <a:extLst>
                <a:ext uri="{FF2B5EF4-FFF2-40B4-BE49-F238E27FC236}">
                  <a16:creationId xmlns:a16="http://schemas.microsoft.com/office/drawing/2014/main" id="{BBF75DA4-0CCD-0448-46CB-2134DE50D12F}"/>
                </a:ext>
              </a:extLst>
            </xdr:cNvPr>
            <xdr:cNvGrpSpPr/>
          </xdr:nvGrpSpPr>
          <xdr:grpSpPr>
            <a:xfrm>
              <a:off x="2578100" y="567266"/>
              <a:ext cx="3016673" cy="2141222"/>
              <a:chOff x="114300" y="448733"/>
              <a:chExt cx="3016673" cy="2141222"/>
            </a:xfrm>
          </xdr:grpSpPr>
          <xdr:sp macro="" textlink="">
            <xdr:nvSpPr>
              <xdr:cNvPr id="8" name="Rectangle 7">
                <a:extLst>
                  <a:ext uri="{FF2B5EF4-FFF2-40B4-BE49-F238E27FC236}">
                    <a16:creationId xmlns:a16="http://schemas.microsoft.com/office/drawing/2014/main" id="{3D2915EB-9F35-4653-B119-E10D05CFE34B}"/>
                  </a:ext>
                </a:extLst>
              </xdr:cNvPr>
              <xdr:cNvSpPr/>
            </xdr:nvSpPr>
            <xdr:spPr>
              <a:xfrm>
                <a:off x="114300" y="448733"/>
                <a:ext cx="2141220" cy="1497754"/>
              </a:xfrm>
              <a:prstGeom prst="rect">
                <a:avLst/>
              </a:prstGeom>
              <a:solidFill>
                <a:srgbClr val="343434"/>
              </a:solidFill>
              <a:ln>
                <a:solidFill>
                  <a:schemeClr val="bg1">
                    <a:lumMod val="8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sp macro="" textlink="">
            <xdr:nvSpPr>
              <xdr:cNvPr id="24" name="TextBox 23">
                <a:extLst>
                  <a:ext uri="{FF2B5EF4-FFF2-40B4-BE49-F238E27FC236}">
                    <a16:creationId xmlns:a16="http://schemas.microsoft.com/office/drawing/2014/main" id="{BFB18D2C-C487-6479-7276-A8AAE33DA6ED}"/>
                  </a:ext>
                </a:extLst>
              </xdr:cNvPr>
              <xdr:cNvSpPr txBox="1"/>
            </xdr:nvSpPr>
            <xdr:spPr>
              <a:xfrm>
                <a:off x="461433" y="551088"/>
                <a:ext cx="1028700" cy="403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200" b="1">
                    <a:solidFill>
                      <a:schemeClr val="bg1"/>
                    </a:solidFill>
                  </a:rPr>
                  <a:t>Total Clients</a:t>
                </a:r>
              </a:p>
            </xdr:txBody>
          </xdr:sp>
          <xdr:graphicFrame macro="">
            <xdr:nvGraphicFramePr>
              <xdr:cNvPr id="50" name="Chart 49">
                <a:extLst>
                  <a:ext uri="{FF2B5EF4-FFF2-40B4-BE49-F238E27FC236}">
                    <a16:creationId xmlns:a16="http://schemas.microsoft.com/office/drawing/2014/main" id="{25032D2E-07F4-45A9-8E5F-ED408FEE0000}"/>
                  </a:ext>
                </a:extLst>
              </xdr:cNvPr>
              <xdr:cNvGraphicFramePr>
                <a:graphicFrameLocks/>
              </xdr:cNvGraphicFramePr>
            </xdr:nvGraphicFramePr>
            <xdr:xfrm>
              <a:off x="220133" y="448735"/>
              <a:ext cx="2910840" cy="2141220"/>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60" name="TextBox 59">
                <a:extLst>
                  <a:ext uri="{FF2B5EF4-FFF2-40B4-BE49-F238E27FC236}">
                    <a16:creationId xmlns:a16="http://schemas.microsoft.com/office/drawing/2014/main" id="{10CCAD6F-BBE1-4DEA-8963-E8613B319A55}"/>
                  </a:ext>
                </a:extLst>
              </xdr:cNvPr>
              <xdr:cNvSpPr txBox="1"/>
            </xdr:nvSpPr>
            <xdr:spPr>
              <a:xfrm>
                <a:off x="275163" y="1641686"/>
                <a:ext cx="2154768" cy="403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000" b="0">
                    <a:solidFill>
                      <a:schemeClr val="bg1"/>
                    </a:solidFill>
                  </a:rPr>
                  <a:t>MSAA Target</a:t>
                </a:r>
                <a:r>
                  <a:rPr lang="en-PH" sz="1000" b="0" baseline="0">
                    <a:solidFill>
                      <a:schemeClr val="bg1"/>
                    </a:solidFill>
                  </a:rPr>
                  <a:t> | 420 (336-504)</a:t>
                </a:r>
                <a:endParaRPr lang="en-PH" sz="1000" b="0">
                  <a:solidFill>
                    <a:schemeClr val="bg1"/>
                  </a:solidFill>
                </a:endParaRPr>
              </a:p>
            </xdr:txBody>
          </xdr:sp>
        </xdr:grpSp>
        <xdr:grpSp>
          <xdr:nvGrpSpPr>
            <xdr:cNvPr id="129" name="Group 128">
              <a:extLst>
                <a:ext uri="{FF2B5EF4-FFF2-40B4-BE49-F238E27FC236}">
                  <a16:creationId xmlns:a16="http://schemas.microsoft.com/office/drawing/2014/main" id="{8A3B4254-32F8-B913-BF52-F22122D72D2A}"/>
                </a:ext>
              </a:extLst>
            </xdr:cNvPr>
            <xdr:cNvGrpSpPr/>
          </xdr:nvGrpSpPr>
          <xdr:grpSpPr>
            <a:xfrm>
              <a:off x="2535763" y="2109892"/>
              <a:ext cx="2425703" cy="3177540"/>
              <a:chOff x="71963" y="1991359"/>
              <a:chExt cx="2425703" cy="3177540"/>
            </a:xfrm>
          </xdr:grpSpPr>
          <xdr:sp macro="" textlink="">
            <xdr:nvSpPr>
              <xdr:cNvPr id="62" name="Rectangle 61">
                <a:extLst>
                  <a:ext uri="{FF2B5EF4-FFF2-40B4-BE49-F238E27FC236}">
                    <a16:creationId xmlns:a16="http://schemas.microsoft.com/office/drawing/2014/main" id="{70708C00-1D2C-444F-9133-290036545B11}"/>
                  </a:ext>
                </a:extLst>
              </xdr:cNvPr>
              <xdr:cNvSpPr/>
            </xdr:nvSpPr>
            <xdr:spPr>
              <a:xfrm>
                <a:off x="122767" y="1991359"/>
                <a:ext cx="2141220" cy="3122508"/>
              </a:xfrm>
              <a:prstGeom prst="rect">
                <a:avLst/>
              </a:prstGeom>
              <a:solidFill>
                <a:srgbClr val="343434"/>
              </a:solidFill>
              <a:ln>
                <a:solidFill>
                  <a:schemeClr val="bg1">
                    <a:lumMod val="8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sp macro="" textlink="">
            <xdr:nvSpPr>
              <xdr:cNvPr id="65" name="TextBox 64">
                <a:extLst>
                  <a:ext uri="{FF2B5EF4-FFF2-40B4-BE49-F238E27FC236}">
                    <a16:creationId xmlns:a16="http://schemas.microsoft.com/office/drawing/2014/main" id="{9944C286-6827-4AC6-B55D-03292705C013}"/>
                  </a:ext>
                </a:extLst>
              </xdr:cNvPr>
              <xdr:cNvSpPr txBox="1"/>
            </xdr:nvSpPr>
            <xdr:spPr>
              <a:xfrm>
                <a:off x="460621" y="2106552"/>
                <a:ext cx="1655234" cy="403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200" b="1">
                    <a:solidFill>
                      <a:schemeClr val="bg1"/>
                    </a:solidFill>
                  </a:rPr>
                  <a:t>Total Meals Delivered</a:t>
                </a:r>
              </a:p>
            </xdr:txBody>
          </xdr:sp>
          <xdr:sp macro="" textlink="">
            <xdr:nvSpPr>
              <xdr:cNvPr id="69" name="TextBox 68">
                <a:extLst>
                  <a:ext uri="{FF2B5EF4-FFF2-40B4-BE49-F238E27FC236}">
                    <a16:creationId xmlns:a16="http://schemas.microsoft.com/office/drawing/2014/main" id="{F23C64A1-5599-4682-A5F9-10A8E17231A6}"/>
                  </a:ext>
                </a:extLst>
              </xdr:cNvPr>
              <xdr:cNvSpPr txBox="1"/>
            </xdr:nvSpPr>
            <xdr:spPr>
              <a:xfrm>
                <a:off x="766234" y="4765886"/>
                <a:ext cx="1334401" cy="403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b="1">
                    <a:solidFill>
                      <a:schemeClr val="bg1"/>
                    </a:solidFill>
                  </a:rPr>
                  <a:t>Frozen Meals</a:t>
                </a:r>
              </a:p>
            </xdr:txBody>
          </xdr:sp>
          <xdr:sp macro="" textlink="">
            <xdr:nvSpPr>
              <xdr:cNvPr id="79" name="TextBox 78">
                <a:extLst>
                  <a:ext uri="{FF2B5EF4-FFF2-40B4-BE49-F238E27FC236}">
                    <a16:creationId xmlns:a16="http://schemas.microsoft.com/office/drawing/2014/main" id="{1F7B095D-B128-4420-98F7-ACE6798FA0A8}"/>
                  </a:ext>
                </a:extLst>
              </xdr:cNvPr>
              <xdr:cNvSpPr txBox="1"/>
            </xdr:nvSpPr>
            <xdr:spPr>
              <a:xfrm>
                <a:off x="1739901" y="2945555"/>
                <a:ext cx="605366" cy="2887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050" b="1">
                    <a:solidFill>
                      <a:srgbClr val="0FF10F"/>
                    </a:solidFill>
                  </a:rPr>
                  <a:t>37,695</a:t>
                </a:r>
              </a:p>
            </xdr:txBody>
          </xdr:sp>
          <xdr:sp macro="" textlink="">
            <xdr:nvSpPr>
              <xdr:cNvPr id="80" name="TextBox 79">
                <a:extLst>
                  <a:ext uri="{FF2B5EF4-FFF2-40B4-BE49-F238E27FC236}">
                    <a16:creationId xmlns:a16="http://schemas.microsoft.com/office/drawing/2014/main" id="{9860D565-F35E-4899-A568-3BAA803299AC}"/>
                  </a:ext>
                </a:extLst>
              </xdr:cNvPr>
              <xdr:cNvSpPr txBox="1"/>
            </xdr:nvSpPr>
            <xdr:spPr>
              <a:xfrm>
                <a:off x="71963" y="3258820"/>
                <a:ext cx="2425703" cy="403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000" b="0">
                    <a:solidFill>
                      <a:schemeClr val="bg1"/>
                    </a:solidFill>
                  </a:rPr>
                  <a:t>MSAA Target</a:t>
                </a:r>
                <a:r>
                  <a:rPr lang="en-PH" sz="1000" b="0" baseline="0">
                    <a:solidFill>
                      <a:schemeClr val="bg1"/>
                    </a:solidFill>
                  </a:rPr>
                  <a:t> | 37,000 (35,150-38,850)</a:t>
                </a:r>
                <a:endParaRPr lang="en-PH" sz="1000" b="0">
                  <a:solidFill>
                    <a:schemeClr val="bg1"/>
                  </a:solidFill>
                </a:endParaRPr>
              </a:p>
            </xdr:txBody>
          </xdr:sp>
          <xdr:sp macro="" textlink="">
            <xdr:nvSpPr>
              <xdr:cNvPr id="81" name="TextBox 80">
                <a:extLst>
                  <a:ext uri="{FF2B5EF4-FFF2-40B4-BE49-F238E27FC236}">
                    <a16:creationId xmlns:a16="http://schemas.microsoft.com/office/drawing/2014/main" id="{012FAF59-02C7-4E5B-BD86-9299F2BE4A20}"/>
                  </a:ext>
                </a:extLst>
              </xdr:cNvPr>
              <xdr:cNvSpPr txBox="1"/>
            </xdr:nvSpPr>
            <xdr:spPr>
              <a:xfrm>
                <a:off x="783168" y="4029286"/>
                <a:ext cx="1028700" cy="403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b="1">
                    <a:solidFill>
                      <a:schemeClr val="bg1"/>
                    </a:solidFill>
                  </a:rPr>
                  <a:t>Hot Meals</a:t>
                </a:r>
              </a:p>
            </xdr:txBody>
          </xdr:sp>
          <xdr:sp macro="" textlink="">
            <xdr:nvSpPr>
              <xdr:cNvPr id="82" name="TextBox 81">
                <a:extLst>
                  <a:ext uri="{FF2B5EF4-FFF2-40B4-BE49-F238E27FC236}">
                    <a16:creationId xmlns:a16="http://schemas.microsoft.com/office/drawing/2014/main" id="{A62AE709-6685-4290-B4B0-CD467FFD5307}"/>
                  </a:ext>
                </a:extLst>
              </xdr:cNvPr>
              <xdr:cNvSpPr txBox="1"/>
            </xdr:nvSpPr>
            <xdr:spPr>
              <a:xfrm>
                <a:off x="461434" y="3580553"/>
                <a:ext cx="1367365" cy="403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2800" b="1">
                    <a:solidFill>
                      <a:srgbClr val="0FF10F"/>
                    </a:solidFill>
                    <a:latin typeface="Franklin Gothic Medium" panose="020B0603020102020204" pitchFamily="34" charset="0"/>
                    <a:ea typeface="Cascadia Code" panose="020B0609020000020004" pitchFamily="49" charset="0"/>
                    <a:cs typeface="Cascadia Code" panose="020B0609020000020004" pitchFamily="49" charset="0"/>
                  </a:rPr>
                  <a:t>29,138</a:t>
                </a:r>
              </a:p>
            </xdr:txBody>
          </xdr:sp>
          <xdr:sp macro="" textlink="">
            <xdr:nvSpPr>
              <xdr:cNvPr id="83" name="TextBox 82">
                <a:extLst>
                  <a:ext uri="{FF2B5EF4-FFF2-40B4-BE49-F238E27FC236}">
                    <a16:creationId xmlns:a16="http://schemas.microsoft.com/office/drawing/2014/main" id="{0018F78D-D9C7-4158-AF26-C9C44476F274}"/>
                  </a:ext>
                </a:extLst>
              </xdr:cNvPr>
              <xdr:cNvSpPr txBox="1"/>
            </xdr:nvSpPr>
            <xdr:spPr>
              <a:xfrm>
                <a:off x="605366" y="4367953"/>
                <a:ext cx="1367365" cy="403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2800" b="1">
                    <a:solidFill>
                      <a:srgbClr val="0FF10F"/>
                    </a:solidFill>
                    <a:latin typeface="Franklin Gothic Medium" panose="020B0603020102020204" pitchFamily="34" charset="0"/>
                    <a:ea typeface="Cambria Math" panose="02040503050406030204" pitchFamily="18" charset="0"/>
                  </a:rPr>
                  <a:t>8,557</a:t>
                </a:r>
              </a:p>
            </xdr:txBody>
          </xdr:sp>
        </xdr:grpSp>
        <xdr:cxnSp macro="">
          <xdr:nvCxnSpPr>
            <xdr:cNvPr id="85" name="Straight Connector 84">
              <a:extLst>
                <a:ext uri="{FF2B5EF4-FFF2-40B4-BE49-F238E27FC236}">
                  <a16:creationId xmlns:a16="http://schemas.microsoft.com/office/drawing/2014/main" id="{99A12A4A-CB8F-BD5B-427B-34F1EC2B1D04}"/>
                </a:ext>
              </a:extLst>
            </xdr:cNvPr>
            <xdr:cNvCxnSpPr/>
          </xdr:nvCxnSpPr>
          <xdr:spPr>
            <a:xfrm>
              <a:off x="2785533" y="3691467"/>
              <a:ext cx="1718734" cy="0"/>
            </a:xfrm>
            <a:prstGeom prst="line">
              <a:avLst/>
            </a:prstGeom>
            <a:ln>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86" name="Straight Connector 85">
              <a:extLst>
                <a:ext uri="{FF2B5EF4-FFF2-40B4-BE49-F238E27FC236}">
                  <a16:creationId xmlns:a16="http://schemas.microsoft.com/office/drawing/2014/main" id="{FF319DF3-761A-44D8-9D9B-053C147074A9}"/>
                </a:ext>
              </a:extLst>
            </xdr:cNvPr>
            <xdr:cNvCxnSpPr/>
          </xdr:nvCxnSpPr>
          <xdr:spPr>
            <a:xfrm>
              <a:off x="2785533" y="4470400"/>
              <a:ext cx="1718734" cy="0"/>
            </a:xfrm>
            <a:prstGeom prst="line">
              <a:avLst/>
            </a:prstGeom>
            <a:ln>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58" name="TextBox 57">
            <a:extLst>
              <a:ext uri="{FF2B5EF4-FFF2-40B4-BE49-F238E27FC236}">
                <a16:creationId xmlns:a16="http://schemas.microsoft.com/office/drawing/2014/main" id="{E6F74BBF-B3C7-48A9-85B3-269D1FE4EDAD}"/>
              </a:ext>
            </a:extLst>
          </xdr:cNvPr>
          <xdr:cNvSpPr txBox="1"/>
        </xdr:nvSpPr>
        <xdr:spPr>
          <a:xfrm>
            <a:off x="10299700" y="1430022"/>
            <a:ext cx="546101" cy="2887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050" b="1">
                <a:solidFill>
                  <a:srgbClr val="0FF10F"/>
                </a:solidFill>
              </a:rPr>
              <a:t>498</a:t>
            </a:r>
          </a:p>
        </xdr:txBody>
      </xdr:sp>
      <xdr:graphicFrame macro="">
        <xdr:nvGraphicFramePr>
          <xdr:cNvPr id="67" name="Chart 66">
            <a:extLst>
              <a:ext uri="{FF2B5EF4-FFF2-40B4-BE49-F238E27FC236}">
                <a16:creationId xmlns:a16="http://schemas.microsoft.com/office/drawing/2014/main" id="{A76EC0BD-1BD4-4614-8F2C-51189557929B}"/>
              </a:ext>
            </a:extLst>
          </xdr:cNvPr>
          <xdr:cNvGraphicFramePr>
            <a:graphicFrameLocks/>
          </xdr:cNvGraphicFramePr>
        </xdr:nvGraphicFramePr>
        <xdr:xfrm>
          <a:off x="8678333" y="2116666"/>
          <a:ext cx="2910840" cy="2141220"/>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xdr:from>
      <xdr:col>16</xdr:col>
      <xdr:colOff>99482</xdr:colOff>
      <xdr:row>7</xdr:row>
      <xdr:rowOff>173183</xdr:rowOff>
    </xdr:from>
    <xdr:to>
      <xdr:col>20</xdr:col>
      <xdr:colOff>30980</xdr:colOff>
      <xdr:row>32</xdr:row>
      <xdr:rowOff>169142</xdr:rowOff>
    </xdr:to>
    <xdr:grpSp>
      <xdr:nvGrpSpPr>
        <xdr:cNvPr id="135" name="Group 134">
          <a:extLst>
            <a:ext uri="{FF2B5EF4-FFF2-40B4-BE49-F238E27FC236}">
              <a16:creationId xmlns:a16="http://schemas.microsoft.com/office/drawing/2014/main" id="{39F43B55-923F-CB23-F033-C5AA95A07FC5}"/>
            </a:ext>
          </a:extLst>
        </xdr:cNvPr>
        <xdr:cNvGrpSpPr/>
      </xdr:nvGrpSpPr>
      <xdr:grpSpPr>
        <a:xfrm>
          <a:off x="9853082" y="1374454"/>
          <a:ext cx="2369898" cy="4478312"/>
          <a:chOff x="12247032" y="846667"/>
          <a:chExt cx="2366434" cy="4648200"/>
        </a:xfrm>
      </xdr:grpSpPr>
      <xdr:grpSp>
        <xdr:nvGrpSpPr>
          <xdr:cNvPr id="132" name="Group 131">
            <a:extLst>
              <a:ext uri="{FF2B5EF4-FFF2-40B4-BE49-F238E27FC236}">
                <a16:creationId xmlns:a16="http://schemas.microsoft.com/office/drawing/2014/main" id="{299E5683-A93A-63A7-42F5-2C04E4474099}"/>
              </a:ext>
            </a:extLst>
          </xdr:cNvPr>
          <xdr:cNvGrpSpPr/>
        </xdr:nvGrpSpPr>
        <xdr:grpSpPr>
          <a:xfrm>
            <a:off x="12247032" y="846667"/>
            <a:ext cx="2366434" cy="4648200"/>
            <a:chOff x="5262032" y="795867"/>
            <a:chExt cx="2366434" cy="4648200"/>
          </a:xfrm>
        </xdr:grpSpPr>
        <xdr:grpSp>
          <xdr:nvGrpSpPr>
            <xdr:cNvPr id="130" name="Group 129">
              <a:extLst>
                <a:ext uri="{FF2B5EF4-FFF2-40B4-BE49-F238E27FC236}">
                  <a16:creationId xmlns:a16="http://schemas.microsoft.com/office/drawing/2014/main" id="{26CA5B0C-B0EA-BB8F-F307-84BB841DA78B}"/>
                </a:ext>
              </a:extLst>
            </xdr:cNvPr>
            <xdr:cNvGrpSpPr/>
          </xdr:nvGrpSpPr>
          <xdr:grpSpPr>
            <a:xfrm>
              <a:off x="5262032" y="795867"/>
              <a:ext cx="2366434" cy="4648200"/>
              <a:chOff x="2332565" y="457200"/>
              <a:chExt cx="2366434" cy="4648200"/>
            </a:xfrm>
          </xdr:grpSpPr>
          <xdr:sp macro="" textlink="">
            <xdr:nvSpPr>
              <xdr:cNvPr id="93" name="Rectangle 92">
                <a:extLst>
                  <a:ext uri="{FF2B5EF4-FFF2-40B4-BE49-F238E27FC236}">
                    <a16:creationId xmlns:a16="http://schemas.microsoft.com/office/drawing/2014/main" id="{7D8BEC2D-769B-42B8-8986-87CF6274C101}"/>
                  </a:ext>
                </a:extLst>
              </xdr:cNvPr>
              <xdr:cNvSpPr/>
            </xdr:nvSpPr>
            <xdr:spPr>
              <a:xfrm>
                <a:off x="2332565" y="457200"/>
                <a:ext cx="2141220" cy="4648200"/>
              </a:xfrm>
              <a:prstGeom prst="rect">
                <a:avLst/>
              </a:prstGeom>
              <a:solidFill>
                <a:srgbClr val="343434"/>
              </a:solidFill>
              <a:ln>
                <a:solidFill>
                  <a:schemeClr val="bg1">
                    <a:lumMod val="8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mc:AlternateContent xmlns:mc="http://schemas.openxmlformats.org/markup-compatibility/2006">
            <mc:Choice xmlns:cx1="http://schemas.microsoft.com/office/drawing/2015/9/8/chartex" Requires="cx1">
              <xdr:graphicFrame macro="">
                <xdr:nvGraphicFramePr>
                  <xdr:cNvPr id="94" name="Chart 93">
                    <a:extLst>
                      <a:ext uri="{FF2B5EF4-FFF2-40B4-BE49-F238E27FC236}">
                        <a16:creationId xmlns:a16="http://schemas.microsoft.com/office/drawing/2014/main" id="{A48B6FE3-2670-48DB-8BC6-75EBEB345347}"/>
                      </a:ext>
                    </a:extLst>
                  </xdr:cNvPr>
                  <xdr:cNvGraphicFramePr/>
                </xdr:nvGraphicFramePr>
                <xdr:xfrm>
                  <a:off x="2429934" y="931333"/>
                  <a:ext cx="1828800" cy="940645"/>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2429934" y="931333"/>
                    <a:ext cx="1828800" cy="940645"/>
                  </a:xfrm>
                  <a:prstGeom prst="rect">
                    <a:avLst/>
                  </a:prstGeom>
                  <a:solidFill>
                    <a:prstClr val="white"/>
                  </a:solidFill>
                  <a:ln w="1">
                    <a:solidFill>
                      <a:prstClr val="green"/>
                    </a:solidFill>
                  </a:ln>
                </xdr:spPr>
                <xdr:txBody>
                  <a:bodyPr vertOverflow="clip" horzOverflow="clip"/>
                  <a:lstStyle/>
                  <a:p>
                    <a:r>
                      <a:rPr lang="en-PH" sz="1100"/>
                      <a:t>This chart isn't available in your version of Excel.
Editing this shape or saving this workbook into a different file format will permanently break the chart.</a:t>
                    </a:r>
                  </a:p>
                </xdr:txBody>
              </xdr:sp>
            </mc:Fallback>
          </mc:AlternateContent>
          <xdr:sp macro="" textlink="">
            <xdr:nvSpPr>
              <xdr:cNvPr id="95" name="TextBox 94">
                <a:extLst>
                  <a:ext uri="{FF2B5EF4-FFF2-40B4-BE49-F238E27FC236}">
                    <a16:creationId xmlns:a16="http://schemas.microsoft.com/office/drawing/2014/main" id="{02DE1B5A-93B7-4C71-BB5A-AA7C3DC1E963}"/>
                  </a:ext>
                </a:extLst>
              </xdr:cNvPr>
              <xdr:cNvSpPr txBox="1"/>
            </xdr:nvSpPr>
            <xdr:spPr>
              <a:xfrm>
                <a:off x="2785243" y="540875"/>
                <a:ext cx="1655234" cy="4030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200" b="1">
                    <a:solidFill>
                      <a:schemeClr val="bg1"/>
                    </a:solidFill>
                  </a:rPr>
                  <a:t>Client Profile</a:t>
                </a:r>
              </a:p>
            </xdr:txBody>
          </xdr:sp>
          <xdr:pic>
            <xdr:nvPicPr>
              <xdr:cNvPr id="104" name="Picture 103">
                <a:extLst>
                  <a:ext uri="{FF2B5EF4-FFF2-40B4-BE49-F238E27FC236}">
                    <a16:creationId xmlns:a16="http://schemas.microsoft.com/office/drawing/2014/main" id="{81C81565-53D3-F876-454A-107F4BC3B4D1}"/>
                  </a:ext>
                </a:extLst>
              </xdr:cNvPr>
              <xdr:cNvPicPr>
                <a:picLocks noChangeAspect="1"/>
              </xdr:cNvPicPr>
            </xdr:nvPicPr>
            <xdr:blipFill>
              <a:blip xmlns:r="http://schemas.openxmlformats.org/officeDocument/2006/relationships" r:embed="rId8" cstate="print">
                <a:duotone>
                  <a:schemeClr val="bg2">
                    <a:shade val="45000"/>
                    <a:satMod val="135000"/>
                  </a:schemeClr>
                  <a:prstClr val="white"/>
                </a:duotone>
                <a:extLst>
                  <a:ext uri="{28A0092B-C50C-407E-A947-70E740481C1C}">
                    <a14:useLocalDpi xmlns:a14="http://schemas.microsoft.com/office/drawing/2010/main" val="0"/>
                  </a:ext>
                </a:extLst>
              </a:blip>
              <a:stretch>
                <a:fillRect/>
              </a:stretch>
            </xdr:blipFill>
            <xdr:spPr>
              <a:xfrm>
                <a:off x="2751666" y="2192867"/>
                <a:ext cx="465667" cy="465667"/>
              </a:xfrm>
              <a:prstGeom prst="rect">
                <a:avLst/>
              </a:prstGeom>
            </xdr:spPr>
          </xdr:pic>
          <xdr:sp macro="" textlink="">
            <xdr:nvSpPr>
              <xdr:cNvPr id="108" name="TextBox 107">
                <a:extLst>
                  <a:ext uri="{FF2B5EF4-FFF2-40B4-BE49-F238E27FC236}">
                    <a16:creationId xmlns:a16="http://schemas.microsoft.com/office/drawing/2014/main" id="{38A580C1-C8C4-4694-8B13-739D8C9EAE4F}"/>
                  </a:ext>
                </a:extLst>
              </xdr:cNvPr>
              <xdr:cNvSpPr txBox="1"/>
            </xdr:nvSpPr>
            <xdr:spPr>
              <a:xfrm>
                <a:off x="3119967" y="2005753"/>
                <a:ext cx="1367365" cy="403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2800" b="1">
                    <a:solidFill>
                      <a:srgbClr val="0FF10F"/>
                    </a:solidFill>
                    <a:latin typeface="Franklin Gothic Medium" panose="020B0603020102020204" pitchFamily="34" charset="0"/>
                    <a:ea typeface="Cambria Math" panose="02040503050406030204" pitchFamily="18" charset="0"/>
                  </a:rPr>
                  <a:t>78 </a:t>
                </a:r>
                <a:r>
                  <a:rPr lang="en-PH" sz="2800" b="1" baseline="0">
                    <a:solidFill>
                      <a:schemeClr val="tx1">
                        <a:lumMod val="65000"/>
                        <a:lumOff val="35000"/>
                      </a:schemeClr>
                    </a:solidFill>
                    <a:latin typeface="Franklin Gothic Medium" panose="020B0603020102020204" pitchFamily="34" charset="0"/>
                    <a:ea typeface="Cambria Math" panose="02040503050406030204" pitchFamily="18" charset="0"/>
                  </a:rPr>
                  <a:t> </a:t>
                </a:r>
                <a:endParaRPr lang="en-PH" sz="2800" b="1">
                  <a:solidFill>
                    <a:schemeClr val="tx1">
                      <a:lumMod val="65000"/>
                      <a:lumOff val="35000"/>
                    </a:schemeClr>
                  </a:solidFill>
                  <a:latin typeface="Franklin Gothic Medium" panose="020B0603020102020204" pitchFamily="34" charset="0"/>
                  <a:ea typeface="Cambria Math" panose="02040503050406030204" pitchFamily="18" charset="0"/>
                </a:endParaRPr>
              </a:p>
            </xdr:txBody>
          </xdr:sp>
          <xdr:sp macro="" textlink="">
            <xdr:nvSpPr>
              <xdr:cNvPr id="110" name="TextBox 109">
                <a:extLst>
                  <a:ext uri="{FF2B5EF4-FFF2-40B4-BE49-F238E27FC236}">
                    <a16:creationId xmlns:a16="http://schemas.microsoft.com/office/drawing/2014/main" id="{F6515C15-0C19-4434-91DC-668B2947572A}"/>
                  </a:ext>
                </a:extLst>
              </xdr:cNvPr>
              <xdr:cNvSpPr txBox="1"/>
            </xdr:nvSpPr>
            <xdr:spPr>
              <a:xfrm>
                <a:off x="3153833" y="2369819"/>
                <a:ext cx="1545166" cy="5088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050" b="1">
                    <a:solidFill>
                      <a:schemeClr val="bg1"/>
                    </a:solidFill>
                  </a:rPr>
                  <a:t>Average</a:t>
                </a:r>
                <a:r>
                  <a:rPr lang="en-PH" sz="1050" b="1" baseline="0">
                    <a:solidFill>
                      <a:schemeClr val="bg1"/>
                    </a:solidFill>
                  </a:rPr>
                  <a:t> Age</a:t>
                </a:r>
              </a:p>
              <a:p>
                <a:r>
                  <a:rPr lang="en-PH" sz="1050" b="1" baseline="0">
                    <a:solidFill>
                      <a:schemeClr val="bg1"/>
                    </a:solidFill>
                  </a:rPr>
                  <a:t>of Female Clients</a:t>
                </a:r>
                <a:endParaRPr lang="en-PH" sz="1050" b="1">
                  <a:solidFill>
                    <a:schemeClr val="bg1"/>
                  </a:solidFill>
                </a:endParaRPr>
              </a:p>
            </xdr:txBody>
          </xdr:sp>
          <xdr:sp macro="" textlink="">
            <xdr:nvSpPr>
              <xdr:cNvPr id="112" name="TextBox 111">
                <a:extLst>
                  <a:ext uri="{FF2B5EF4-FFF2-40B4-BE49-F238E27FC236}">
                    <a16:creationId xmlns:a16="http://schemas.microsoft.com/office/drawing/2014/main" id="{7C209161-0090-4855-B89F-56606FACFA79}"/>
                  </a:ext>
                </a:extLst>
              </xdr:cNvPr>
              <xdr:cNvSpPr txBox="1"/>
            </xdr:nvSpPr>
            <xdr:spPr>
              <a:xfrm>
                <a:off x="2603500" y="2801620"/>
                <a:ext cx="1367365" cy="403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2800" b="1">
                    <a:solidFill>
                      <a:srgbClr val="0FF10F"/>
                    </a:solidFill>
                    <a:latin typeface="Franklin Gothic Medium" panose="020B0603020102020204" pitchFamily="34" charset="0"/>
                    <a:ea typeface="Cambria Math" panose="02040503050406030204" pitchFamily="18" charset="0"/>
                  </a:rPr>
                  <a:t>74 </a:t>
                </a:r>
                <a:r>
                  <a:rPr lang="en-PH" sz="2800" b="1" baseline="0">
                    <a:solidFill>
                      <a:srgbClr val="0FF10F"/>
                    </a:solidFill>
                    <a:latin typeface="Franklin Gothic Medium" panose="020B0603020102020204" pitchFamily="34" charset="0"/>
                    <a:ea typeface="Cambria Math" panose="02040503050406030204" pitchFamily="18" charset="0"/>
                  </a:rPr>
                  <a:t> </a:t>
                </a:r>
                <a:endParaRPr lang="en-PH" sz="2800" b="1">
                  <a:solidFill>
                    <a:srgbClr val="0FF10F"/>
                  </a:solidFill>
                  <a:latin typeface="Franklin Gothic Medium" panose="020B0603020102020204" pitchFamily="34" charset="0"/>
                  <a:ea typeface="Cambria Math" panose="02040503050406030204" pitchFamily="18" charset="0"/>
                </a:endParaRPr>
              </a:p>
            </xdr:txBody>
          </xdr:sp>
          <xdr:sp macro="" textlink="">
            <xdr:nvSpPr>
              <xdr:cNvPr id="113" name="TextBox 112">
                <a:extLst>
                  <a:ext uri="{FF2B5EF4-FFF2-40B4-BE49-F238E27FC236}">
                    <a16:creationId xmlns:a16="http://schemas.microsoft.com/office/drawing/2014/main" id="{525B02AC-E647-4EE1-BE4A-EEA0C20AB16A}"/>
                  </a:ext>
                </a:extLst>
              </xdr:cNvPr>
              <xdr:cNvSpPr txBox="1"/>
            </xdr:nvSpPr>
            <xdr:spPr>
              <a:xfrm>
                <a:off x="2637366" y="3165686"/>
                <a:ext cx="1545166" cy="5088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050" b="1">
                    <a:solidFill>
                      <a:schemeClr val="bg1"/>
                    </a:solidFill>
                  </a:rPr>
                  <a:t>Average</a:t>
                </a:r>
                <a:r>
                  <a:rPr lang="en-PH" sz="1050" b="1" baseline="0">
                    <a:solidFill>
                      <a:schemeClr val="bg1"/>
                    </a:solidFill>
                  </a:rPr>
                  <a:t> Age</a:t>
                </a:r>
              </a:p>
              <a:p>
                <a:r>
                  <a:rPr lang="en-PH" sz="1050" b="1" baseline="0">
                    <a:solidFill>
                      <a:schemeClr val="bg1"/>
                    </a:solidFill>
                  </a:rPr>
                  <a:t>of Male Clients</a:t>
                </a:r>
                <a:endParaRPr lang="en-PH" sz="1050" b="1">
                  <a:solidFill>
                    <a:schemeClr val="bg1"/>
                  </a:solidFill>
                </a:endParaRPr>
              </a:p>
            </xdr:txBody>
          </xdr:sp>
          <xdr:graphicFrame macro="">
            <xdr:nvGraphicFramePr>
              <xdr:cNvPr id="88" name="Chart 87">
                <a:extLst>
                  <a:ext uri="{FF2B5EF4-FFF2-40B4-BE49-F238E27FC236}">
                    <a16:creationId xmlns:a16="http://schemas.microsoft.com/office/drawing/2014/main" id="{F9176426-C865-4881-B0E5-3EB826D2580F}"/>
                  </a:ext>
                </a:extLst>
              </xdr:cNvPr>
              <xdr:cNvGraphicFramePr>
                <a:graphicFrameLocks/>
              </xdr:cNvGraphicFramePr>
            </xdr:nvGraphicFramePr>
            <xdr:xfrm>
              <a:off x="2940700" y="3763543"/>
              <a:ext cx="1684867" cy="1278468"/>
            </xdr:xfrm>
            <a:graphic>
              <a:graphicData uri="http://schemas.openxmlformats.org/drawingml/2006/chart">
                <c:chart xmlns:c="http://schemas.openxmlformats.org/drawingml/2006/chart" xmlns:r="http://schemas.openxmlformats.org/officeDocument/2006/relationships" r:id="rId9"/>
              </a:graphicData>
            </a:graphic>
          </xdr:graphicFrame>
          <xdr:sp macro="" textlink="">
            <xdr:nvSpPr>
              <xdr:cNvPr id="89" name="TextBox 88">
                <a:extLst>
                  <a:ext uri="{FF2B5EF4-FFF2-40B4-BE49-F238E27FC236}">
                    <a16:creationId xmlns:a16="http://schemas.microsoft.com/office/drawing/2014/main" id="{899D977A-4E2B-422C-8B58-30D278761D46}"/>
                  </a:ext>
                </a:extLst>
              </xdr:cNvPr>
              <xdr:cNvSpPr txBox="1"/>
            </xdr:nvSpPr>
            <xdr:spPr>
              <a:xfrm>
                <a:off x="2501900" y="4190154"/>
                <a:ext cx="749299" cy="7882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050" b="1">
                    <a:solidFill>
                      <a:schemeClr val="bg1"/>
                    </a:solidFill>
                  </a:rPr>
                  <a:t>Clients Over 65 Years</a:t>
                </a:r>
                <a:r>
                  <a:rPr lang="en-PH" sz="1050" b="1" baseline="0">
                    <a:solidFill>
                      <a:schemeClr val="bg1"/>
                    </a:solidFill>
                  </a:rPr>
                  <a:t> Old</a:t>
                </a:r>
                <a:endParaRPr lang="en-PH" sz="1050" b="1">
                  <a:solidFill>
                    <a:schemeClr val="bg1"/>
                  </a:solidFill>
                </a:endParaRPr>
              </a:p>
            </xdr:txBody>
          </xdr:sp>
          <xdr:sp macro="" textlink="">
            <xdr:nvSpPr>
              <xdr:cNvPr id="92" name="TextBox 91">
                <a:extLst>
                  <a:ext uri="{FF2B5EF4-FFF2-40B4-BE49-F238E27FC236}">
                    <a16:creationId xmlns:a16="http://schemas.microsoft.com/office/drawing/2014/main" id="{46F77ECF-3979-4297-BEB5-53F71D4D1251}"/>
                  </a:ext>
                </a:extLst>
              </xdr:cNvPr>
              <xdr:cNvSpPr txBox="1"/>
            </xdr:nvSpPr>
            <xdr:spPr>
              <a:xfrm>
                <a:off x="2476994" y="3778399"/>
                <a:ext cx="935567" cy="4030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2800" b="1">
                    <a:solidFill>
                      <a:srgbClr val="0FF10F"/>
                    </a:solidFill>
                    <a:latin typeface="Franklin Gothic Medium" panose="020B0603020102020204" pitchFamily="34" charset="0"/>
                    <a:ea typeface="Cascadia Code" panose="020B0609020000020004" pitchFamily="49" charset="0"/>
                    <a:cs typeface="Cascadia Code" panose="020B0609020000020004" pitchFamily="49" charset="0"/>
                  </a:rPr>
                  <a:t>84%</a:t>
                </a:r>
              </a:p>
            </xdr:txBody>
          </xdr:sp>
        </xdr:grpSp>
        <xdr:grpSp>
          <xdr:nvGrpSpPr>
            <xdr:cNvPr id="131" name="Group 130">
              <a:extLst>
                <a:ext uri="{FF2B5EF4-FFF2-40B4-BE49-F238E27FC236}">
                  <a16:creationId xmlns:a16="http://schemas.microsoft.com/office/drawing/2014/main" id="{EA69A96E-627B-4CF0-874B-24B84E412D50}"/>
                </a:ext>
              </a:extLst>
            </xdr:cNvPr>
            <xdr:cNvGrpSpPr/>
          </xdr:nvGrpSpPr>
          <xdr:grpSpPr>
            <a:xfrm>
              <a:off x="5452533" y="2336801"/>
              <a:ext cx="1735668" cy="1650999"/>
              <a:chOff x="2963332" y="2277534"/>
              <a:chExt cx="1735668" cy="1650999"/>
            </a:xfrm>
          </xdr:grpSpPr>
          <xdr:cxnSp macro="">
            <xdr:nvCxnSpPr>
              <xdr:cNvPr id="109" name="Straight Connector 108">
                <a:extLst>
                  <a:ext uri="{FF2B5EF4-FFF2-40B4-BE49-F238E27FC236}">
                    <a16:creationId xmlns:a16="http://schemas.microsoft.com/office/drawing/2014/main" id="{48C8258B-7412-4175-98AB-3F419B21C573}"/>
                  </a:ext>
                </a:extLst>
              </xdr:cNvPr>
              <xdr:cNvCxnSpPr/>
            </xdr:nvCxnSpPr>
            <xdr:spPr>
              <a:xfrm>
                <a:off x="2963332" y="2277534"/>
                <a:ext cx="1718734" cy="0"/>
              </a:xfrm>
              <a:prstGeom prst="line">
                <a:avLst/>
              </a:prstGeom>
              <a:ln>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11" name="Straight Connector 110">
                <a:extLst>
                  <a:ext uri="{FF2B5EF4-FFF2-40B4-BE49-F238E27FC236}">
                    <a16:creationId xmlns:a16="http://schemas.microsoft.com/office/drawing/2014/main" id="{BA229B6F-BD16-49E4-9E53-D55700C01D61}"/>
                  </a:ext>
                </a:extLst>
              </xdr:cNvPr>
              <xdr:cNvCxnSpPr/>
            </xdr:nvCxnSpPr>
            <xdr:spPr>
              <a:xfrm>
                <a:off x="2980266" y="3928533"/>
                <a:ext cx="1718734" cy="0"/>
              </a:xfrm>
              <a:prstGeom prst="line">
                <a:avLst/>
              </a:prstGeom>
              <a:ln>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grpSp>
      </xdr:grpSp>
      <xdr:pic>
        <xdr:nvPicPr>
          <xdr:cNvPr id="106" name="Picture 105">
            <a:extLst>
              <a:ext uri="{FF2B5EF4-FFF2-40B4-BE49-F238E27FC236}">
                <a16:creationId xmlns:a16="http://schemas.microsoft.com/office/drawing/2014/main" id="{1C490B2A-B7B8-4132-0D40-145EC4E4C39F}"/>
              </a:ext>
            </a:extLst>
          </xdr:cNvPr>
          <xdr:cNvPicPr>
            <a:picLocks noChangeAspect="1"/>
          </xdr:cNvPicPr>
        </xdr:nvPicPr>
        <xdr:blipFill>
          <a:blip xmlns:r="http://schemas.openxmlformats.org/officeDocument/2006/relationships" r:embed="rId10" cstate="print">
            <a:duotone>
              <a:schemeClr val="bg2">
                <a:shade val="45000"/>
                <a:satMod val="135000"/>
              </a:schemeClr>
              <a:prstClr val="white"/>
            </a:duotone>
            <a:extLst>
              <a:ext uri="{28A0092B-C50C-407E-A947-70E740481C1C}">
                <a14:useLocalDpi xmlns:a14="http://schemas.microsoft.com/office/drawing/2010/main" val="0"/>
              </a:ext>
            </a:extLst>
          </a:blip>
          <a:stretch>
            <a:fillRect/>
          </a:stretch>
        </xdr:blipFill>
        <xdr:spPr>
          <a:xfrm>
            <a:off x="13453533" y="3403281"/>
            <a:ext cx="432119" cy="432119"/>
          </a:xfrm>
          <a:prstGeom prst="rect">
            <a:avLst/>
          </a:prstGeom>
        </xdr:spPr>
      </xdr:pic>
    </xdr:grpSp>
    <xdr:clientData/>
  </xdr:twoCellAnchor>
  <xdr:twoCellAnchor>
    <xdr:from>
      <xdr:col>1</xdr:col>
      <xdr:colOff>268125</xdr:colOff>
      <xdr:row>23</xdr:row>
      <xdr:rowOff>125460</xdr:rowOff>
    </xdr:from>
    <xdr:to>
      <xdr:col>3</xdr:col>
      <xdr:colOff>81089</xdr:colOff>
      <xdr:row>25</xdr:row>
      <xdr:rowOff>155940</xdr:rowOff>
    </xdr:to>
    <xdr:sp macro="" textlink="">
      <xdr:nvSpPr>
        <xdr:cNvPr id="137" name="TextBox 136">
          <a:extLst>
            <a:ext uri="{FF2B5EF4-FFF2-40B4-BE49-F238E27FC236}">
              <a16:creationId xmlns:a16="http://schemas.microsoft.com/office/drawing/2014/main" id="{2B5CB0E7-9AA0-43A0-B810-7434A86F9254}"/>
            </a:ext>
          </a:extLst>
        </xdr:cNvPr>
        <xdr:cNvSpPr txBox="1"/>
      </xdr:nvSpPr>
      <xdr:spPr>
        <a:xfrm>
          <a:off x="877725" y="4278360"/>
          <a:ext cx="1032164"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b="1">
              <a:solidFill>
                <a:schemeClr val="bg1"/>
              </a:solidFill>
            </a:rPr>
            <a:t>Total Clients</a:t>
          </a:r>
        </a:p>
      </xdr:txBody>
    </xdr:sp>
    <xdr:clientData/>
  </xdr:twoCellAnchor>
  <xdr:twoCellAnchor>
    <xdr:from>
      <xdr:col>1</xdr:col>
      <xdr:colOff>255348</xdr:colOff>
      <xdr:row>27</xdr:row>
      <xdr:rowOff>86205</xdr:rowOff>
    </xdr:from>
    <xdr:to>
      <xdr:col>3</xdr:col>
      <xdr:colOff>268049</xdr:colOff>
      <xdr:row>29</xdr:row>
      <xdr:rowOff>116685</xdr:rowOff>
    </xdr:to>
    <xdr:sp macro="" textlink="">
      <xdr:nvSpPr>
        <xdr:cNvPr id="138" name="TextBox 137">
          <a:extLst>
            <a:ext uri="{FF2B5EF4-FFF2-40B4-BE49-F238E27FC236}">
              <a16:creationId xmlns:a16="http://schemas.microsoft.com/office/drawing/2014/main" id="{D5005801-6CC4-4FCF-A588-596D84C2962E}"/>
            </a:ext>
          </a:extLst>
        </xdr:cNvPr>
        <xdr:cNvSpPr txBox="1"/>
      </xdr:nvSpPr>
      <xdr:spPr>
        <a:xfrm>
          <a:off x="861484" y="4450387"/>
          <a:ext cx="1224974" cy="394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b="1">
              <a:solidFill>
                <a:schemeClr val="bg1"/>
              </a:solidFill>
            </a:rPr>
            <a:t>Total</a:t>
          </a:r>
          <a:r>
            <a:rPr lang="en-PH" sz="1100" b="1" baseline="0">
              <a:solidFill>
                <a:schemeClr val="bg1"/>
              </a:solidFill>
            </a:rPr>
            <a:t> Hot Meals</a:t>
          </a:r>
          <a:endParaRPr lang="en-PH" sz="1100" b="1">
            <a:solidFill>
              <a:schemeClr val="bg1"/>
            </a:solidFill>
          </a:endParaRPr>
        </a:p>
      </xdr:txBody>
    </xdr:sp>
    <xdr:clientData/>
  </xdr:twoCellAnchor>
  <xdr:twoCellAnchor>
    <xdr:from>
      <xdr:col>1</xdr:col>
      <xdr:colOff>240146</xdr:colOff>
      <xdr:row>30</xdr:row>
      <xdr:rowOff>177801</xdr:rowOff>
    </xdr:from>
    <xdr:to>
      <xdr:col>4</xdr:col>
      <xdr:colOff>53879</xdr:colOff>
      <xdr:row>33</xdr:row>
      <xdr:rowOff>22014</xdr:rowOff>
    </xdr:to>
    <xdr:sp macro="" textlink="">
      <xdr:nvSpPr>
        <xdr:cNvPr id="139" name="TextBox 138">
          <a:extLst>
            <a:ext uri="{FF2B5EF4-FFF2-40B4-BE49-F238E27FC236}">
              <a16:creationId xmlns:a16="http://schemas.microsoft.com/office/drawing/2014/main" id="{52B99EBE-C7A8-40C2-9A53-6B0A5542C5E0}"/>
            </a:ext>
          </a:extLst>
        </xdr:cNvPr>
        <xdr:cNvSpPr txBox="1"/>
      </xdr:nvSpPr>
      <xdr:spPr>
        <a:xfrm>
          <a:off x="846282" y="5087506"/>
          <a:ext cx="1632142" cy="3897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b="1">
              <a:solidFill>
                <a:schemeClr val="bg1"/>
              </a:solidFill>
            </a:rPr>
            <a:t>Total</a:t>
          </a:r>
          <a:r>
            <a:rPr lang="en-PH" sz="1100" b="1" baseline="0">
              <a:solidFill>
                <a:schemeClr val="bg1"/>
              </a:solidFill>
            </a:rPr>
            <a:t> Frozen Meals</a:t>
          </a:r>
          <a:endParaRPr lang="en-PH" sz="1100" b="1">
            <a:solidFill>
              <a:schemeClr val="bg1"/>
            </a:solidFill>
          </a:endParaRPr>
        </a:p>
      </xdr:txBody>
    </xdr:sp>
    <xdr:clientData/>
  </xdr:twoCellAnchor>
  <xdr:twoCellAnchor editAs="oneCell">
    <xdr:from>
      <xdr:col>0</xdr:col>
      <xdr:colOff>166553</xdr:colOff>
      <xdr:row>25</xdr:row>
      <xdr:rowOff>98876</xdr:rowOff>
    </xdr:from>
    <xdr:to>
      <xdr:col>1</xdr:col>
      <xdr:colOff>261403</xdr:colOff>
      <xdr:row>29</xdr:row>
      <xdr:rowOff>57843</xdr:rowOff>
    </xdr:to>
    <xdr:pic>
      <xdr:nvPicPr>
        <xdr:cNvPr id="142" name="Picture 141">
          <a:extLst>
            <a:ext uri="{FF2B5EF4-FFF2-40B4-BE49-F238E27FC236}">
              <a16:creationId xmlns:a16="http://schemas.microsoft.com/office/drawing/2014/main" id="{2DD2996C-CF5D-5773-722B-22939A8769ED}"/>
            </a:ext>
          </a:extLst>
        </xdr:cNvPr>
        <xdr:cNvPicPr>
          <a:picLocks noChangeAspect="1"/>
        </xdr:cNvPicPr>
      </xdr:nvPicPr>
      <xdr:blipFill>
        <a:blip xmlns:r="http://schemas.openxmlformats.org/officeDocument/2006/relationships" r:embed="rId11" cstate="print">
          <a:extLst>
            <a:ext uri="{BEBA8EAE-BF5A-486C-A8C5-ECC9F3942E4B}">
              <a14:imgProps xmlns:a14="http://schemas.microsoft.com/office/drawing/2010/main">
                <a14:imgLayer r:embed="rId12">
                  <a14:imgEffect>
                    <a14:backgroundRemoval t="10000" b="90000" l="10000" r="90000">
                      <a14:foregroundMark x1="41606" y1="24453" x2="41606" y2="24453"/>
                      <a14:foregroundMark x1="51095" y1="28832" x2="51095" y2="28832"/>
                    </a14:backgroundRemoval>
                  </a14:imgEffect>
                </a14:imgLayer>
              </a14:imgProps>
            </a:ext>
            <a:ext uri="{28A0092B-C50C-407E-A947-70E740481C1C}">
              <a14:useLocalDpi xmlns:a14="http://schemas.microsoft.com/office/drawing/2010/main" val="0"/>
            </a:ext>
          </a:extLst>
        </a:blip>
        <a:stretch>
          <a:fillRect/>
        </a:stretch>
      </xdr:blipFill>
      <xdr:spPr>
        <a:xfrm>
          <a:off x="166553" y="4617536"/>
          <a:ext cx="704450" cy="690487"/>
        </a:xfrm>
        <a:prstGeom prst="rect">
          <a:avLst/>
        </a:prstGeom>
      </xdr:spPr>
    </xdr:pic>
    <xdr:clientData/>
  </xdr:twoCellAnchor>
  <xdr:twoCellAnchor editAs="oneCell">
    <xdr:from>
      <xdr:col>0</xdr:col>
      <xdr:colOff>155864</xdr:colOff>
      <xdr:row>28</xdr:row>
      <xdr:rowOff>129886</xdr:rowOff>
    </xdr:from>
    <xdr:to>
      <xdr:col>1</xdr:col>
      <xdr:colOff>292863</xdr:colOff>
      <xdr:row>32</xdr:row>
      <xdr:rowOff>173181</xdr:rowOff>
    </xdr:to>
    <xdr:pic>
      <xdr:nvPicPr>
        <xdr:cNvPr id="144" name="Picture 143">
          <a:extLst>
            <a:ext uri="{FF2B5EF4-FFF2-40B4-BE49-F238E27FC236}">
              <a16:creationId xmlns:a16="http://schemas.microsoft.com/office/drawing/2014/main" id="{A2D8C03F-B260-7D8C-4DAF-9307571EDF9E}"/>
            </a:ext>
          </a:extLst>
        </xdr:cNvPr>
        <xdr:cNvPicPr>
          <a:picLocks noChangeAspect="1"/>
        </xdr:cNvPicPr>
      </xdr:nvPicPr>
      <xdr:blipFill>
        <a:blip xmlns:r="http://schemas.openxmlformats.org/officeDocument/2006/relationships" r:embed="rId13">
          <a:extLst>
            <a:ext uri="{BEBA8EAE-BF5A-486C-A8C5-ECC9F3942E4B}">
              <a14:imgProps xmlns:a14="http://schemas.microsoft.com/office/drawing/2010/main">
                <a14:imgLayer r:embed="rId14">
                  <a14:imgEffect>
                    <a14:backgroundRemoval t="10000" b="90000" l="10000" r="90000"/>
                  </a14:imgEffect>
                </a14:imgLayer>
              </a14:imgProps>
            </a:ext>
            <a:ext uri="{28A0092B-C50C-407E-A947-70E740481C1C}">
              <a14:useLocalDpi xmlns:a14="http://schemas.microsoft.com/office/drawing/2010/main" val="0"/>
            </a:ext>
          </a:extLst>
        </a:blip>
        <a:stretch>
          <a:fillRect/>
        </a:stretch>
      </xdr:blipFill>
      <xdr:spPr>
        <a:xfrm>
          <a:off x="155864" y="4675909"/>
          <a:ext cx="743135" cy="770659"/>
        </a:xfrm>
        <a:prstGeom prst="rect">
          <a:avLst/>
        </a:prstGeom>
      </xdr:spPr>
    </xdr:pic>
    <xdr:clientData/>
  </xdr:twoCellAnchor>
  <xdr:twoCellAnchor editAs="oneCell">
    <xdr:from>
      <xdr:col>12</xdr:col>
      <xdr:colOff>389661</xdr:colOff>
      <xdr:row>16</xdr:row>
      <xdr:rowOff>51954</xdr:rowOff>
    </xdr:from>
    <xdr:to>
      <xdr:col>13</xdr:col>
      <xdr:colOff>288452</xdr:colOff>
      <xdr:row>19</xdr:row>
      <xdr:rowOff>11430</xdr:rowOff>
    </xdr:to>
    <xdr:pic>
      <xdr:nvPicPr>
        <xdr:cNvPr id="150" name="Picture 149" descr="See related image detail">
          <a:extLst>
            <a:ext uri="{FF2B5EF4-FFF2-40B4-BE49-F238E27FC236}">
              <a16:creationId xmlns:a16="http://schemas.microsoft.com/office/drawing/2014/main" id="{76EE0734-CAF1-2892-35BC-8F494EF92C35}"/>
            </a:ext>
          </a:extLst>
        </xdr:cNvPr>
        <xdr:cNvPicPr>
          <a:picLocks noChangeAspect="1" noChangeArrowheads="1"/>
        </xdr:cNvPicPr>
      </xdr:nvPicPr>
      <xdr:blipFill>
        <a:blip xmlns:r="http://schemas.openxmlformats.org/officeDocument/2006/relationships" r:embed="rId15" cstate="print">
          <a:extLst>
            <a:ext uri="{BEBA8EAE-BF5A-486C-A8C5-ECC9F3942E4B}">
              <a14:imgProps xmlns:a14="http://schemas.microsoft.com/office/drawing/2010/main">
                <a14:imgLayer r:embed="rId16">
                  <a14:imgEffect>
                    <a14:backgroundRemoval t="10000" b="90000" l="10000" r="90000">
                      <a14:foregroundMark x1="26437" y1="68966" x2="26437" y2="68966"/>
                      <a14:foregroundMark x1="22989" y1="76628" x2="22989" y2="76628"/>
                      <a14:foregroundMark x1="59387" y1="74713" x2="59387" y2="74713"/>
                      <a14:foregroundMark x1="45977" y1="26820" x2="45977" y2="26820"/>
                      <a14:foregroundMark x1="36015" y1="26820" x2="36015" y2="26820"/>
                      <a14:foregroundMark x1="26820" y1="29119" x2="26820" y2="29119"/>
                      <a14:foregroundMark x1="54789" y1="42912" x2="54789" y2="42912"/>
                      <a14:foregroundMark x1="65900" y1="49808" x2="65900" y2="49808"/>
                      <a14:foregroundMark x1="66667" y1="57088" x2="66667" y2="57088"/>
                      <a14:foregroundMark x1="67050" y1="62452" x2="67050" y2="62452"/>
                      <a14:backgroundMark x1="44828" y1="50192" x2="44828" y2="50192"/>
                      <a14:backgroundMark x1="47893" y1="64368" x2="47893" y2="64368"/>
                      <a14:backgroundMark x1="32184" y1="54406" x2="32184" y2="54406"/>
                      <a14:backgroundMark x1="34483" y1="53257" x2="34483" y2="53257"/>
                      <a14:backgroundMark x1="34100" y1="47126" x2="34100" y2="47126"/>
                      <a14:backgroundMark x1="38697" y1="39080" x2="38697" y2="39080"/>
                      <a14:backgroundMark x1="55172" y1="54406" x2="55172" y2="54406"/>
                      <a14:backgroundMark x1="33716" y1="48659" x2="33716" y2="48659"/>
                    </a14:backgroundRemoval>
                  </a14:imgEffect>
                </a14:imgLayer>
              </a14:imgProps>
            </a:ext>
            <a:ext uri="{28A0092B-C50C-407E-A947-70E740481C1C}">
              <a14:useLocalDpi xmlns:a14="http://schemas.microsoft.com/office/drawing/2010/main" val="0"/>
            </a:ext>
          </a:extLst>
        </a:blip>
        <a:srcRect/>
        <a:stretch>
          <a:fillRect/>
        </a:stretch>
      </xdr:blipFill>
      <xdr:spPr bwMode="auto">
        <a:xfrm>
          <a:off x="7663297" y="2415886"/>
          <a:ext cx="504928" cy="5049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145771</xdr:colOff>
      <xdr:row>27</xdr:row>
      <xdr:rowOff>26827</xdr:rowOff>
    </xdr:from>
    <xdr:to>
      <xdr:col>13</xdr:col>
      <xdr:colOff>441613</xdr:colOff>
      <xdr:row>28</xdr:row>
      <xdr:rowOff>135082</xdr:rowOff>
    </xdr:to>
    <xdr:pic>
      <xdr:nvPicPr>
        <xdr:cNvPr id="151" name="Picture 150">
          <a:extLst>
            <a:ext uri="{FF2B5EF4-FFF2-40B4-BE49-F238E27FC236}">
              <a16:creationId xmlns:a16="http://schemas.microsoft.com/office/drawing/2014/main" id="{5349A723-787B-436B-AB69-DD46CAAAF27A}"/>
            </a:ext>
          </a:extLst>
        </xdr:cNvPr>
        <xdr:cNvPicPr>
          <a:picLocks noChangeAspect="1"/>
        </xdr:cNvPicPr>
      </xdr:nvPicPr>
      <xdr:blipFill>
        <a:blip xmlns:r="http://schemas.openxmlformats.org/officeDocument/2006/relationships" r:embed="rId17" cstate="print">
          <a:extLst>
            <a:ext uri="{BEBA8EAE-BF5A-486C-A8C5-ECC9F3942E4B}">
              <a14:imgProps xmlns:a14="http://schemas.microsoft.com/office/drawing/2010/main">
                <a14:imgLayer r:embed="rId18">
                  <a14:imgEffect>
                    <a14:backgroundRemoval t="10000" b="90000" l="10000" r="90000">
                      <a14:foregroundMark x1="41606" y1="24453" x2="41606" y2="24453"/>
                      <a14:foregroundMark x1="51095" y1="28832" x2="51095" y2="28832"/>
                    </a14:backgroundRemoval>
                  </a14:imgEffect>
                </a14:imgLayer>
              </a14:imgProps>
            </a:ext>
            <a:ext uri="{28A0092B-C50C-407E-A947-70E740481C1C}">
              <a14:useLocalDpi xmlns:a14="http://schemas.microsoft.com/office/drawing/2010/main" val="0"/>
            </a:ext>
          </a:extLst>
        </a:blip>
        <a:stretch>
          <a:fillRect/>
        </a:stretch>
      </xdr:blipFill>
      <xdr:spPr>
        <a:xfrm>
          <a:off x="8025544" y="4391009"/>
          <a:ext cx="295842" cy="290096"/>
        </a:xfrm>
        <a:prstGeom prst="rect">
          <a:avLst/>
        </a:prstGeom>
      </xdr:spPr>
    </xdr:pic>
    <xdr:clientData/>
  </xdr:twoCellAnchor>
  <xdr:twoCellAnchor editAs="oneCell">
    <xdr:from>
      <xdr:col>13</xdr:col>
      <xdr:colOff>152401</xdr:colOff>
      <xdr:row>31</xdr:row>
      <xdr:rowOff>6092</xdr:rowOff>
    </xdr:from>
    <xdr:to>
      <xdr:col>13</xdr:col>
      <xdr:colOff>502229</xdr:colOff>
      <xdr:row>33</xdr:row>
      <xdr:rowOff>5196</xdr:rowOff>
    </xdr:to>
    <xdr:pic>
      <xdr:nvPicPr>
        <xdr:cNvPr id="152" name="Picture 151">
          <a:extLst>
            <a:ext uri="{FF2B5EF4-FFF2-40B4-BE49-F238E27FC236}">
              <a16:creationId xmlns:a16="http://schemas.microsoft.com/office/drawing/2014/main" id="{AFF06455-3BBF-4DB7-ACA8-F13B5002887E}"/>
            </a:ext>
          </a:extLst>
        </xdr:cNvPr>
        <xdr:cNvPicPr>
          <a:picLocks noChangeAspect="1"/>
        </xdr:cNvPicPr>
      </xdr:nvPicPr>
      <xdr:blipFill>
        <a:blip xmlns:r="http://schemas.openxmlformats.org/officeDocument/2006/relationships" r:embed="rId13" cstate="print">
          <a:extLst>
            <a:ext uri="{BEBA8EAE-BF5A-486C-A8C5-ECC9F3942E4B}">
              <a14:imgProps xmlns:a14="http://schemas.microsoft.com/office/drawing/2010/main">
                <a14:imgLayer r:embed="rId14">
                  <a14:imgEffect>
                    <a14:backgroundRemoval t="10000" b="90000" l="10000" r="90000"/>
                  </a14:imgEffect>
                </a14:imgLayer>
              </a14:imgProps>
            </a:ext>
            <a:ext uri="{28A0092B-C50C-407E-A947-70E740481C1C}">
              <a14:useLocalDpi xmlns:a14="http://schemas.microsoft.com/office/drawing/2010/main" val="0"/>
            </a:ext>
          </a:extLst>
        </a:blip>
        <a:stretch>
          <a:fillRect/>
        </a:stretch>
      </xdr:blipFill>
      <xdr:spPr>
        <a:xfrm>
          <a:off x="8032174" y="5097637"/>
          <a:ext cx="349828" cy="362785"/>
        </a:xfrm>
        <a:prstGeom prst="rect">
          <a:avLst/>
        </a:prstGeom>
      </xdr:spPr>
    </xdr:pic>
    <xdr:clientData/>
  </xdr:twoCellAnchor>
  <xdr:twoCellAnchor editAs="oneCell">
    <xdr:from>
      <xdr:col>16</xdr:col>
      <xdr:colOff>181843</xdr:colOff>
      <xdr:row>7</xdr:row>
      <xdr:rowOff>178072</xdr:rowOff>
    </xdr:from>
    <xdr:to>
      <xdr:col>17</xdr:col>
      <xdr:colOff>34573</xdr:colOff>
      <xdr:row>10</xdr:row>
      <xdr:rowOff>94028</xdr:rowOff>
    </xdr:to>
    <xdr:pic>
      <xdr:nvPicPr>
        <xdr:cNvPr id="153" name="Picture 152" descr="See the source image">
          <a:extLst>
            <a:ext uri="{FF2B5EF4-FFF2-40B4-BE49-F238E27FC236}">
              <a16:creationId xmlns:a16="http://schemas.microsoft.com/office/drawing/2014/main" id="{B62C9112-0CE0-F9EB-6797-FA1A4FBCB03C}"/>
            </a:ext>
          </a:extLst>
        </xdr:cNvPr>
        <xdr:cNvPicPr>
          <a:picLocks noChangeAspect="1" noChangeArrowheads="1"/>
        </xdr:cNvPicPr>
      </xdr:nvPicPr>
      <xdr:blipFill>
        <a:blip xmlns:r="http://schemas.openxmlformats.org/officeDocument/2006/relationships" r:embed="rId19" cstate="print">
          <a:extLst>
            <a:ext uri="{BEBA8EAE-BF5A-486C-A8C5-ECC9F3942E4B}">
              <a14:imgProps xmlns:a14="http://schemas.microsoft.com/office/drawing/2010/main">
                <a14:imgLayer r:embed="rId20">
                  <a14:imgEffect>
                    <a14:backgroundRemoval t="10000" b="90000" l="10000" r="90000"/>
                  </a14:imgEffect>
                  <a14:imgEffect>
                    <a14:saturation sat="400000"/>
                  </a14:imgEffect>
                </a14:imgLayer>
              </a14:imgProps>
            </a:ext>
            <a:ext uri="{28A0092B-C50C-407E-A947-70E740481C1C}">
              <a14:useLocalDpi xmlns:a14="http://schemas.microsoft.com/office/drawing/2010/main" val="0"/>
            </a:ext>
          </a:extLst>
        </a:blip>
        <a:srcRect/>
        <a:stretch>
          <a:fillRect/>
        </a:stretch>
      </xdr:blipFill>
      <xdr:spPr bwMode="auto">
        <a:xfrm>
          <a:off x="9935443" y="1379343"/>
          <a:ext cx="462330" cy="4538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164523</xdr:colOff>
      <xdr:row>27</xdr:row>
      <xdr:rowOff>129886</xdr:rowOff>
    </xdr:from>
    <xdr:to>
      <xdr:col>19</xdr:col>
      <xdr:colOff>40197</xdr:colOff>
      <xdr:row>30</xdr:row>
      <xdr:rowOff>64078</xdr:rowOff>
    </xdr:to>
    <xdr:pic>
      <xdr:nvPicPr>
        <xdr:cNvPr id="155" name="Picture 154" descr="Image result for senior icon">
          <a:extLst>
            <a:ext uri="{FF2B5EF4-FFF2-40B4-BE49-F238E27FC236}">
              <a16:creationId xmlns:a16="http://schemas.microsoft.com/office/drawing/2014/main" id="{61F4199B-DD53-FC36-7E56-F09CD24AC4A8}"/>
            </a:ext>
          </a:extLst>
        </xdr:cNvPr>
        <xdr:cNvPicPr>
          <a:picLocks noChangeAspect="1" noChangeArrowheads="1"/>
        </xdr:cNvPicPr>
      </xdr:nvPicPr>
      <xdr:blipFill>
        <a:blip xmlns:r="http://schemas.openxmlformats.org/officeDocument/2006/relationships" r:embed="rId21" cstate="print">
          <a:extLst>
            <a:ext uri="{BEBA8EAE-BF5A-486C-A8C5-ECC9F3942E4B}">
              <a14:imgProps xmlns:a14="http://schemas.microsoft.com/office/drawing/2010/main">
                <a14:imgLayer r:embed="rId22">
                  <a14:imgEffect>
                    <a14:backgroundRemoval t="10000" b="90000" l="10000" r="90000"/>
                  </a14:imgEffect>
                </a14:imgLayer>
              </a14:imgProps>
            </a:ext>
            <a:ext uri="{28A0092B-C50C-407E-A947-70E740481C1C}">
              <a14:useLocalDpi xmlns:a14="http://schemas.microsoft.com/office/drawing/2010/main" val="0"/>
            </a:ext>
          </a:extLst>
        </a:blip>
        <a:srcRect/>
        <a:stretch>
          <a:fillRect/>
        </a:stretch>
      </xdr:blipFill>
      <xdr:spPr bwMode="auto">
        <a:xfrm>
          <a:off x="11074978" y="4494068"/>
          <a:ext cx="481810" cy="4797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378572</xdr:colOff>
      <xdr:row>8</xdr:row>
      <xdr:rowOff>31171</xdr:rowOff>
    </xdr:from>
    <xdr:to>
      <xdr:col>13</xdr:col>
      <xdr:colOff>221346</xdr:colOff>
      <xdr:row>10</xdr:row>
      <xdr:rowOff>138544</xdr:rowOff>
    </xdr:to>
    <xdr:pic>
      <xdr:nvPicPr>
        <xdr:cNvPr id="156" name="Picture 155">
          <a:extLst>
            <a:ext uri="{FF2B5EF4-FFF2-40B4-BE49-F238E27FC236}">
              <a16:creationId xmlns:a16="http://schemas.microsoft.com/office/drawing/2014/main" id="{0126758E-C9FE-4467-94F0-55B14E46108B}"/>
            </a:ext>
          </a:extLst>
        </xdr:cNvPr>
        <xdr:cNvPicPr>
          <a:picLocks noChangeAspect="1"/>
        </xdr:cNvPicPr>
      </xdr:nvPicPr>
      <xdr:blipFill>
        <a:blip xmlns:r="http://schemas.openxmlformats.org/officeDocument/2006/relationships" r:embed="rId23" cstate="print">
          <a:extLst>
            <a:ext uri="{BEBA8EAE-BF5A-486C-A8C5-ECC9F3942E4B}">
              <a14:imgProps xmlns:a14="http://schemas.microsoft.com/office/drawing/2010/main">
                <a14:imgLayer r:embed="rId24">
                  <a14:imgEffect>
                    <a14:backgroundRemoval t="10000" b="90000" l="10000" r="90000">
                      <a14:foregroundMark x1="70852" y1="66667" x2="70852" y2="66667"/>
                      <a14:foregroundMark x1="61883" y1="66667" x2="61883" y2="66667"/>
                      <a14:foregroundMark x1="60538" y1="63675" x2="60538" y2="63675"/>
                      <a14:foregroundMark x1="76233" y1="59402" x2="76233" y2="59402"/>
                      <a14:foregroundMark x1="65022" y1="70085" x2="65022" y2="70085"/>
                      <a14:foregroundMark x1="59193" y1="72650" x2="59193" y2="72650"/>
                      <a14:foregroundMark x1="62332" y1="70513" x2="62332" y2="70513"/>
                      <a14:foregroundMark x1="65919" y1="64957" x2="65919" y2="64957"/>
                      <a14:foregroundMark x1="73991" y1="61538" x2="73991" y2="61538"/>
                      <a14:foregroundMark x1="78475" y1="59402" x2="78475" y2="59402"/>
                      <a14:foregroundMark x1="63229" y1="28632" x2="63229" y2="28632"/>
                      <a14:foregroundMark x1="65919" y1="30342" x2="65919" y2="30342"/>
                      <a14:foregroundMark x1="61883" y1="31624" x2="61883" y2="31624"/>
                      <a14:foregroundMark x1="66816" y1="34615" x2="66816" y2="34615"/>
                      <a14:foregroundMark x1="71749" y1="35043" x2="71749" y2="35043"/>
                      <a14:foregroundMark x1="63677" y1="26923" x2="63677" y2="26923"/>
                      <a14:foregroundMark x1="72646" y1="37607" x2="72646" y2="37607"/>
                      <a14:foregroundMark x1="56054" y1="35043" x2="56054" y2="35043"/>
                      <a14:foregroundMark x1="40359" y1="28632" x2="40359" y2="28632"/>
                      <a14:foregroundMark x1="35426" y1="27778" x2="35426" y2="27778"/>
                      <a14:foregroundMark x1="45740" y1="33761" x2="45740" y2="33761"/>
                      <a14:foregroundMark x1="37220" y1="43590" x2="37220" y2="43590"/>
                      <a14:foregroundMark x1="33184" y1="54274" x2="33184" y2="54274"/>
                      <a14:foregroundMark x1="42152" y1="53846" x2="42152" y2="53846"/>
                      <a14:backgroundMark x1="43049" y1="20940" x2="43049" y2="20940"/>
                      <a14:backgroundMark x1="51121" y1="20513" x2="51121" y2="20513"/>
                      <a14:backgroundMark x1="19283" y1="46154" x2="19283" y2="46154"/>
                      <a14:backgroundMark x1="22422" y1="47009" x2="22422" y2="47009"/>
                      <a14:backgroundMark x1="22422" y1="38034" x2="22422" y2="38034"/>
                      <a14:backgroundMark x1="51570" y1="36325" x2="51570" y2="36325"/>
                      <a14:backgroundMark x1="80717" y1="39744" x2="80717" y2="39744"/>
                      <a14:backgroundMark x1="85202" y1="57692" x2="85202" y2="57692"/>
                      <a14:backgroundMark x1="49327" y1="44872" x2="49327" y2="44872"/>
                      <a14:backgroundMark x1="49327" y1="44872" x2="49327" y2="44872"/>
                      <a14:backgroundMark x1="51570" y1="47863" x2="51570" y2="47863"/>
                    </a14:backgroundRemoval>
                  </a14:imgEffect>
                </a14:imgLayer>
              </a14:imgProps>
            </a:ext>
            <a:ext uri="{28A0092B-C50C-407E-A947-70E740481C1C}">
              <a14:useLocalDpi xmlns:a14="http://schemas.microsoft.com/office/drawing/2010/main" val="0"/>
            </a:ext>
          </a:extLst>
        </a:blip>
        <a:stretch>
          <a:fillRect/>
        </a:stretch>
      </xdr:blipFill>
      <xdr:spPr>
        <a:xfrm>
          <a:off x="7652208" y="940376"/>
          <a:ext cx="448911" cy="471055"/>
        </a:xfrm>
        <a:prstGeom prst="rect">
          <a:avLst/>
        </a:prstGeom>
      </xdr:spPr>
    </xdr:pic>
    <xdr:clientData/>
  </xdr:twoCellAnchor>
  <xdr:twoCellAnchor editAs="oneCell">
    <xdr:from>
      <xdr:col>0</xdr:col>
      <xdr:colOff>184608</xdr:colOff>
      <xdr:row>21</xdr:row>
      <xdr:rowOff>116216</xdr:rowOff>
    </xdr:from>
    <xdr:to>
      <xdr:col>1</xdr:col>
      <xdr:colOff>319504</xdr:colOff>
      <xdr:row>25</xdr:row>
      <xdr:rowOff>163892</xdr:rowOff>
    </xdr:to>
    <xdr:pic>
      <xdr:nvPicPr>
        <xdr:cNvPr id="2" name="Picture 1">
          <a:extLst>
            <a:ext uri="{FF2B5EF4-FFF2-40B4-BE49-F238E27FC236}">
              <a16:creationId xmlns:a16="http://schemas.microsoft.com/office/drawing/2014/main" id="{BAE3C3B7-AC9A-42DF-8C22-BAE9FF53F560}"/>
            </a:ext>
          </a:extLst>
        </xdr:cNvPr>
        <xdr:cNvPicPr>
          <a:picLocks noChangeAspect="1"/>
        </xdr:cNvPicPr>
      </xdr:nvPicPr>
      <xdr:blipFill>
        <a:blip xmlns:r="http://schemas.openxmlformats.org/officeDocument/2006/relationships" r:embed="rId23" cstate="print">
          <a:extLst>
            <a:ext uri="{BEBA8EAE-BF5A-486C-A8C5-ECC9F3942E4B}">
              <a14:imgProps xmlns:a14="http://schemas.microsoft.com/office/drawing/2010/main">
                <a14:imgLayer r:embed="rId24">
                  <a14:imgEffect>
                    <a14:backgroundRemoval t="10000" b="90000" l="10000" r="90000">
                      <a14:foregroundMark x1="70852" y1="66667" x2="70852" y2="66667"/>
                      <a14:foregroundMark x1="61883" y1="66667" x2="61883" y2="66667"/>
                      <a14:foregroundMark x1="60538" y1="63675" x2="60538" y2="63675"/>
                      <a14:foregroundMark x1="76233" y1="59402" x2="76233" y2="59402"/>
                      <a14:foregroundMark x1="65022" y1="70085" x2="65022" y2="70085"/>
                      <a14:foregroundMark x1="59193" y1="72650" x2="59193" y2="72650"/>
                      <a14:foregroundMark x1="62332" y1="70513" x2="62332" y2="70513"/>
                      <a14:foregroundMark x1="65919" y1="64957" x2="65919" y2="64957"/>
                      <a14:foregroundMark x1="73991" y1="61538" x2="73991" y2="61538"/>
                      <a14:foregroundMark x1="78475" y1="59402" x2="78475" y2="59402"/>
                      <a14:foregroundMark x1="63229" y1="28632" x2="63229" y2="28632"/>
                      <a14:foregroundMark x1="65919" y1="30342" x2="65919" y2="30342"/>
                      <a14:foregroundMark x1="61883" y1="31624" x2="61883" y2="31624"/>
                      <a14:foregroundMark x1="66816" y1="34615" x2="66816" y2="34615"/>
                      <a14:foregroundMark x1="71749" y1="35043" x2="71749" y2="35043"/>
                      <a14:foregroundMark x1="63677" y1="26923" x2="63677" y2="26923"/>
                      <a14:foregroundMark x1="72646" y1="37607" x2="72646" y2="37607"/>
                      <a14:foregroundMark x1="56054" y1="35043" x2="56054" y2="35043"/>
                      <a14:foregroundMark x1="40359" y1="28632" x2="40359" y2="28632"/>
                      <a14:foregroundMark x1="35426" y1="27778" x2="35426" y2="27778"/>
                      <a14:foregroundMark x1="45740" y1="33761" x2="45740" y2="33761"/>
                      <a14:foregroundMark x1="37220" y1="43590" x2="37220" y2="43590"/>
                      <a14:foregroundMark x1="33184" y1="54274" x2="33184" y2="54274"/>
                      <a14:foregroundMark x1="42152" y1="53846" x2="42152" y2="53846"/>
                      <a14:backgroundMark x1="43049" y1="20940" x2="43049" y2="20940"/>
                      <a14:backgroundMark x1="51121" y1="20513" x2="51121" y2="20513"/>
                      <a14:backgroundMark x1="19283" y1="46154" x2="19283" y2="46154"/>
                      <a14:backgroundMark x1="22422" y1="47009" x2="22422" y2="47009"/>
                      <a14:backgroundMark x1="22422" y1="38034" x2="22422" y2="38034"/>
                      <a14:backgroundMark x1="51570" y1="36325" x2="51570" y2="36325"/>
                      <a14:backgroundMark x1="80717" y1="39744" x2="80717" y2="39744"/>
                      <a14:backgroundMark x1="85202" y1="57692" x2="85202" y2="57692"/>
                      <a14:backgroundMark x1="49327" y1="44872" x2="49327" y2="44872"/>
                      <a14:backgroundMark x1="49327" y1="44872" x2="49327" y2="44872"/>
                      <a14:backgroundMark x1="51570" y1="47863" x2="51570" y2="47863"/>
                    </a14:backgroundRemoval>
                  </a14:imgEffect>
                </a14:imgLayer>
              </a14:imgProps>
            </a:ext>
            <a:ext uri="{28A0092B-C50C-407E-A947-70E740481C1C}">
              <a14:useLocalDpi xmlns:a14="http://schemas.microsoft.com/office/drawing/2010/main" val="0"/>
            </a:ext>
          </a:extLst>
        </a:blip>
        <a:stretch>
          <a:fillRect/>
        </a:stretch>
      </xdr:blipFill>
      <xdr:spPr>
        <a:xfrm>
          <a:off x="184608" y="3903356"/>
          <a:ext cx="744496" cy="779196"/>
        </a:xfrm>
        <a:prstGeom prst="rect">
          <a:avLst/>
        </a:prstGeom>
      </xdr:spPr>
    </xdr:pic>
    <xdr:clientData/>
  </xdr:twoCellAnchor>
  <xdr:twoCellAnchor editAs="oneCell">
    <xdr:from>
      <xdr:col>0</xdr:col>
      <xdr:colOff>277091</xdr:colOff>
      <xdr:row>8</xdr:row>
      <xdr:rowOff>17316</xdr:rowOff>
    </xdr:from>
    <xdr:to>
      <xdr:col>1</xdr:col>
      <xdr:colOff>43643</xdr:colOff>
      <xdr:row>10</xdr:row>
      <xdr:rowOff>25975</xdr:rowOff>
    </xdr:to>
    <xdr:pic>
      <xdr:nvPicPr>
        <xdr:cNvPr id="6" name="Picture 5" descr="Image result for green calendar icon">
          <a:extLst>
            <a:ext uri="{FF2B5EF4-FFF2-40B4-BE49-F238E27FC236}">
              <a16:creationId xmlns:a16="http://schemas.microsoft.com/office/drawing/2014/main" id="{85927E1C-D71C-93E8-D787-0918860C980D}"/>
            </a:ext>
          </a:extLst>
        </xdr:cNvPr>
        <xdr:cNvPicPr>
          <a:picLocks noChangeAspect="1" noChangeArrowheads="1"/>
        </xdr:cNvPicPr>
      </xdr:nvPicPr>
      <xdr:blipFill>
        <a:blip xmlns:r="http://schemas.openxmlformats.org/officeDocument/2006/relationships" r:embed="rId25" cstate="print">
          <a:extLst>
            <a:ext uri="{BEBA8EAE-BF5A-486C-A8C5-ECC9F3942E4B}">
              <a14:imgProps xmlns:a14="http://schemas.microsoft.com/office/drawing/2010/main">
                <a14:imgLayer r:embed="rId26">
                  <a14:imgEffect>
                    <a14:backgroundRemoval t="10000" b="90000" l="10000" r="90000">
                      <a14:foregroundMark x1="34043" y1="22553" x2="34043" y2="22553"/>
                      <a14:foregroundMark x1="66809" y1="17021" x2="66809" y2="17021"/>
                      <a14:foregroundMark x1="42128" y1="42128" x2="42128" y2="42128"/>
                    </a14:backgroundRemoval>
                  </a14:imgEffect>
                </a14:imgLayer>
              </a14:imgProps>
            </a:ext>
            <a:ext uri="{28A0092B-C50C-407E-A947-70E740481C1C}">
              <a14:useLocalDpi xmlns:a14="http://schemas.microsoft.com/office/drawing/2010/main" val="0"/>
            </a:ext>
          </a:extLst>
        </a:blip>
        <a:srcRect/>
        <a:stretch>
          <a:fillRect/>
        </a:stretch>
      </xdr:blipFill>
      <xdr:spPr bwMode="auto">
        <a:xfrm>
          <a:off x="277091" y="926521"/>
          <a:ext cx="372688" cy="372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290945</xdr:colOff>
      <xdr:row>20</xdr:row>
      <xdr:rowOff>161060</xdr:rowOff>
    </xdr:from>
    <xdr:to>
      <xdr:col>11</xdr:col>
      <xdr:colOff>181841</xdr:colOff>
      <xdr:row>23</xdr:row>
      <xdr:rowOff>9103</xdr:rowOff>
    </xdr:to>
    <xdr:sp macro="" textlink="">
      <xdr:nvSpPr>
        <xdr:cNvPr id="10" name="TextBox 9">
          <a:extLst>
            <a:ext uri="{FF2B5EF4-FFF2-40B4-BE49-F238E27FC236}">
              <a16:creationId xmlns:a16="http://schemas.microsoft.com/office/drawing/2014/main" id="{F6F1F525-0824-427F-AAA1-05117672B443}"/>
            </a:ext>
          </a:extLst>
        </xdr:cNvPr>
        <xdr:cNvSpPr txBox="1"/>
      </xdr:nvSpPr>
      <xdr:spPr>
        <a:xfrm>
          <a:off x="2715490" y="3252355"/>
          <a:ext cx="4133851" cy="3935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200" b="1">
              <a:solidFill>
                <a:schemeClr val="bg1"/>
              </a:solidFill>
            </a:rPr>
            <a:t>Number of Meals</a:t>
          </a:r>
          <a:r>
            <a:rPr lang="en-PH" sz="1200" b="1" baseline="0">
              <a:solidFill>
                <a:schemeClr val="bg1"/>
              </a:solidFill>
            </a:rPr>
            <a:t> Delivered from 2015 to 2020 by Month</a:t>
          </a:r>
          <a:endParaRPr lang="en-PH" sz="1200" b="1">
            <a:solidFill>
              <a:schemeClr val="bg1"/>
            </a:solidFill>
          </a:endParaRPr>
        </a:p>
      </xdr:txBody>
    </xdr:sp>
    <xdr:clientData/>
  </xdr:twoCellAnchor>
  <xdr:twoCellAnchor editAs="oneCell">
    <xdr:from>
      <xdr:col>3</xdr:col>
      <xdr:colOff>533402</xdr:colOff>
      <xdr:row>20</xdr:row>
      <xdr:rowOff>48491</xdr:rowOff>
    </xdr:from>
    <xdr:to>
      <xdr:col>4</xdr:col>
      <xdr:colOff>432194</xdr:colOff>
      <xdr:row>23</xdr:row>
      <xdr:rowOff>7968</xdr:rowOff>
    </xdr:to>
    <xdr:pic>
      <xdr:nvPicPr>
        <xdr:cNvPr id="12" name="Picture 11" descr="See related image detail">
          <a:extLst>
            <a:ext uri="{FF2B5EF4-FFF2-40B4-BE49-F238E27FC236}">
              <a16:creationId xmlns:a16="http://schemas.microsoft.com/office/drawing/2014/main" id="{DA30B86D-8C85-41A8-82DC-F52E9F86A123}"/>
            </a:ext>
          </a:extLst>
        </xdr:cNvPr>
        <xdr:cNvPicPr>
          <a:picLocks noChangeAspect="1" noChangeArrowheads="1"/>
        </xdr:cNvPicPr>
      </xdr:nvPicPr>
      <xdr:blipFill>
        <a:blip xmlns:r="http://schemas.openxmlformats.org/officeDocument/2006/relationships" r:embed="rId15" cstate="print">
          <a:extLst>
            <a:ext uri="{BEBA8EAE-BF5A-486C-A8C5-ECC9F3942E4B}">
              <a14:imgProps xmlns:a14="http://schemas.microsoft.com/office/drawing/2010/main">
                <a14:imgLayer r:embed="rId16">
                  <a14:imgEffect>
                    <a14:backgroundRemoval t="10000" b="90000" l="10000" r="90000">
                      <a14:foregroundMark x1="26437" y1="68966" x2="26437" y2="68966"/>
                      <a14:foregroundMark x1="22989" y1="76628" x2="22989" y2="76628"/>
                      <a14:foregroundMark x1="59387" y1="74713" x2="59387" y2="74713"/>
                      <a14:foregroundMark x1="45977" y1="26820" x2="45977" y2="26820"/>
                      <a14:foregroundMark x1="36015" y1="26820" x2="36015" y2="26820"/>
                      <a14:foregroundMark x1="26820" y1="29119" x2="26820" y2="29119"/>
                      <a14:foregroundMark x1="54789" y1="42912" x2="54789" y2="42912"/>
                      <a14:foregroundMark x1="65900" y1="49808" x2="65900" y2="49808"/>
                      <a14:foregroundMark x1="66667" y1="57088" x2="66667" y2="57088"/>
                      <a14:foregroundMark x1="67050" y1="62452" x2="67050" y2="62452"/>
                      <a14:backgroundMark x1="44828" y1="50192" x2="44828" y2="50192"/>
                      <a14:backgroundMark x1="47893" y1="64368" x2="47893" y2="64368"/>
                      <a14:backgroundMark x1="32184" y1="54406" x2="32184" y2="54406"/>
                      <a14:backgroundMark x1="34483" y1="53257" x2="34483" y2="53257"/>
                      <a14:backgroundMark x1="34100" y1="47126" x2="34100" y2="47126"/>
                      <a14:backgroundMark x1="38697" y1="39080" x2="38697" y2="39080"/>
                      <a14:backgroundMark x1="55172" y1="54406" x2="55172" y2="54406"/>
                      <a14:backgroundMark x1="33716" y1="48659" x2="33716" y2="48659"/>
                    </a14:backgroundRemoval>
                  </a14:imgEffect>
                </a14:imgLayer>
              </a14:imgProps>
            </a:ext>
            <a:ext uri="{28A0092B-C50C-407E-A947-70E740481C1C}">
              <a14:useLocalDpi xmlns:a14="http://schemas.microsoft.com/office/drawing/2010/main" val="0"/>
            </a:ext>
          </a:extLst>
        </a:blip>
        <a:srcRect/>
        <a:stretch>
          <a:fillRect/>
        </a:stretch>
      </xdr:blipFill>
      <xdr:spPr bwMode="auto">
        <a:xfrm>
          <a:off x="2351811" y="3139786"/>
          <a:ext cx="504928" cy="5049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550718</xdr:colOff>
      <xdr:row>8</xdr:row>
      <xdr:rowOff>83127</xdr:rowOff>
    </xdr:from>
    <xdr:to>
      <xdr:col>3</xdr:col>
      <xdr:colOff>69275</xdr:colOff>
      <xdr:row>10</xdr:row>
      <xdr:rowOff>113012</xdr:rowOff>
    </xdr:to>
    <xdr:sp macro="" textlink="">
      <xdr:nvSpPr>
        <xdr:cNvPr id="13" name="TextBox 12">
          <a:extLst>
            <a:ext uri="{FF2B5EF4-FFF2-40B4-BE49-F238E27FC236}">
              <a16:creationId xmlns:a16="http://schemas.microsoft.com/office/drawing/2014/main" id="{6D40E8E7-0D27-43F4-8BD2-D3B28D2535AD}"/>
            </a:ext>
          </a:extLst>
        </xdr:cNvPr>
        <xdr:cNvSpPr txBox="1"/>
      </xdr:nvSpPr>
      <xdr:spPr>
        <a:xfrm>
          <a:off x="550718" y="992332"/>
          <a:ext cx="1336966" cy="3935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200" b="1">
              <a:solidFill>
                <a:schemeClr val="bg1"/>
              </a:solidFill>
            </a:rPr>
            <a:t>Reporting Period</a:t>
          </a:r>
        </a:p>
      </xdr:txBody>
    </xdr:sp>
    <xdr:clientData/>
  </xdr:twoCellAnchor>
  <xdr:twoCellAnchor>
    <xdr:from>
      <xdr:col>0</xdr:col>
      <xdr:colOff>147666</xdr:colOff>
      <xdr:row>4</xdr:row>
      <xdr:rowOff>112569</xdr:rowOff>
    </xdr:from>
    <xdr:to>
      <xdr:col>19</xdr:col>
      <xdr:colOff>406977</xdr:colOff>
      <xdr:row>7</xdr:row>
      <xdr:rowOff>121229</xdr:rowOff>
    </xdr:to>
    <xdr:sp macro="" textlink="">
      <xdr:nvSpPr>
        <xdr:cNvPr id="16" name="Rectangle 15">
          <a:extLst>
            <a:ext uri="{FF2B5EF4-FFF2-40B4-BE49-F238E27FC236}">
              <a16:creationId xmlns:a16="http://schemas.microsoft.com/office/drawing/2014/main" id="{4BC9CA4A-B421-48EC-8369-7CBC58FDF7B3}"/>
            </a:ext>
          </a:extLst>
        </xdr:cNvPr>
        <xdr:cNvSpPr/>
      </xdr:nvSpPr>
      <xdr:spPr>
        <a:xfrm>
          <a:off x="147666" y="775957"/>
          <a:ext cx="11841711" cy="546543"/>
        </a:xfrm>
        <a:prstGeom prst="rect">
          <a:avLst/>
        </a:prstGeom>
        <a:solidFill>
          <a:schemeClr val="tx1"/>
        </a:solidFill>
        <a:ln>
          <a:solidFill>
            <a:schemeClr val="tx1">
              <a:lumMod val="75000"/>
              <a:lumOff val="2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0</xdr:col>
      <xdr:colOff>225135</xdr:colOff>
      <xdr:row>5</xdr:row>
      <xdr:rowOff>17321</xdr:rowOff>
    </xdr:from>
    <xdr:to>
      <xdr:col>12</xdr:col>
      <xdr:colOff>303069</xdr:colOff>
      <xdr:row>7</xdr:row>
      <xdr:rowOff>69274</xdr:rowOff>
    </xdr:to>
    <xdr:sp macro="" textlink="">
      <xdr:nvSpPr>
        <xdr:cNvPr id="22" name="Rectangle 21">
          <a:extLst>
            <a:ext uri="{FF2B5EF4-FFF2-40B4-BE49-F238E27FC236}">
              <a16:creationId xmlns:a16="http://schemas.microsoft.com/office/drawing/2014/main" id="{955F50C2-748F-4F58-0F9C-9A4912AE95FA}"/>
            </a:ext>
          </a:extLst>
        </xdr:cNvPr>
        <xdr:cNvSpPr/>
      </xdr:nvSpPr>
      <xdr:spPr>
        <a:xfrm>
          <a:off x="225135" y="860003"/>
          <a:ext cx="7393134" cy="410542"/>
        </a:xfrm>
        <a:prstGeom prst="rect">
          <a:avLst/>
        </a:prstGeom>
        <a:solidFill>
          <a:schemeClr val="bg1">
            <a:alpha val="39000"/>
          </a:schemeClr>
        </a:solidFill>
        <a:ln>
          <a:noFill/>
        </a:ln>
        <a:effectLst>
          <a:outerShdw blurRad="50800" dist="50800" dir="5400000" algn="ctr" rotWithShape="0">
            <a:srgbClr val="000000"/>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12</xdr:col>
      <xdr:colOff>372341</xdr:colOff>
      <xdr:row>5</xdr:row>
      <xdr:rowOff>19052</xdr:rowOff>
    </xdr:from>
    <xdr:to>
      <xdr:col>19</xdr:col>
      <xdr:colOff>346364</xdr:colOff>
      <xdr:row>7</xdr:row>
      <xdr:rowOff>71005</xdr:rowOff>
    </xdr:to>
    <xdr:sp macro="" textlink="">
      <xdr:nvSpPr>
        <xdr:cNvPr id="25" name="Rectangle 24">
          <a:extLst>
            <a:ext uri="{FF2B5EF4-FFF2-40B4-BE49-F238E27FC236}">
              <a16:creationId xmlns:a16="http://schemas.microsoft.com/office/drawing/2014/main" id="{BF43EE50-F47C-4EFE-9058-DB28E25FDF02}"/>
            </a:ext>
          </a:extLst>
        </xdr:cNvPr>
        <xdr:cNvSpPr/>
      </xdr:nvSpPr>
      <xdr:spPr>
        <a:xfrm>
          <a:off x="7645977" y="746416"/>
          <a:ext cx="4216978" cy="415634"/>
        </a:xfrm>
        <a:prstGeom prst="rect">
          <a:avLst/>
        </a:prstGeom>
        <a:solidFill>
          <a:schemeClr val="bg1">
            <a:alpha val="39000"/>
          </a:schemeClr>
        </a:solidFill>
        <a:ln>
          <a:noFill/>
        </a:ln>
        <a:effectLst>
          <a:outerShdw blurRad="50800" dist="50800" dir="5400000" algn="ctr" rotWithShape="0">
            <a:srgbClr val="000000"/>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4</xdr:col>
      <xdr:colOff>304289</xdr:colOff>
      <xdr:row>8</xdr:row>
      <xdr:rowOff>85366</xdr:rowOff>
    </xdr:from>
    <xdr:to>
      <xdr:col>10</xdr:col>
      <xdr:colOff>313765</xdr:colOff>
      <xdr:row>10</xdr:row>
      <xdr:rowOff>115251</xdr:rowOff>
    </xdr:to>
    <xdr:sp macro="" textlink="">
      <xdr:nvSpPr>
        <xdr:cNvPr id="9" name="TextBox 8">
          <a:extLst>
            <a:ext uri="{FF2B5EF4-FFF2-40B4-BE49-F238E27FC236}">
              <a16:creationId xmlns:a16="http://schemas.microsoft.com/office/drawing/2014/main" id="{6DF9EAD4-E599-411B-B858-CE92E46487C9}"/>
            </a:ext>
          </a:extLst>
        </xdr:cNvPr>
        <xdr:cNvSpPr txBox="1"/>
      </xdr:nvSpPr>
      <xdr:spPr>
        <a:xfrm>
          <a:off x="2742689" y="1465931"/>
          <a:ext cx="3667076" cy="3884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200" b="1">
              <a:solidFill>
                <a:schemeClr val="bg1"/>
              </a:solidFill>
            </a:rPr>
            <a:t>Number of Clients from 2015 to 2020 by Month</a:t>
          </a:r>
        </a:p>
      </xdr:txBody>
    </xdr:sp>
    <xdr:clientData/>
  </xdr:twoCellAnchor>
  <xdr:twoCellAnchor editAs="oneCell">
    <xdr:from>
      <xdr:col>3</xdr:col>
      <xdr:colOff>548290</xdr:colOff>
      <xdr:row>8</xdr:row>
      <xdr:rowOff>27707</xdr:rowOff>
    </xdr:from>
    <xdr:to>
      <xdr:col>4</xdr:col>
      <xdr:colOff>391065</xdr:colOff>
      <xdr:row>10</xdr:row>
      <xdr:rowOff>135080</xdr:rowOff>
    </xdr:to>
    <xdr:pic>
      <xdr:nvPicPr>
        <xdr:cNvPr id="15" name="Picture 14">
          <a:extLst>
            <a:ext uri="{FF2B5EF4-FFF2-40B4-BE49-F238E27FC236}">
              <a16:creationId xmlns:a16="http://schemas.microsoft.com/office/drawing/2014/main" id="{900E3235-4AC6-4BCB-BE47-73BFF4372DE1}"/>
            </a:ext>
          </a:extLst>
        </xdr:cNvPr>
        <xdr:cNvPicPr>
          <a:picLocks noChangeAspect="1"/>
        </xdr:cNvPicPr>
      </xdr:nvPicPr>
      <xdr:blipFill>
        <a:blip xmlns:r="http://schemas.openxmlformats.org/officeDocument/2006/relationships" r:embed="rId23" cstate="print">
          <a:extLst>
            <a:ext uri="{BEBA8EAE-BF5A-486C-A8C5-ECC9F3942E4B}">
              <a14:imgProps xmlns:a14="http://schemas.microsoft.com/office/drawing/2010/main">
                <a14:imgLayer r:embed="rId24">
                  <a14:imgEffect>
                    <a14:backgroundRemoval t="10000" b="90000" l="10000" r="90000">
                      <a14:foregroundMark x1="70852" y1="66667" x2="70852" y2="66667"/>
                      <a14:foregroundMark x1="61883" y1="66667" x2="61883" y2="66667"/>
                      <a14:foregroundMark x1="60538" y1="63675" x2="60538" y2="63675"/>
                      <a14:foregroundMark x1="76233" y1="59402" x2="76233" y2="59402"/>
                      <a14:foregroundMark x1="65022" y1="70085" x2="65022" y2="70085"/>
                      <a14:foregroundMark x1="59193" y1="72650" x2="59193" y2="72650"/>
                      <a14:foregroundMark x1="62332" y1="70513" x2="62332" y2="70513"/>
                      <a14:foregroundMark x1="65919" y1="64957" x2="65919" y2="64957"/>
                      <a14:foregroundMark x1="73991" y1="61538" x2="73991" y2="61538"/>
                      <a14:foregroundMark x1="78475" y1="59402" x2="78475" y2="59402"/>
                      <a14:foregroundMark x1="63229" y1="28632" x2="63229" y2="28632"/>
                      <a14:foregroundMark x1="65919" y1="30342" x2="65919" y2="30342"/>
                      <a14:foregroundMark x1="61883" y1="31624" x2="61883" y2="31624"/>
                      <a14:foregroundMark x1="66816" y1="34615" x2="66816" y2="34615"/>
                      <a14:foregroundMark x1="71749" y1="35043" x2="71749" y2="35043"/>
                      <a14:foregroundMark x1="63677" y1="26923" x2="63677" y2="26923"/>
                      <a14:foregroundMark x1="72646" y1="37607" x2="72646" y2="37607"/>
                      <a14:foregroundMark x1="56054" y1="35043" x2="56054" y2="35043"/>
                      <a14:foregroundMark x1="40359" y1="28632" x2="40359" y2="28632"/>
                      <a14:foregroundMark x1="35426" y1="27778" x2="35426" y2="27778"/>
                      <a14:foregroundMark x1="45740" y1="33761" x2="45740" y2="33761"/>
                      <a14:foregroundMark x1="37220" y1="43590" x2="37220" y2="43590"/>
                      <a14:foregroundMark x1="33184" y1="54274" x2="33184" y2="54274"/>
                      <a14:foregroundMark x1="42152" y1="53846" x2="42152" y2="53846"/>
                      <a14:backgroundMark x1="43049" y1="20940" x2="43049" y2="20940"/>
                      <a14:backgroundMark x1="51121" y1="20513" x2="51121" y2="20513"/>
                      <a14:backgroundMark x1="19283" y1="46154" x2="19283" y2="46154"/>
                      <a14:backgroundMark x1="22422" y1="47009" x2="22422" y2="47009"/>
                      <a14:backgroundMark x1="22422" y1="38034" x2="22422" y2="38034"/>
                      <a14:backgroundMark x1="51570" y1="36325" x2="51570" y2="36325"/>
                      <a14:backgroundMark x1="80717" y1="39744" x2="80717" y2="39744"/>
                      <a14:backgroundMark x1="85202" y1="57692" x2="85202" y2="57692"/>
                      <a14:backgroundMark x1="49327" y1="44872" x2="49327" y2="44872"/>
                      <a14:backgroundMark x1="49327" y1="44872" x2="49327" y2="44872"/>
                      <a14:backgroundMark x1="51570" y1="47863" x2="51570" y2="47863"/>
                    </a14:backgroundRemoval>
                  </a14:imgEffect>
                </a14:imgLayer>
              </a14:imgProps>
            </a:ext>
            <a:ext uri="{28A0092B-C50C-407E-A947-70E740481C1C}">
              <a14:useLocalDpi xmlns:a14="http://schemas.microsoft.com/office/drawing/2010/main" val="0"/>
            </a:ext>
          </a:extLst>
        </a:blip>
        <a:stretch>
          <a:fillRect/>
        </a:stretch>
      </xdr:blipFill>
      <xdr:spPr>
        <a:xfrm>
          <a:off x="2366699" y="936912"/>
          <a:ext cx="448911" cy="471055"/>
        </a:xfrm>
        <a:prstGeom prst="rect">
          <a:avLst/>
        </a:prstGeom>
      </xdr:spPr>
    </xdr:pic>
    <xdr:clientData/>
  </xdr:twoCellAnchor>
  <xdr:twoCellAnchor>
    <xdr:from>
      <xdr:col>12</xdr:col>
      <xdr:colOff>385074</xdr:colOff>
      <xdr:row>5</xdr:row>
      <xdr:rowOff>52565</xdr:rowOff>
    </xdr:from>
    <xdr:to>
      <xdr:col>15</xdr:col>
      <xdr:colOff>518425</xdr:colOff>
      <xdr:row>7</xdr:row>
      <xdr:rowOff>82451</xdr:rowOff>
    </xdr:to>
    <xdr:sp macro="" textlink="">
      <xdr:nvSpPr>
        <xdr:cNvPr id="26" name="TextBox 25">
          <a:extLst>
            <a:ext uri="{FF2B5EF4-FFF2-40B4-BE49-F238E27FC236}">
              <a16:creationId xmlns:a16="http://schemas.microsoft.com/office/drawing/2014/main" id="{B778E340-F93A-41AA-934A-59EB25AAB021}"/>
            </a:ext>
          </a:extLst>
        </xdr:cNvPr>
        <xdr:cNvSpPr txBox="1"/>
      </xdr:nvSpPr>
      <xdr:spPr>
        <a:xfrm>
          <a:off x="7700274" y="895247"/>
          <a:ext cx="1962151" cy="388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800" b="1">
              <a:solidFill>
                <a:schemeClr val="bg1">
                  <a:lumMod val="95000"/>
                </a:schemeClr>
              </a:solidFill>
              <a:latin typeface="Franklin Gothic Medium" panose="020B0603020102020204" pitchFamily="34" charset="0"/>
            </a:rPr>
            <a:t>2020 Status</a:t>
          </a:r>
        </a:p>
      </xdr:txBody>
    </xdr:sp>
    <xdr:clientData/>
  </xdr:twoCellAnchor>
  <xdr:twoCellAnchor>
    <xdr:from>
      <xdr:col>0</xdr:col>
      <xdr:colOff>235121</xdr:colOff>
      <xdr:row>5</xdr:row>
      <xdr:rowOff>57762</xdr:rowOff>
    </xdr:from>
    <xdr:to>
      <xdr:col>4</xdr:col>
      <xdr:colOff>466165</xdr:colOff>
      <xdr:row>7</xdr:row>
      <xdr:rowOff>87648</xdr:rowOff>
    </xdr:to>
    <xdr:sp macro="" textlink="">
      <xdr:nvSpPr>
        <xdr:cNvPr id="27" name="TextBox 26">
          <a:extLst>
            <a:ext uri="{FF2B5EF4-FFF2-40B4-BE49-F238E27FC236}">
              <a16:creationId xmlns:a16="http://schemas.microsoft.com/office/drawing/2014/main" id="{0AB824F1-D698-4B3F-9A0E-19BD4CF191E5}"/>
            </a:ext>
          </a:extLst>
        </xdr:cNvPr>
        <xdr:cNvSpPr txBox="1"/>
      </xdr:nvSpPr>
      <xdr:spPr>
        <a:xfrm>
          <a:off x="235121" y="900444"/>
          <a:ext cx="2669444" cy="388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800" b="1" baseline="0">
              <a:solidFill>
                <a:schemeClr val="bg1">
                  <a:lumMod val="95000"/>
                </a:schemeClr>
              </a:solidFill>
              <a:latin typeface="Franklin Gothic Medium" panose="020B0603020102020204" pitchFamily="34" charset="0"/>
            </a:rPr>
            <a:t>Historical Performance</a:t>
          </a:r>
          <a:endParaRPr lang="en-PH" sz="1800" b="1">
            <a:solidFill>
              <a:schemeClr val="bg1">
                <a:lumMod val="95000"/>
              </a:schemeClr>
            </a:solidFill>
            <a:latin typeface="Franklin Gothic Medium" panose="020B0603020102020204" pitchFamily="34" charset="0"/>
          </a:endParaRPr>
        </a:p>
      </xdr:txBody>
    </xdr:sp>
    <xdr:clientData/>
  </xdr:twoCellAnchor>
  <xdr:twoCellAnchor>
    <xdr:from>
      <xdr:col>1</xdr:col>
      <xdr:colOff>367553</xdr:colOff>
      <xdr:row>1</xdr:row>
      <xdr:rowOff>49714</xdr:rowOff>
    </xdr:from>
    <xdr:to>
      <xdr:col>14</xdr:col>
      <xdr:colOff>600635</xdr:colOff>
      <xdr:row>3</xdr:row>
      <xdr:rowOff>79600</xdr:rowOff>
    </xdr:to>
    <xdr:sp macro="" textlink="">
      <xdr:nvSpPr>
        <xdr:cNvPr id="29" name="TextBox 28">
          <a:extLst>
            <a:ext uri="{FF2B5EF4-FFF2-40B4-BE49-F238E27FC236}">
              <a16:creationId xmlns:a16="http://schemas.microsoft.com/office/drawing/2014/main" id="{88E833B5-EF84-4D6C-B8DF-C5995B753F57}"/>
            </a:ext>
          </a:extLst>
        </xdr:cNvPr>
        <xdr:cNvSpPr txBox="1"/>
      </xdr:nvSpPr>
      <xdr:spPr>
        <a:xfrm>
          <a:off x="977153" y="229008"/>
          <a:ext cx="8157882" cy="388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2400" b="1">
              <a:solidFill>
                <a:srgbClr val="00B050"/>
              </a:solidFill>
              <a:latin typeface="Franklin Gothic Medium" panose="020B0603020102020204" pitchFamily="34" charset="0"/>
            </a:rPr>
            <a:t>Accomplishments of Meals on Wheels from 2015 to 2020</a:t>
          </a:r>
        </a:p>
      </xdr:txBody>
    </xdr:sp>
    <xdr:clientData/>
  </xdr:twoCellAnchor>
  <xdr:twoCellAnchor editAs="oneCell">
    <xdr:from>
      <xdr:col>0</xdr:col>
      <xdr:colOff>281327</xdr:colOff>
      <xdr:row>0</xdr:row>
      <xdr:rowOff>179293</xdr:rowOff>
    </xdr:from>
    <xdr:to>
      <xdr:col>1</xdr:col>
      <xdr:colOff>359424</xdr:colOff>
      <xdr:row>3</xdr:row>
      <xdr:rowOff>105130</xdr:rowOff>
    </xdr:to>
    <xdr:pic>
      <xdr:nvPicPr>
        <xdr:cNvPr id="3" name="Picture 2">
          <a:extLst>
            <a:ext uri="{FF2B5EF4-FFF2-40B4-BE49-F238E27FC236}">
              <a16:creationId xmlns:a16="http://schemas.microsoft.com/office/drawing/2014/main" id="{41639200-E97B-432B-D227-4C3D8B6C4044}"/>
            </a:ext>
          </a:extLst>
        </xdr:cNvPr>
        <xdr:cNvPicPr>
          <a:picLocks noChangeAspect="1"/>
        </xdr:cNvPicPr>
      </xdr:nvPicPr>
      <xdr:blipFill>
        <a:blip xmlns:r="http://schemas.openxmlformats.org/officeDocument/2006/relationships" r:embed="rId27">
          <a:extLst>
            <a:ext uri="{BEBA8EAE-BF5A-486C-A8C5-ECC9F3942E4B}">
              <a14:imgProps xmlns:a14="http://schemas.microsoft.com/office/drawing/2010/main">
                <a14:imgLayer r:embed="rId28">
                  <a14:imgEffect>
                    <a14:backgroundRemoval t="9662" b="93237" l="4967" r="94702">
                      <a14:foregroundMark x1="8940" y1="68116" x2="8940" y2="68116"/>
                      <a14:foregroundMark x1="8940" y1="81159" x2="8940" y2="81159"/>
                      <a14:foregroundMark x1="5298" y1="73913" x2="5298" y2="73913"/>
                      <a14:foregroundMark x1="94702" y1="76329" x2="94702" y2="76329"/>
                      <a14:foregroundMark x1="50662" y1="56039" x2="50662" y2="56039"/>
                      <a14:foregroundMark x1="57616" y1="33333" x2="57616" y2="33333"/>
                      <a14:foregroundMark x1="52318" y1="33816" x2="52318" y2="33816"/>
                      <a14:foregroundMark x1="48675" y1="33816" x2="48675" y2="33816"/>
                      <a14:foregroundMark x1="84437" y1="70531" x2="84437" y2="70531"/>
                      <a14:foregroundMark x1="79801" y1="69082" x2="79801" y2="69082"/>
                      <a14:foregroundMark x1="77483" y1="69082" x2="77483" y2="69082"/>
                      <a14:foregroundMark x1="78146" y1="76812" x2="78146" y2="76812"/>
                      <a14:foregroundMark x1="82450" y1="76329" x2="82450" y2="76329"/>
                      <a14:foregroundMark x1="72517" y1="93237" x2="72517" y2="93237"/>
                    </a14:backgroundRemoval>
                  </a14:imgEffect>
                </a14:imgLayer>
              </a14:imgProps>
            </a:ext>
          </a:extLst>
        </a:blip>
        <a:stretch>
          <a:fillRect/>
        </a:stretch>
      </xdr:blipFill>
      <xdr:spPr>
        <a:xfrm>
          <a:off x="281327" y="179293"/>
          <a:ext cx="687697" cy="463719"/>
        </a:xfrm>
        <a:prstGeom prst="rect">
          <a:avLst/>
        </a:prstGeom>
      </xdr:spPr>
    </xdr:pic>
    <xdr:clientData/>
  </xdr:twoCellAnchor>
  <xdr:twoCellAnchor>
    <xdr:from>
      <xdr:col>0</xdr:col>
      <xdr:colOff>343348</xdr:colOff>
      <xdr:row>20</xdr:row>
      <xdr:rowOff>27343</xdr:rowOff>
    </xdr:from>
    <xdr:to>
      <xdr:col>3</xdr:col>
      <xdr:colOff>235798</xdr:colOff>
      <xdr:row>20</xdr:row>
      <xdr:rowOff>27343</xdr:rowOff>
    </xdr:to>
    <xdr:cxnSp macro="">
      <xdr:nvCxnSpPr>
        <xdr:cNvPr id="11" name="Straight Connector 10">
          <a:extLst>
            <a:ext uri="{FF2B5EF4-FFF2-40B4-BE49-F238E27FC236}">
              <a16:creationId xmlns:a16="http://schemas.microsoft.com/office/drawing/2014/main" id="{F17123E3-227E-4F17-8A23-311470D1CF76}"/>
            </a:ext>
          </a:extLst>
        </xdr:cNvPr>
        <xdr:cNvCxnSpPr/>
      </xdr:nvCxnSpPr>
      <xdr:spPr>
        <a:xfrm>
          <a:off x="343348" y="3631603"/>
          <a:ext cx="1721250" cy="0"/>
        </a:xfrm>
        <a:prstGeom prst="line">
          <a:avLst/>
        </a:prstGeom>
        <a:ln>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320938</xdr:colOff>
      <xdr:row>20</xdr:row>
      <xdr:rowOff>31825</xdr:rowOff>
    </xdr:from>
    <xdr:to>
      <xdr:col>1</xdr:col>
      <xdr:colOff>72178</xdr:colOff>
      <xdr:row>22</xdr:row>
      <xdr:rowOff>53340</xdr:rowOff>
    </xdr:to>
    <xdr:pic>
      <xdr:nvPicPr>
        <xdr:cNvPr id="14" name="Picture 13" descr="Image result for green statistics icon">
          <a:extLst>
            <a:ext uri="{FF2B5EF4-FFF2-40B4-BE49-F238E27FC236}">
              <a16:creationId xmlns:a16="http://schemas.microsoft.com/office/drawing/2014/main" id="{FAAD89B3-26EF-A3B4-19A6-39383F75D74B}"/>
            </a:ext>
          </a:extLst>
        </xdr:cNvPr>
        <xdr:cNvPicPr>
          <a:picLocks noChangeAspect="1" noChangeArrowheads="1"/>
        </xdr:cNvPicPr>
      </xdr:nvPicPr>
      <xdr:blipFill>
        <a:blip xmlns:r="http://schemas.openxmlformats.org/officeDocument/2006/relationships" r:embed="rId29" cstate="print">
          <a:extLst>
            <a:ext uri="{BEBA8EAE-BF5A-486C-A8C5-ECC9F3942E4B}">
              <a14:imgProps xmlns:a14="http://schemas.microsoft.com/office/drawing/2010/main">
                <a14:imgLayer r:embed="rId30">
                  <a14:imgEffect>
                    <a14:backgroundRemoval t="10000" b="90000" l="10000" r="90000">
                      <a14:foregroundMark x1="40367" y1="44444" x2="40367" y2="44444"/>
                    </a14:backgroundRemoval>
                  </a14:imgEffect>
                </a14:imgLayer>
              </a14:imgProps>
            </a:ext>
            <a:ext uri="{28A0092B-C50C-407E-A947-70E740481C1C}">
              <a14:useLocalDpi xmlns:a14="http://schemas.microsoft.com/office/drawing/2010/main" val="0"/>
            </a:ext>
          </a:extLst>
        </a:blip>
        <a:srcRect/>
        <a:stretch>
          <a:fillRect/>
        </a:stretch>
      </xdr:blipFill>
      <xdr:spPr bwMode="auto">
        <a:xfrm>
          <a:off x="320938" y="3636085"/>
          <a:ext cx="360840" cy="387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582543</xdr:colOff>
      <xdr:row>20</xdr:row>
      <xdr:rowOff>85552</xdr:rowOff>
    </xdr:from>
    <xdr:to>
      <xdr:col>3</xdr:col>
      <xdr:colOff>428065</xdr:colOff>
      <xdr:row>22</xdr:row>
      <xdr:rowOff>115437</xdr:rowOff>
    </xdr:to>
    <xdr:sp macro="" textlink="">
      <xdr:nvSpPr>
        <xdr:cNvPr id="18" name="TextBox 17">
          <a:extLst>
            <a:ext uri="{FF2B5EF4-FFF2-40B4-BE49-F238E27FC236}">
              <a16:creationId xmlns:a16="http://schemas.microsoft.com/office/drawing/2014/main" id="{94F84869-6DBC-49C7-8812-0C066423F420}"/>
            </a:ext>
          </a:extLst>
        </xdr:cNvPr>
        <xdr:cNvSpPr txBox="1"/>
      </xdr:nvSpPr>
      <xdr:spPr>
        <a:xfrm>
          <a:off x="582543" y="3617646"/>
          <a:ext cx="1674322" cy="3884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200" b="1">
              <a:solidFill>
                <a:schemeClr val="bg1"/>
              </a:solidFill>
            </a:rPr>
            <a:t>Summary of Statistics</a:t>
          </a:r>
        </a:p>
      </xdr:txBody>
    </xdr:sp>
    <xdr:clientData/>
  </xdr:twoCellAnchor>
  <xdr:twoCellAnchor>
    <xdr:from>
      <xdr:col>3</xdr:col>
      <xdr:colOff>564775</xdr:colOff>
      <xdr:row>9</xdr:row>
      <xdr:rowOff>62753</xdr:rowOff>
    </xdr:from>
    <xdr:to>
      <xdr:col>12</xdr:col>
      <xdr:colOff>206187</xdr:colOff>
      <xdr:row>19</xdr:row>
      <xdr:rowOff>170329</xdr:rowOff>
    </xdr:to>
    <xdr:graphicFrame macro="">
      <xdr:nvGraphicFramePr>
        <xdr:cNvPr id="19" name="Chart 18">
          <a:extLst>
            <a:ext uri="{FF2B5EF4-FFF2-40B4-BE49-F238E27FC236}">
              <a16:creationId xmlns:a16="http://schemas.microsoft.com/office/drawing/2014/main" id="{97079D8F-40E2-4C14-A372-D54D0601CE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640080</xdr:colOff>
      <xdr:row>23</xdr:row>
      <xdr:rowOff>22860</xdr:rowOff>
    </xdr:from>
    <xdr:to>
      <xdr:col>14</xdr:col>
      <xdr:colOff>76200</xdr:colOff>
      <xdr:row>38</xdr:row>
      <xdr:rowOff>22860</xdr:rowOff>
    </xdr:to>
    <xdr:graphicFrame macro="">
      <xdr:nvGraphicFramePr>
        <xdr:cNvPr id="2" name="Chart 1">
          <a:extLst>
            <a:ext uri="{FF2B5EF4-FFF2-40B4-BE49-F238E27FC236}">
              <a16:creationId xmlns:a16="http://schemas.microsoft.com/office/drawing/2014/main" id="{DAB1EDAD-24CC-D1C2-7408-6FC55D4A80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20</xdr:col>
      <xdr:colOff>312420</xdr:colOff>
      <xdr:row>51</xdr:row>
      <xdr:rowOff>129540</xdr:rowOff>
    </xdr:from>
    <xdr:to>
      <xdr:col>25</xdr:col>
      <xdr:colOff>175260</xdr:colOff>
      <xdr:row>59</xdr:row>
      <xdr:rowOff>76200</xdr:rowOff>
    </xdr:to>
    <xdr:graphicFrame macro="">
      <xdr:nvGraphicFramePr>
        <xdr:cNvPr id="4" name="Chart 3">
          <a:extLst>
            <a:ext uri="{FF2B5EF4-FFF2-40B4-BE49-F238E27FC236}">
              <a16:creationId xmlns:a16="http://schemas.microsoft.com/office/drawing/2014/main" id="{90B7BCE8-CA51-DAA6-0D7D-7012584678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441960</xdr:colOff>
      <xdr:row>1</xdr:row>
      <xdr:rowOff>160020</xdr:rowOff>
    </xdr:from>
    <xdr:to>
      <xdr:col>19</xdr:col>
      <xdr:colOff>351093</xdr:colOff>
      <xdr:row>21</xdr:row>
      <xdr:rowOff>61268</xdr:rowOff>
    </xdr:to>
    <xdr:pic>
      <xdr:nvPicPr>
        <xdr:cNvPr id="2" name="Picture 1">
          <a:extLst>
            <a:ext uri="{FF2B5EF4-FFF2-40B4-BE49-F238E27FC236}">
              <a16:creationId xmlns:a16="http://schemas.microsoft.com/office/drawing/2014/main" id="{27DC3128-6050-9F33-55A6-4E668807BFFC}"/>
            </a:ext>
          </a:extLst>
        </xdr:cNvPr>
        <xdr:cNvPicPr>
          <a:picLocks noChangeAspect="1"/>
        </xdr:cNvPicPr>
      </xdr:nvPicPr>
      <xdr:blipFill>
        <a:blip xmlns:r="http://schemas.openxmlformats.org/officeDocument/2006/relationships" r:embed="rId1"/>
        <a:stretch>
          <a:fillRect/>
        </a:stretch>
      </xdr:blipFill>
      <xdr:spPr>
        <a:xfrm>
          <a:off x="5318760" y="342900"/>
          <a:ext cx="6614733" cy="3558848"/>
        </a:xfrm>
        <a:prstGeom prst="rect">
          <a:avLst/>
        </a:prstGeom>
      </xdr:spPr>
    </xdr:pic>
    <xdr:clientData/>
  </xdr:twoCellAnchor>
  <xdr:twoCellAnchor>
    <xdr:from>
      <xdr:col>10</xdr:col>
      <xdr:colOff>7620</xdr:colOff>
      <xdr:row>5</xdr:row>
      <xdr:rowOff>114300</xdr:rowOff>
    </xdr:from>
    <xdr:to>
      <xdr:col>10</xdr:col>
      <xdr:colOff>7620</xdr:colOff>
      <xdr:row>16</xdr:row>
      <xdr:rowOff>38100</xdr:rowOff>
    </xdr:to>
    <xdr:cxnSp macro="">
      <xdr:nvCxnSpPr>
        <xdr:cNvPr id="4" name="Straight Connector 3">
          <a:extLst>
            <a:ext uri="{FF2B5EF4-FFF2-40B4-BE49-F238E27FC236}">
              <a16:creationId xmlns:a16="http://schemas.microsoft.com/office/drawing/2014/main" id="{F6E3BCB7-2F90-62F6-461A-041A59484FC0}"/>
            </a:ext>
          </a:extLst>
        </xdr:cNvPr>
        <xdr:cNvCxnSpPr/>
      </xdr:nvCxnSpPr>
      <xdr:spPr>
        <a:xfrm flipV="1">
          <a:off x="6103620" y="1028700"/>
          <a:ext cx="0" cy="19354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365760</xdr:colOff>
      <xdr:row>5</xdr:row>
      <xdr:rowOff>137160</xdr:rowOff>
    </xdr:from>
    <xdr:to>
      <xdr:col>10</xdr:col>
      <xdr:colOff>365760</xdr:colOff>
      <xdr:row>16</xdr:row>
      <xdr:rowOff>60960</xdr:rowOff>
    </xdr:to>
    <xdr:cxnSp macro="">
      <xdr:nvCxnSpPr>
        <xdr:cNvPr id="5" name="Straight Connector 4">
          <a:extLst>
            <a:ext uri="{FF2B5EF4-FFF2-40B4-BE49-F238E27FC236}">
              <a16:creationId xmlns:a16="http://schemas.microsoft.com/office/drawing/2014/main" id="{890771A4-D6DC-49D5-94F9-ED2A2ACC78C8}"/>
            </a:ext>
          </a:extLst>
        </xdr:cNvPr>
        <xdr:cNvCxnSpPr/>
      </xdr:nvCxnSpPr>
      <xdr:spPr>
        <a:xfrm flipV="1">
          <a:off x="6461760" y="1051560"/>
          <a:ext cx="0" cy="19354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144780</xdr:colOff>
      <xdr:row>5</xdr:row>
      <xdr:rowOff>144780</xdr:rowOff>
    </xdr:from>
    <xdr:to>
      <xdr:col>11</xdr:col>
      <xdr:colOff>144780</xdr:colOff>
      <xdr:row>16</xdr:row>
      <xdr:rowOff>68580</xdr:rowOff>
    </xdr:to>
    <xdr:cxnSp macro="">
      <xdr:nvCxnSpPr>
        <xdr:cNvPr id="6" name="Straight Connector 5">
          <a:extLst>
            <a:ext uri="{FF2B5EF4-FFF2-40B4-BE49-F238E27FC236}">
              <a16:creationId xmlns:a16="http://schemas.microsoft.com/office/drawing/2014/main" id="{DAE13B9D-F07B-4D31-B6C5-1CD81A9EDD21}"/>
            </a:ext>
          </a:extLst>
        </xdr:cNvPr>
        <xdr:cNvCxnSpPr/>
      </xdr:nvCxnSpPr>
      <xdr:spPr>
        <a:xfrm flipV="1">
          <a:off x="6850380" y="1059180"/>
          <a:ext cx="0" cy="19354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472440</xdr:colOff>
      <xdr:row>5</xdr:row>
      <xdr:rowOff>129540</xdr:rowOff>
    </xdr:from>
    <xdr:to>
      <xdr:col>11</xdr:col>
      <xdr:colOff>472440</xdr:colOff>
      <xdr:row>16</xdr:row>
      <xdr:rowOff>53340</xdr:rowOff>
    </xdr:to>
    <xdr:cxnSp macro="">
      <xdr:nvCxnSpPr>
        <xdr:cNvPr id="7" name="Straight Connector 6">
          <a:extLst>
            <a:ext uri="{FF2B5EF4-FFF2-40B4-BE49-F238E27FC236}">
              <a16:creationId xmlns:a16="http://schemas.microsoft.com/office/drawing/2014/main" id="{DAB665BD-C500-44BC-9BE0-8FA37237D255}"/>
            </a:ext>
          </a:extLst>
        </xdr:cNvPr>
        <xdr:cNvCxnSpPr/>
      </xdr:nvCxnSpPr>
      <xdr:spPr>
        <a:xfrm flipV="1">
          <a:off x="7178040" y="1043940"/>
          <a:ext cx="0" cy="19354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228600</xdr:colOff>
      <xdr:row>5</xdr:row>
      <xdr:rowOff>121920</xdr:rowOff>
    </xdr:from>
    <xdr:to>
      <xdr:col>12</xdr:col>
      <xdr:colOff>228600</xdr:colOff>
      <xdr:row>16</xdr:row>
      <xdr:rowOff>45720</xdr:rowOff>
    </xdr:to>
    <xdr:cxnSp macro="">
      <xdr:nvCxnSpPr>
        <xdr:cNvPr id="8" name="Straight Connector 7">
          <a:extLst>
            <a:ext uri="{FF2B5EF4-FFF2-40B4-BE49-F238E27FC236}">
              <a16:creationId xmlns:a16="http://schemas.microsoft.com/office/drawing/2014/main" id="{49EBDF80-EA69-4E0C-86B6-967D67846C1C}"/>
            </a:ext>
          </a:extLst>
        </xdr:cNvPr>
        <xdr:cNvCxnSpPr/>
      </xdr:nvCxnSpPr>
      <xdr:spPr>
        <a:xfrm flipV="1">
          <a:off x="7543800" y="1036320"/>
          <a:ext cx="0" cy="19354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594360</xdr:colOff>
      <xdr:row>5</xdr:row>
      <xdr:rowOff>137160</xdr:rowOff>
    </xdr:from>
    <xdr:to>
      <xdr:col>12</xdr:col>
      <xdr:colOff>594360</xdr:colOff>
      <xdr:row>16</xdr:row>
      <xdr:rowOff>60960</xdr:rowOff>
    </xdr:to>
    <xdr:cxnSp macro="">
      <xdr:nvCxnSpPr>
        <xdr:cNvPr id="9" name="Straight Connector 8">
          <a:extLst>
            <a:ext uri="{FF2B5EF4-FFF2-40B4-BE49-F238E27FC236}">
              <a16:creationId xmlns:a16="http://schemas.microsoft.com/office/drawing/2014/main" id="{8632AFD8-87C0-4912-B392-DD8D97AE8E4E}"/>
            </a:ext>
          </a:extLst>
        </xdr:cNvPr>
        <xdr:cNvCxnSpPr/>
      </xdr:nvCxnSpPr>
      <xdr:spPr>
        <a:xfrm flipV="1">
          <a:off x="7909560" y="1051560"/>
          <a:ext cx="0" cy="19354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327660</xdr:colOff>
      <xdr:row>5</xdr:row>
      <xdr:rowOff>129540</xdr:rowOff>
    </xdr:from>
    <xdr:to>
      <xdr:col>13</xdr:col>
      <xdr:colOff>327660</xdr:colOff>
      <xdr:row>16</xdr:row>
      <xdr:rowOff>53340</xdr:rowOff>
    </xdr:to>
    <xdr:cxnSp macro="">
      <xdr:nvCxnSpPr>
        <xdr:cNvPr id="10" name="Straight Connector 9">
          <a:extLst>
            <a:ext uri="{FF2B5EF4-FFF2-40B4-BE49-F238E27FC236}">
              <a16:creationId xmlns:a16="http://schemas.microsoft.com/office/drawing/2014/main" id="{5C1B29E4-2AAE-4F91-AE55-C0896C80D606}"/>
            </a:ext>
          </a:extLst>
        </xdr:cNvPr>
        <xdr:cNvCxnSpPr/>
      </xdr:nvCxnSpPr>
      <xdr:spPr>
        <a:xfrm flipV="1">
          <a:off x="8252460" y="1043940"/>
          <a:ext cx="0" cy="19354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68580</xdr:colOff>
      <xdr:row>5</xdr:row>
      <xdr:rowOff>121920</xdr:rowOff>
    </xdr:from>
    <xdr:to>
      <xdr:col>14</xdr:col>
      <xdr:colOff>68580</xdr:colOff>
      <xdr:row>16</xdr:row>
      <xdr:rowOff>45720</xdr:rowOff>
    </xdr:to>
    <xdr:cxnSp macro="">
      <xdr:nvCxnSpPr>
        <xdr:cNvPr id="11" name="Straight Connector 10">
          <a:extLst>
            <a:ext uri="{FF2B5EF4-FFF2-40B4-BE49-F238E27FC236}">
              <a16:creationId xmlns:a16="http://schemas.microsoft.com/office/drawing/2014/main" id="{78E2415F-3AB3-4DAF-9C84-12A7A7033410}"/>
            </a:ext>
          </a:extLst>
        </xdr:cNvPr>
        <xdr:cNvCxnSpPr/>
      </xdr:nvCxnSpPr>
      <xdr:spPr>
        <a:xfrm flipV="1">
          <a:off x="8602980" y="1036320"/>
          <a:ext cx="0" cy="19354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396240</xdr:colOff>
      <xdr:row>5</xdr:row>
      <xdr:rowOff>129540</xdr:rowOff>
    </xdr:from>
    <xdr:to>
      <xdr:col>14</xdr:col>
      <xdr:colOff>396240</xdr:colOff>
      <xdr:row>16</xdr:row>
      <xdr:rowOff>53340</xdr:rowOff>
    </xdr:to>
    <xdr:cxnSp macro="">
      <xdr:nvCxnSpPr>
        <xdr:cNvPr id="12" name="Straight Connector 11">
          <a:extLst>
            <a:ext uri="{FF2B5EF4-FFF2-40B4-BE49-F238E27FC236}">
              <a16:creationId xmlns:a16="http://schemas.microsoft.com/office/drawing/2014/main" id="{7FEC8F44-5081-4C31-80D4-3C1105260BE4}"/>
            </a:ext>
          </a:extLst>
        </xdr:cNvPr>
        <xdr:cNvCxnSpPr/>
      </xdr:nvCxnSpPr>
      <xdr:spPr>
        <a:xfrm flipV="1">
          <a:off x="8930640" y="1043940"/>
          <a:ext cx="0" cy="19354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160020</xdr:colOff>
      <xdr:row>5</xdr:row>
      <xdr:rowOff>167640</xdr:rowOff>
    </xdr:from>
    <xdr:to>
      <xdr:col>15</xdr:col>
      <xdr:colOff>160020</xdr:colOff>
      <xdr:row>16</xdr:row>
      <xdr:rowOff>91440</xdr:rowOff>
    </xdr:to>
    <xdr:cxnSp macro="">
      <xdr:nvCxnSpPr>
        <xdr:cNvPr id="13" name="Straight Connector 12">
          <a:extLst>
            <a:ext uri="{FF2B5EF4-FFF2-40B4-BE49-F238E27FC236}">
              <a16:creationId xmlns:a16="http://schemas.microsoft.com/office/drawing/2014/main" id="{0E549283-59C7-4D4E-95E7-D78657112F1D}"/>
            </a:ext>
          </a:extLst>
        </xdr:cNvPr>
        <xdr:cNvCxnSpPr/>
      </xdr:nvCxnSpPr>
      <xdr:spPr>
        <a:xfrm flipV="1">
          <a:off x="9304020" y="1082040"/>
          <a:ext cx="0" cy="19354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487680</xdr:colOff>
      <xdr:row>5</xdr:row>
      <xdr:rowOff>114300</xdr:rowOff>
    </xdr:from>
    <xdr:to>
      <xdr:col>15</xdr:col>
      <xdr:colOff>487680</xdr:colOff>
      <xdr:row>16</xdr:row>
      <xdr:rowOff>38100</xdr:rowOff>
    </xdr:to>
    <xdr:cxnSp macro="">
      <xdr:nvCxnSpPr>
        <xdr:cNvPr id="14" name="Straight Connector 13">
          <a:extLst>
            <a:ext uri="{FF2B5EF4-FFF2-40B4-BE49-F238E27FC236}">
              <a16:creationId xmlns:a16="http://schemas.microsoft.com/office/drawing/2014/main" id="{B4E8E4E6-2AB2-43AB-A79D-2B8D4A902742}"/>
            </a:ext>
          </a:extLst>
        </xdr:cNvPr>
        <xdr:cNvCxnSpPr/>
      </xdr:nvCxnSpPr>
      <xdr:spPr>
        <a:xfrm flipV="1">
          <a:off x="9631680" y="1028700"/>
          <a:ext cx="0" cy="19354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228600</xdr:colOff>
      <xdr:row>5</xdr:row>
      <xdr:rowOff>121920</xdr:rowOff>
    </xdr:from>
    <xdr:to>
      <xdr:col>16</xdr:col>
      <xdr:colOff>228600</xdr:colOff>
      <xdr:row>16</xdr:row>
      <xdr:rowOff>45720</xdr:rowOff>
    </xdr:to>
    <xdr:cxnSp macro="">
      <xdr:nvCxnSpPr>
        <xdr:cNvPr id="15" name="Straight Connector 14">
          <a:extLst>
            <a:ext uri="{FF2B5EF4-FFF2-40B4-BE49-F238E27FC236}">
              <a16:creationId xmlns:a16="http://schemas.microsoft.com/office/drawing/2014/main" id="{10D45A8B-2230-4F35-BCC2-3E9795990C59}"/>
            </a:ext>
          </a:extLst>
        </xdr:cNvPr>
        <xdr:cNvCxnSpPr/>
      </xdr:nvCxnSpPr>
      <xdr:spPr>
        <a:xfrm flipV="1">
          <a:off x="9982200" y="1036320"/>
          <a:ext cx="0" cy="19354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0</xdr:colOff>
      <xdr:row>25</xdr:row>
      <xdr:rowOff>0</xdr:rowOff>
    </xdr:from>
    <xdr:to>
      <xdr:col>19</xdr:col>
      <xdr:colOff>15770</xdr:colOff>
      <xdr:row>44</xdr:row>
      <xdr:rowOff>91749</xdr:rowOff>
    </xdr:to>
    <xdr:pic>
      <xdr:nvPicPr>
        <xdr:cNvPr id="17" name="Picture 16">
          <a:extLst>
            <a:ext uri="{FF2B5EF4-FFF2-40B4-BE49-F238E27FC236}">
              <a16:creationId xmlns:a16="http://schemas.microsoft.com/office/drawing/2014/main" id="{1A18A294-0097-83EE-6218-D23074D9D21F}"/>
            </a:ext>
          </a:extLst>
        </xdr:cNvPr>
        <xdr:cNvPicPr>
          <a:picLocks noChangeAspect="1"/>
        </xdr:cNvPicPr>
      </xdr:nvPicPr>
      <xdr:blipFill>
        <a:blip xmlns:r="http://schemas.openxmlformats.org/officeDocument/2006/relationships" r:embed="rId2"/>
        <a:stretch>
          <a:fillRect/>
        </a:stretch>
      </xdr:blipFill>
      <xdr:spPr>
        <a:xfrm>
          <a:off x="5486400" y="4572000"/>
          <a:ext cx="6111770" cy="3566469"/>
        </a:xfrm>
        <a:prstGeom prst="rect">
          <a:avLst/>
        </a:prstGeom>
      </xdr:spPr>
    </xdr:pic>
    <xdr:clientData/>
  </xdr:twoCellAnchor>
  <xdr:twoCellAnchor>
    <xdr:from>
      <xdr:col>10</xdr:col>
      <xdr:colOff>160020</xdr:colOff>
      <xdr:row>6</xdr:row>
      <xdr:rowOff>83820</xdr:rowOff>
    </xdr:from>
    <xdr:to>
      <xdr:col>10</xdr:col>
      <xdr:colOff>160020</xdr:colOff>
      <xdr:row>17</xdr:row>
      <xdr:rowOff>7620</xdr:rowOff>
    </xdr:to>
    <xdr:cxnSp macro="">
      <xdr:nvCxnSpPr>
        <xdr:cNvPr id="18" name="Straight Connector 17">
          <a:extLst>
            <a:ext uri="{FF2B5EF4-FFF2-40B4-BE49-F238E27FC236}">
              <a16:creationId xmlns:a16="http://schemas.microsoft.com/office/drawing/2014/main" id="{9E14F3C8-E05C-4F30-B5D6-18BBC3E67D34}"/>
            </a:ext>
          </a:extLst>
        </xdr:cNvPr>
        <xdr:cNvCxnSpPr/>
      </xdr:nvCxnSpPr>
      <xdr:spPr>
        <a:xfrm flipV="1">
          <a:off x="6256020" y="1181100"/>
          <a:ext cx="0" cy="19354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251460</xdr:colOff>
      <xdr:row>28</xdr:row>
      <xdr:rowOff>91440</xdr:rowOff>
    </xdr:from>
    <xdr:to>
      <xdr:col>10</xdr:col>
      <xdr:colOff>251460</xdr:colOff>
      <xdr:row>39</xdr:row>
      <xdr:rowOff>15240</xdr:rowOff>
    </xdr:to>
    <xdr:cxnSp macro="">
      <xdr:nvCxnSpPr>
        <xdr:cNvPr id="19" name="Straight Connector 18">
          <a:extLst>
            <a:ext uri="{FF2B5EF4-FFF2-40B4-BE49-F238E27FC236}">
              <a16:creationId xmlns:a16="http://schemas.microsoft.com/office/drawing/2014/main" id="{9BB94314-404C-4B9A-A925-D25DED22EC90}"/>
            </a:ext>
          </a:extLst>
        </xdr:cNvPr>
        <xdr:cNvCxnSpPr/>
      </xdr:nvCxnSpPr>
      <xdr:spPr>
        <a:xfrm flipV="1">
          <a:off x="6347460" y="5212080"/>
          <a:ext cx="0" cy="19354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0</xdr:colOff>
      <xdr:row>28</xdr:row>
      <xdr:rowOff>91440</xdr:rowOff>
    </xdr:from>
    <xdr:to>
      <xdr:col>11</xdr:col>
      <xdr:colOff>0</xdr:colOff>
      <xdr:row>39</xdr:row>
      <xdr:rowOff>15240</xdr:rowOff>
    </xdr:to>
    <xdr:cxnSp macro="">
      <xdr:nvCxnSpPr>
        <xdr:cNvPr id="20" name="Straight Connector 19">
          <a:extLst>
            <a:ext uri="{FF2B5EF4-FFF2-40B4-BE49-F238E27FC236}">
              <a16:creationId xmlns:a16="http://schemas.microsoft.com/office/drawing/2014/main" id="{01C85318-D086-4AD0-ABF3-E1286B57090E}"/>
            </a:ext>
          </a:extLst>
        </xdr:cNvPr>
        <xdr:cNvCxnSpPr/>
      </xdr:nvCxnSpPr>
      <xdr:spPr>
        <a:xfrm flipV="1">
          <a:off x="6705600" y="5212080"/>
          <a:ext cx="0" cy="19354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320040</xdr:colOff>
      <xdr:row>28</xdr:row>
      <xdr:rowOff>99060</xdr:rowOff>
    </xdr:from>
    <xdr:to>
      <xdr:col>11</xdr:col>
      <xdr:colOff>320040</xdr:colOff>
      <xdr:row>39</xdr:row>
      <xdr:rowOff>22860</xdr:rowOff>
    </xdr:to>
    <xdr:cxnSp macro="">
      <xdr:nvCxnSpPr>
        <xdr:cNvPr id="21" name="Straight Connector 20">
          <a:extLst>
            <a:ext uri="{FF2B5EF4-FFF2-40B4-BE49-F238E27FC236}">
              <a16:creationId xmlns:a16="http://schemas.microsoft.com/office/drawing/2014/main" id="{0B11138F-13F7-4B7D-BC3E-1220644B401B}"/>
            </a:ext>
          </a:extLst>
        </xdr:cNvPr>
        <xdr:cNvCxnSpPr/>
      </xdr:nvCxnSpPr>
      <xdr:spPr>
        <a:xfrm flipV="1">
          <a:off x="7025640" y="5219700"/>
          <a:ext cx="0" cy="19354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68580</xdr:colOff>
      <xdr:row>28</xdr:row>
      <xdr:rowOff>60960</xdr:rowOff>
    </xdr:from>
    <xdr:to>
      <xdr:col>12</xdr:col>
      <xdr:colOff>68580</xdr:colOff>
      <xdr:row>38</xdr:row>
      <xdr:rowOff>167640</xdr:rowOff>
    </xdr:to>
    <xdr:cxnSp macro="">
      <xdr:nvCxnSpPr>
        <xdr:cNvPr id="22" name="Straight Connector 21">
          <a:extLst>
            <a:ext uri="{FF2B5EF4-FFF2-40B4-BE49-F238E27FC236}">
              <a16:creationId xmlns:a16="http://schemas.microsoft.com/office/drawing/2014/main" id="{D932F69B-42EE-4222-9FB2-D0873883A66B}"/>
            </a:ext>
          </a:extLst>
        </xdr:cNvPr>
        <xdr:cNvCxnSpPr/>
      </xdr:nvCxnSpPr>
      <xdr:spPr>
        <a:xfrm flipV="1">
          <a:off x="7383780" y="5181600"/>
          <a:ext cx="0" cy="19354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411480</xdr:colOff>
      <xdr:row>28</xdr:row>
      <xdr:rowOff>83820</xdr:rowOff>
    </xdr:from>
    <xdr:to>
      <xdr:col>12</xdr:col>
      <xdr:colOff>411480</xdr:colOff>
      <xdr:row>39</xdr:row>
      <xdr:rowOff>7620</xdr:rowOff>
    </xdr:to>
    <xdr:cxnSp macro="">
      <xdr:nvCxnSpPr>
        <xdr:cNvPr id="23" name="Straight Connector 22">
          <a:extLst>
            <a:ext uri="{FF2B5EF4-FFF2-40B4-BE49-F238E27FC236}">
              <a16:creationId xmlns:a16="http://schemas.microsoft.com/office/drawing/2014/main" id="{8655697F-C8F0-4F66-A22F-DEF6C527BFEA}"/>
            </a:ext>
          </a:extLst>
        </xdr:cNvPr>
        <xdr:cNvCxnSpPr/>
      </xdr:nvCxnSpPr>
      <xdr:spPr>
        <a:xfrm flipV="1">
          <a:off x="7726680" y="5204460"/>
          <a:ext cx="0" cy="19354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129540</xdr:colOff>
      <xdr:row>28</xdr:row>
      <xdr:rowOff>106680</xdr:rowOff>
    </xdr:from>
    <xdr:to>
      <xdr:col>13</xdr:col>
      <xdr:colOff>129540</xdr:colOff>
      <xdr:row>39</xdr:row>
      <xdr:rowOff>30480</xdr:rowOff>
    </xdr:to>
    <xdr:cxnSp macro="">
      <xdr:nvCxnSpPr>
        <xdr:cNvPr id="24" name="Straight Connector 23">
          <a:extLst>
            <a:ext uri="{FF2B5EF4-FFF2-40B4-BE49-F238E27FC236}">
              <a16:creationId xmlns:a16="http://schemas.microsoft.com/office/drawing/2014/main" id="{827D61CF-35FC-4AAB-AAE1-3CDDDC043472}"/>
            </a:ext>
          </a:extLst>
        </xdr:cNvPr>
        <xdr:cNvCxnSpPr/>
      </xdr:nvCxnSpPr>
      <xdr:spPr>
        <a:xfrm flipV="1">
          <a:off x="8054340" y="5227320"/>
          <a:ext cx="0" cy="19354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495300</xdr:colOff>
      <xdr:row>28</xdr:row>
      <xdr:rowOff>114300</xdr:rowOff>
    </xdr:from>
    <xdr:to>
      <xdr:col>13</xdr:col>
      <xdr:colOff>495300</xdr:colOff>
      <xdr:row>39</xdr:row>
      <xdr:rowOff>38100</xdr:rowOff>
    </xdr:to>
    <xdr:cxnSp macro="">
      <xdr:nvCxnSpPr>
        <xdr:cNvPr id="25" name="Straight Connector 24">
          <a:extLst>
            <a:ext uri="{FF2B5EF4-FFF2-40B4-BE49-F238E27FC236}">
              <a16:creationId xmlns:a16="http://schemas.microsoft.com/office/drawing/2014/main" id="{ABD53CCD-EBEE-416E-9427-FF0F3E2EBB5A}"/>
            </a:ext>
          </a:extLst>
        </xdr:cNvPr>
        <xdr:cNvCxnSpPr/>
      </xdr:nvCxnSpPr>
      <xdr:spPr>
        <a:xfrm flipV="1">
          <a:off x="8420100" y="5234940"/>
          <a:ext cx="0" cy="19354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205740</xdr:colOff>
      <xdr:row>28</xdr:row>
      <xdr:rowOff>76200</xdr:rowOff>
    </xdr:from>
    <xdr:to>
      <xdr:col>14</xdr:col>
      <xdr:colOff>205740</xdr:colOff>
      <xdr:row>39</xdr:row>
      <xdr:rowOff>0</xdr:rowOff>
    </xdr:to>
    <xdr:cxnSp macro="">
      <xdr:nvCxnSpPr>
        <xdr:cNvPr id="26" name="Straight Connector 25">
          <a:extLst>
            <a:ext uri="{FF2B5EF4-FFF2-40B4-BE49-F238E27FC236}">
              <a16:creationId xmlns:a16="http://schemas.microsoft.com/office/drawing/2014/main" id="{13C270DF-A762-4DFE-8D8F-0225F5203746}"/>
            </a:ext>
          </a:extLst>
        </xdr:cNvPr>
        <xdr:cNvCxnSpPr/>
      </xdr:nvCxnSpPr>
      <xdr:spPr>
        <a:xfrm flipV="1">
          <a:off x="8740140" y="5196840"/>
          <a:ext cx="0" cy="19354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556260</xdr:colOff>
      <xdr:row>28</xdr:row>
      <xdr:rowOff>83820</xdr:rowOff>
    </xdr:from>
    <xdr:to>
      <xdr:col>14</xdr:col>
      <xdr:colOff>556260</xdr:colOff>
      <xdr:row>39</xdr:row>
      <xdr:rowOff>7620</xdr:rowOff>
    </xdr:to>
    <xdr:cxnSp macro="">
      <xdr:nvCxnSpPr>
        <xdr:cNvPr id="27" name="Straight Connector 26">
          <a:extLst>
            <a:ext uri="{FF2B5EF4-FFF2-40B4-BE49-F238E27FC236}">
              <a16:creationId xmlns:a16="http://schemas.microsoft.com/office/drawing/2014/main" id="{5A6AD808-C0E3-43F3-9457-CFABB11B709D}"/>
            </a:ext>
          </a:extLst>
        </xdr:cNvPr>
        <xdr:cNvCxnSpPr/>
      </xdr:nvCxnSpPr>
      <xdr:spPr>
        <a:xfrm flipV="1">
          <a:off x="9090660" y="5204460"/>
          <a:ext cx="0" cy="19354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289560</xdr:colOff>
      <xdr:row>28</xdr:row>
      <xdr:rowOff>83820</xdr:rowOff>
    </xdr:from>
    <xdr:to>
      <xdr:col>15</xdr:col>
      <xdr:colOff>289560</xdr:colOff>
      <xdr:row>39</xdr:row>
      <xdr:rowOff>7620</xdr:rowOff>
    </xdr:to>
    <xdr:cxnSp macro="">
      <xdr:nvCxnSpPr>
        <xdr:cNvPr id="28" name="Straight Connector 27">
          <a:extLst>
            <a:ext uri="{FF2B5EF4-FFF2-40B4-BE49-F238E27FC236}">
              <a16:creationId xmlns:a16="http://schemas.microsoft.com/office/drawing/2014/main" id="{956C28E7-7628-4DFF-B8F9-17DE0640EA5D}"/>
            </a:ext>
          </a:extLst>
        </xdr:cNvPr>
        <xdr:cNvCxnSpPr/>
      </xdr:nvCxnSpPr>
      <xdr:spPr>
        <a:xfrm flipV="1">
          <a:off x="9433560" y="5204460"/>
          <a:ext cx="0" cy="19354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30480</xdr:colOff>
      <xdr:row>28</xdr:row>
      <xdr:rowOff>106680</xdr:rowOff>
    </xdr:from>
    <xdr:to>
      <xdr:col>16</xdr:col>
      <xdr:colOff>30480</xdr:colOff>
      <xdr:row>39</xdr:row>
      <xdr:rowOff>30480</xdr:rowOff>
    </xdr:to>
    <xdr:cxnSp macro="">
      <xdr:nvCxnSpPr>
        <xdr:cNvPr id="29" name="Straight Connector 28">
          <a:extLst>
            <a:ext uri="{FF2B5EF4-FFF2-40B4-BE49-F238E27FC236}">
              <a16:creationId xmlns:a16="http://schemas.microsoft.com/office/drawing/2014/main" id="{5F3EE9C0-7A4B-4F98-9CD2-B63F9E37C4DE}"/>
            </a:ext>
          </a:extLst>
        </xdr:cNvPr>
        <xdr:cNvCxnSpPr/>
      </xdr:nvCxnSpPr>
      <xdr:spPr>
        <a:xfrm flipV="1">
          <a:off x="9784080" y="5227320"/>
          <a:ext cx="0" cy="19354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373380</xdr:colOff>
      <xdr:row>28</xdr:row>
      <xdr:rowOff>53340</xdr:rowOff>
    </xdr:from>
    <xdr:to>
      <xdr:col>16</xdr:col>
      <xdr:colOff>373380</xdr:colOff>
      <xdr:row>38</xdr:row>
      <xdr:rowOff>160020</xdr:rowOff>
    </xdr:to>
    <xdr:cxnSp macro="">
      <xdr:nvCxnSpPr>
        <xdr:cNvPr id="30" name="Straight Connector 29">
          <a:extLst>
            <a:ext uri="{FF2B5EF4-FFF2-40B4-BE49-F238E27FC236}">
              <a16:creationId xmlns:a16="http://schemas.microsoft.com/office/drawing/2014/main" id="{320219A1-BD0E-466A-A512-AB3870A2B023}"/>
            </a:ext>
          </a:extLst>
        </xdr:cNvPr>
        <xdr:cNvCxnSpPr/>
      </xdr:nvCxnSpPr>
      <xdr:spPr>
        <a:xfrm flipV="1">
          <a:off x="10126980" y="5173980"/>
          <a:ext cx="0" cy="19354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0</xdr:colOff>
      <xdr:row>57</xdr:row>
      <xdr:rowOff>0</xdr:rowOff>
    </xdr:from>
    <xdr:to>
      <xdr:col>18</xdr:col>
      <xdr:colOff>328164</xdr:colOff>
      <xdr:row>74</xdr:row>
      <xdr:rowOff>23131</xdr:rowOff>
    </xdr:to>
    <xdr:pic>
      <xdr:nvPicPr>
        <xdr:cNvPr id="33" name="Picture 32">
          <a:extLst>
            <a:ext uri="{FF2B5EF4-FFF2-40B4-BE49-F238E27FC236}">
              <a16:creationId xmlns:a16="http://schemas.microsoft.com/office/drawing/2014/main" id="{DBB23907-785D-57A3-145D-7E02FF8B2F0A}"/>
            </a:ext>
          </a:extLst>
        </xdr:cNvPr>
        <xdr:cNvPicPr>
          <a:picLocks noChangeAspect="1"/>
        </xdr:cNvPicPr>
      </xdr:nvPicPr>
      <xdr:blipFill>
        <a:blip xmlns:r="http://schemas.openxmlformats.org/officeDocument/2006/relationships" r:embed="rId3"/>
        <a:stretch>
          <a:fillRect/>
        </a:stretch>
      </xdr:blipFill>
      <xdr:spPr>
        <a:xfrm>
          <a:off x="5486400" y="10424160"/>
          <a:ext cx="5814564" cy="3132091"/>
        </a:xfrm>
        <a:prstGeom prst="rect">
          <a:avLst/>
        </a:prstGeom>
      </xdr:spPr>
    </xdr:pic>
    <xdr:clientData/>
  </xdr:twoCellAnchor>
  <xdr:twoCellAnchor>
    <xdr:from>
      <xdr:col>10</xdr:col>
      <xdr:colOff>114300</xdr:colOff>
      <xdr:row>59</xdr:row>
      <xdr:rowOff>121920</xdr:rowOff>
    </xdr:from>
    <xdr:to>
      <xdr:col>10</xdr:col>
      <xdr:colOff>114300</xdr:colOff>
      <xdr:row>70</xdr:row>
      <xdr:rowOff>45720</xdr:rowOff>
    </xdr:to>
    <xdr:cxnSp macro="">
      <xdr:nvCxnSpPr>
        <xdr:cNvPr id="34" name="Straight Connector 33">
          <a:extLst>
            <a:ext uri="{FF2B5EF4-FFF2-40B4-BE49-F238E27FC236}">
              <a16:creationId xmlns:a16="http://schemas.microsoft.com/office/drawing/2014/main" id="{F00FA096-FF4E-4703-AA37-DCEF12DBEE38}"/>
            </a:ext>
          </a:extLst>
        </xdr:cNvPr>
        <xdr:cNvCxnSpPr/>
      </xdr:nvCxnSpPr>
      <xdr:spPr>
        <a:xfrm flipV="1">
          <a:off x="6210300" y="10911840"/>
          <a:ext cx="0" cy="19354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441960</xdr:colOff>
      <xdr:row>59</xdr:row>
      <xdr:rowOff>114300</xdr:rowOff>
    </xdr:from>
    <xdr:to>
      <xdr:col>10</xdr:col>
      <xdr:colOff>441960</xdr:colOff>
      <xdr:row>70</xdr:row>
      <xdr:rowOff>38100</xdr:rowOff>
    </xdr:to>
    <xdr:cxnSp macro="">
      <xdr:nvCxnSpPr>
        <xdr:cNvPr id="35" name="Straight Connector 34">
          <a:extLst>
            <a:ext uri="{FF2B5EF4-FFF2-40B4-BE49-F238E27FC236}">
              <a16:creationId xmlns:a16="http://schemas.microsoft.com/office/drawing/2014/main" id="{981BDCC5-E4F9-4F5F-94AF-CE072E195D34}"/>
            </a:ext>
          </a:extLst>
        </xdr:cNvPr>
        <xdr:cNvCxnSpPr/>
      </xdr:nvCxnSpPr>
      <xdr:spPr>
        <a:xfrm flipV="1">
          <a:off x="6537960" y="10904220"/>
          <a:ext cx="0" cy="19354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167640</xdr:colOff>
      <xdr:row>59</xdr:row>
      <xdr:rowOff>99060</xdr:rowOff>
    </xdr:from>
    <xdr:to>
      <xdr:col>11</xdr:col>
      <xdr:colOff>167640</xdr:colOff>
      <xdr:row>70</xdr:row>
      <xdr:rowOff>22860</xdr:rowOff>
    </xdr:to>
    <xdr:cxnSp macro="">
      <xdr:nvCxnSpPr>
        <xdr:cNvPr id="36" name="Straight Connector 35">
          <a:extLst>
            <a:ext uri="{FF2B5EF4-FFF2-40B4-BE49-F238E27FC236}">
              <a16:creationId xmlns:a16="http://schemas.microsoft.com/office/drawing/2014/main" id="{1D3BEECE-2D18-44D9-B941-08AF6F56EB65}"/>
            </a:ext>
          </a:extLst>
        </xdr:cNvPr>
        <xdr:cNvCxnSpPr/>
      </xdr:nvCxnSpPr>
      <xdr:spPr>
        <a:xfrm flipV="1">
          <a:off x="6873240" y="10888980"/>
          <a:ext cx="0" cy="19354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518160</xdr:colOff>
      <xdr:row>59</xdr:row>
      <xdr:rowOff>114300</xdr:rowOff>
    </xdr:from>
    <xdr:to>
      <xdr:col>11</xdr:col>
      <xdr:colOff>518160</xdr:colOff>
      <xdr:row>70</xdr:row>
      <xdr:rowOff>38100</xdr:rowOff>
    </xdr:to>
    <xdr:cxnSp macro="">
      <xdr:nvCxnSpPr>
        <xdr:cNvPr id="37" name="Straight Connector 36">
          <a:extLst>
            <a:ext uri="{FF2B5EF4-FFF2-40B4-BE49-F238E27FC236}">
              <a16:creationId xmlns:a16="http://schemas.microsoft.com/office/drawing/2014/main" id="{84F9EAC9-B423-4D3C-B8DD-21FDCAE6D6BF}"/>
            </a:ext>
          </a:extLst>
        </xdr:cNvPr>
        <xdr:cNvCxnSpPr/>
      </xdr:nvCxnSpPr>
      <xdr:spPr>
        <a:xfrm flipV="1">
          <a:off x="7223760" y="10904220"/>
          <a:ext cx="0" cy="19354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236220</xdr:colOff>
      <xdr:row>59</xdr:row>
      <xdr:rowOff>106680</xdr:rowOff>
    </xdr:from>
    <xdr:to>
      <xdr:col>12</xdr:col>
      <xdr:colOff>236220</xdr:colOff>
      <xdr:row>70</xdr:row>
      <xdr:rowOff>30480</xdr:rowOff>
    </xdr:to>
    <xdr:cxnSp macro="">
      <xdr:nvCxnSpPr>
        <xdr:cNvPr id="38" name="Straight Connector 37">
          <a:extLst>
            <a:ext uri="{FF2B5EF4-FFF2-40B4-BE49-F238E27FC236}">
              <a16:creationId xmlns:a16="http://schemas.microsoft.com/office/drawing/2014/main" id="{3B5C3849-92E7-4331-96CE-F396F382F200}"/>
            </a:ext>
          </a:extLst>
        </xdr:cNvPr>
        <xdr:cNvCxnSpPr/>
      </xdr:nvCxnSpPr>
      <xdr:spPr>
        <a:xfrm flipV="1">
          <a:off x="7551420" y="10896600"/>
          <a:ext cx="0" cy="19354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556260</xdr:colOff>
      <xdr:row>59</xdr:row>
      <xdr:rowOff>129540</xdr:rowOff>
    </xdr:from>
    <xdr:to>
      <xdr:col>12</xdr:col>
      <xdr:colOff>556260</xdr:colOff>
      <xdr:row>70</xdr:row>
      <xdr:rowOff>53340</xdr:rowOff>
    </xdr:to>
    <xdr:cxnSp macro="">
      <xdr:nvCxnSpPr>
        <xdr:cNvPr id="39" name="Straight Connector 38">
          <a:extLst>
            <a:ext uri="{FF2B5EF4-FFF2-40B4-BE49-F238E27FC236}">
              <a16:creationId xmlns:a16="http://schemas.microsoft.com/office/drawing/2014/main" id="{FF879785-225B-4C5E-A666-A4CD4C88F050}"/>
            </a:ext>
          </a:extLst>
        </xdr:cNvPr>
        <xdr:cNvCxnSpPr/>
      </xdr:nvCxnSpPr>
      <xdr:spPr>
        <a:xfrm flipV="1">
          <a:off x="7871460" y="10919460"/>
          <a:ext cx="0" cy="19354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281940</xdr:colOff>
      <xdr:row>59</xdr:row>
      <xdr:rowOff>121920</xdr:rowOff>
    </xdr:from>
    <xdr:to>
      <xdr:col>13</xdr:col>
      <xdr:colOff>281940</xdr:colOff>
      <xdr:row>70</xdr:row>
      <xdr:rowOff>45720</xdr:rowOff>
    </xdr:to>
    <xdr:cxnSp macro="">
      <xdr:nvCxnSpPr>
        <xdr:cNvPr id="40" name="Straight Connector 39">
          <a:extLst>
            <a:ext uri="{FF2B5EF4-FFF2-40B4-BE49-F238E27FC236}">
              <a16:creationId xmlns:a16="http://schemas.microsoft.com/office/drawing/2014/main" id="{80193EC8-65DD-410C-94CB-1C7139023D53}"/>
            </a:ext>
          </a:extLst>
        </xdr:cNvPr>
        <xdr:cNvCxnSpPr/>
      </xdr:nvCxnSpPr>
      <xdr:spPr>
        <a:xfrm flipV="1">
          <a:off x="8206740" y="10911840"/>
          <a:ext cx="0" cy="19354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22860</xdr:colOff>
      <xdr:row>59</xdr:row>
      <xdr:rowOff>121920</xdr:rowOff>
    </xdr:from>
    <xdr:to>
      <xdr:col>14</xdr:col>
      <xdr:colOff>22860</xdr:colOff>
      <xdr:row>70</xdr:row>
      <xdr:rowOff>45720</xdr:rowOff>
    </xdr:to>
    <xdr:cxnSp macro="">
      <xdr:nvCxnSpPr>
        <xdr:cNvPr id="41" name="Straight Connector 40">
          <a:extLst>
            <a:ext uri="{FF2B5EF4-FFF2-40B4-BE49-F238E27FC236}">
              <a16:creationId xmlns:a16="http://schemas.microsoft.com/office/drawing/2014/main" id="{C04CC66D-9639-47EE-9A42-D7F4A7BEB215}"/>
            </a:ext>
          </a:extLst>
        </xdr:cNvPr>
        <xdr:cNvCxnSpPr/>
      </xdr:nvCxnSpPr>
      <xdr:spPr>
        <a:xfrm flipV="1">
          <a:off x="8557260" y="10911840"/>
          <a:ext cx="0" cy="19354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342900</xdr:colOff>
      <xdr:row>59</xdr:row>
      <xdr:rowOff>91440</xdr:rowOff>
    </xdr:from>
    <xdr:to>
      <xdr:col>14</xdr:col>
      <xdr:colOff>342900</xdr:colOff>
      <xdr:row>70</xdr:row>
      <xdr:rowOff>15240</xdr:rowOff>
    </xdr:to>
    <xdr:cxnSp macro="">
      <xdr:nvCxnSpPr>
        <xdr:cNvPr id="42" name="Straight Connector 41">
          <a:extLst>
            <a:ext uri="{FF2B5EF4-FFF2-40B4-BE49-F238E27FC236}">
              <a16:creationId xmlns:a16="http://schemas.microsoft.com/office/drawing/2014/main" id="{36BDC2F4-8B88-4DD8-9A8F-963B9B81F984}"/>
            </a:ext>
          </a:extLst>
        </xdr:cNvPr>
        <xdr:cNvCxnSpPr/>
      </xdr:nvCxnSpPr>
      <xdr:spPr>
        <a:xfrm flipV="1">
          <a:off x="8877300" y="10881360"/>
          <a:ext cx="0" cy="19354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68580</xdr:colOff>
      <xdr:row>59</xdr:row>
      <xdr:rowOff>137160</xdr:rowOff>
    </xdr:from>
    <xdr:to>
      <xdr:col>15</xdr:col>
      <xdr:colOff>68580</xdr:colOff>
      <xdr:row>70</xdr:row>
      <xdr:rowOff>60960</xdr:rowOff>
    </xdr:to>
    <xdr:cxnSp macro="">
      <xdr:nvCxnSpPr>
        <xdr:cNvPr id="43" name="Straight Connector 42">
          <a:extLst>
            <a:ext uri="{FF2B5EF4-FFF2-40B4-BE49-F238E27FC236}">
              <a16:creationId xmlns:a16="http://schemas.microsoft.com/office/drawing/2014/main" id="{AA60658D-ACAC-4B40-BA09-3597409641F6}"/>
            </a:ext>
          </a:extLst>
        </xdr:cNvPr>
        <xdr:cNvCxnSpPr/>
      </xdr:nvCxnSpPr>
      <xdr:spPr>
        <a:xfrm flipV="1">
          <a:off x="9212580" y="10927080"/>
          <a:ext cx="0" cy="19354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388620</xdr:colOff>
      <xdr:row>59</xdr:row>
      <xdr:rowOff>114300</xdr:rowOff>
    </xdr:from>
    <xdr:to>
      <xdr:col>15</xdr:col>
      <xdr:colOff>388620</xdr:colOff>
      <xdr:row>70</xdr:row>
      <xdr:rowOff>38100</xdr:rowOff>
    </xdr:to>
    <xdr:cxnSp macro="">
      <xdr:nvCxnSpPr>
        <xdr:cNvPr id="44" name="Straight Connector 43">
          <a:extLst>
            <a:ext uri="{FF2B5EF4-FFF2-40B4-BE49-F238E27FC236}">
              <a16:creationId xmlns:a16="http://schemas.microsoft.com/office/drawing/2014/main" id="{F56A6839-7EA9-4BDF-8A04-1CF1B9F2F837}"/>
            </a:ext>
          </a:extLst>
        </xdr:cNvPr>
        <xdr:cNvCxnSpPr/>
      </xdr:nvCxnSpPr>
      <xdr:spPr>
        <a:xfrm flipV="1">
          <a:off x="9532620" y="10904220"/>
          <a:ext cx="0" cy="19354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114300</xdr:colOff>
      <xdr:row>59</xdr:row>
      <xdr:rowOff>137160</xdr:rowOff>
    </xdr:from>
    <xdr:to>
      <xdr:col>16</xdr:col>
      <xdr:colOff>114300</xdr:colOff>
      <xdr:row>70</xdr:row>
      <xdr:rowOff>60960</xdr:rowOff>
    </xdr:to>
    <xdr:cxnSp macro="">
      <xdr:nvCxnSpPr>
        <xdr:cNvPr id="45" name="Straight Connector 44">
          <a:extLst>
            <a:ext uri="{FF2B5EF4-FFF2-40B4-BE49-F238E27FC236}">
              <a16:creationId xmlns:a16="http://schemas.microsoft.com/office/drawing/2014/main" id="{5B90DA36-15FD-479E-973C-DBBC8035E99D}"/>
            </a:ext>
          </a:extLst>
        </xdr:cNvPr>
        <xdr:cNvCxnSpPr/>
      </xdr:nvCxnSpPr>
      <xdr:spPr>
        <a:xfrm flipV="1">
          <a:off x="9867900" y="10927080"/>
          <a:ext cx="0" cy="19354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eena" refreshedDate="44903.770847337961" createdVersion="8" refreshedVersion="8" minRefreshableVersion="3" recordCount="180" xr:uid="{99F41C7E-D1B1-4377-BAB1-503193EE0EBB}">
  <cacheSource type="worksheet">
    <worksheetSource ref="A1:D181" sheet="Summary"/>
  </cacheSource>
  <cacheFields count="4">
    <cacheField name="Month" numFmtId="0">
      <sharedItems count="12">
        <s v="Apr"/>
        <s v="May"/>
        <s v="Jun"/>
        <s v="Jul"/>
        <s v="Aug"/>
        <s v="Sep"/>
        <s v="Oct"/>
        <s v="Nov"/>
        <s v="Dec"/>
        <s v="Jan"/>
        <s v="Feb"/>
        <s v="Mar"/>
      </sharedItems>
    </cacheField>
    <cacheField name="Period" numFmtId="0">
      <sharedItems count="5">
        <s v="2015-2016"/>
        <s v="2016-2017"/>
        <s v="2017-2018"/>
        <s v="2018-2019"/>
        <s v="2019-2020"/>
      </sharedItems>
    </cacheField>
    <cacheField name="Meal Count" numFmtId="0">
      <sharedItems containsSemiMixedTypes="0" containsString="0" containsNumber="1" containsInteger="1" minValue="200" maxValue="2945"/>
    </cacheField>
    <cacheField name="Remarks" numFmtId="0">
      <sharedItems count="3">
        <s v="Hot Meals"/>
        <s v="Frozen Meals"/>
        <s v="Number of Clients to Date"/>
      </sharedItems>
    </cacheField>
  </cacheFields>
  <extLst>
    <ext xmlns:x14="http://schemas.microsoft.com/office/spreadsheetml/2009/9/main" uri="{725AE2AE-9491-48be-B2B4-4EB974FC3084}">
      <x14:pivotCacheDefinition pivotCacheId="20935518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0">
  <r>
    <x v="0"/>
    <x v="0"/>
    <n v="2430"/>
    <x v="0"/>
  </r>
  <r>
    <x v="1"/>
    <x v="0"/>
    <n v="2350"/>
    <x v="0"/>
  </r>
  <r>
    <x v="2"/>
    <x v="0"/>
    <n v="2700"/>
    <x v="0"/>
  </r>
  <r>
    <x v="3"/>
    <x v="0"/>
    <n v="2740"/>
    <x v="0"/>
  </r>
  <r>
    <x v="4"/>
    <x v="0"/>
    <n v="2550"/>
    <x v="0"/>
  </r>
  <r>
    <x v="5"/>
    <x v="0"/>
    <n v="2515"/>
    <x v="0"/>
  </r>
  <r>
    <x v="6"/>
    <x v="0"/>
    <n v="2610"/>
    <x v="0"/>
  </r>
  <r>
    <x v="7"/>
    <x v="0"/>
    <n v="2710"/>
    <x v="0"/>
  </r>
  <r>
    <x v="8"/>
    <x v="0"/>
    <n v="2500"/>
    <x v="0"/>
  </r>
  <r>
    <x v="9"/>
    <x v="0"/>
    <n v="2700"/>
    <x v="0"/>
  </r>
  <r>
    <x v="10"/>
    <x v="0"/>
    <n v="2695"/>
    <x v="0"/>
  </r>
  <r>
    <x v="11"/>
    <x v="0"/>
    <n v="2715"/>
    <x v="0"/>
  </r>
  <r>
    <x v="0"/>
    <x v="1"/>
    <n v="2610"/>
    <x v="0"/>
  </r>
  <r>
    <x v="1"/>
    <x v="1"/>
    <n v="2595"/>
    <x v="0"/>
  </r>
  <r>
    <x v="2"/>
    <x v="1"/>
    <n v="2600"/>
    <x v="0"/>
  </r>
  <r>
    <x v="3"/>
    <x v="1"/>
    <n v="2300"/>
    <x v="0"/>
  </r>
  <r>
    <x v="4"/>
    <x v="1"/>
    <n v="2450"/>
    <x v="0"/>
  </r>
  <r>
    <x v="5"/>
    <x v="1"/>
    <n v="2445"/>
    <x v="0"/>
  </r>
  <r>
    <x v="6"/>
    <x v="1"/>
    <n v="2380"/>
    <x v="0"/>
  </r>
  <r>
    <x v="7"/>
    <x v="1"/>
    <n v="2700"/>
    <x v="0"/>
  </r>
  <r>
    <x v="8"/>
    <x v="1"/>
    <n v="2305"/>
    <x v="0"/>
  </r>
  <r>
    <x v="9"/>
    <x v="1"/>
    <n v="2500"/>
    <x v="0"/>
  </r>
  <r>
    <x v="10"/>
    <x v="1"/>
    <n v="2380"/>
    <x v="0"/>
  </r>
  <r>
    <x v="11"/>
    <x v="1"/>
    <n v="2945"/>
    <x v="0"/>
  </r>
  <r>
    <x v="0"/>
    <x v="2"/>
    <n v="2400"/>
    <x v="0"/>
  </r>
  <r>
    <x v="1"/>
    <x v="2"/>
    <n v="2550"/>
    <x v="0"/>
  </r>
  <r>
    <x v="2"/>
    <x v="2"/>
    <n v="2595"/>
    <x v="0"/>
  </r>
  <r>
    <x v="3"/>
    <x v="2"/>
    <n v="2150"/>
    <x v="0"/>
  </r>
  <r>
    <x v="4"/>
    <x v="2"/>
    <n v="2350"/>
    <x v="0"/>
  </r>
  <r>
    <x v="5"/>
    <x v="2"/>
    <n v="2298"/>
    <x v="0"/>
  </r>
  <r>
    <x v="6"/>
    <x v="2"/>
    <n v="2500"/>
    <x v="0"/>
  </r>
  <r>
    <x v="7"/>
    <x v="2"/>
    <n v="2705"/>
    <x v="0"/>
  </r>
  <r>
    <x v="8"/>
    <x v="2"/>
    <n v="2050"/>
    <x v="0"/>
  </r>
  <r>
    <x v="9"/>
    <x v="2"/>
    <n v="2650"/>
    <x v="0"/>
  </r>
  <r>
    <x v="10"/>
    <x v="2"/>
    <n v="2000"/>
    <x v="0"/>
  </r>
  <r>
    <x v="11"/>
    <x v="2"/>
    <n v="2250"/>
    <x v="0"/>
  </r>
  <r>
    <x v="0"/>
    <x v="3"/>
    <n v="2580"/>
    <x v="0"/>
  </r>
  <r>
    <x v="1"/>
    <x v="3"/>
    <n v="2750"/>
    <x v="0"/>
  </r>
  <r>
    <x v="2"/>
    <x v="3"/>
    <n v="2705"/>
    <x v="0"/>
  </r>
  <r>
    <x v="3"/>
    <x v="3"/>
    <n v="2820"/>
    <x v="0"/>
  </r>
  <r>
    <x v="4"/>
    <x v="3"/>
    <n v="2400"/>
    <x v="0"/>
  </r>
  <r>
    <x v="5"/>
    <x v="3"/>
    <n v="2140"/>
    <x v="0"/>
  </r>
  <r>
    <x v="6"/>
    <x v="3"/>
    <n v="2600"/>
    <x v="0"/>
  </r>
  <r>
    <x v="7"/>
    <x v="3"/>
    <n v="2595"/>
    <x v="0"/>
  </r>
  <r>
    <x v="8"/>
    <x v="3"/>
    <n v="2280"/>
    <x v="0"/>
  </r>
  <r>
    <x v="9"/>
    <x v="3"/>
    <n v="2710"/>
    <x v="0"/>
  </r>
  <r>
    <x v="10"/>
    <x v="3"/>
    <n v="2390"/>
    <x v="0"/>
  </r>
  <r>
    <x v="11"/>
    <x v="3"/>
    <n v="2495"/>
    <x v="0"/>
  </r>
  <r>
    <x v="0"/>
    <x v="4"/>
    <n v="2410"/>
    <x v="0"/>
  </r>
  <r>
    <x v="1"/>
    <x v="4"/>
    <n v="2495"/>
    <x v="0"/>
  </r>
  <r>
    <x v="2"/>
    <x v="4"/>
    <n v="2160"/>
    <x v="0"/>
  </r>
  <r>
    <x v="3"/>
    <x v="4"/>
    <n v="2385"/>
    <x v="0"/>
  </r>
  <r>
    <x v="4"/>
    <x v="4"/>
    <n v="2375"/>
    <x v="0"/>
  </r>
  <r>
    <x v="5"/>
    <x v="4"/>
    <n v="2328"/>
    <x v="0"/>
  </r>
  <r>
    <x v="6"/>
    <x v="4"/>
    <n v="2540"/>
    <x v="0"/>
  </r>
  <r>
    <x v="7"/>
    <x v="4"/>
    <n v="2520"/>
    <x v="0"/>
  </r>
  <r>
    <x v="8"/>
    <x v="4"/>
    <n v="2180"/>
    <x v="0"/>
  </r>
  <r>
    <x v="9"/>
    <x v="4"/>
    <n v="2630"/>
    <x v="0"/>
  </r>
  <r>
    <x v="10"/>
    <x v="4"/>
    <n v="2430"/>
    <x v="0"/>
  </r>
  <r>
    <x v="11"/>
    <x v="4"/>
    <n v="2685"/>
    <x v="0"/>
  </r>
  <r>
    <x v="0"/>
    <x v="0"/>
    <n v="300"/>
    <x v="1"/>
  </r>
  <r>
    <x v="1"/>
    <x v="0"/>
    <n v="290"/>
    <x v="1"/>
  </r>
  <r>
    <x v="2"/>
    <x v="0"/>
    <n v="300"/>
    <x v="1"/>
  </r>
  <r>
    <x v="3"/>
    <x v="0"/>
    <n v="440"/>
    <x v="1"/>
  </r>
  <r>
    <x v="4"/>
    <x v="0"/>
    <n v="340"/>
    <x v="1"/>
  </r>
  <r>
    <x v="5"/>
    <x v="0"/>
    <n v="350"/>
    <x v="1"/>
  </r>
  <r>
    <x v="6"/>
    <x v="0"/>
    <n v="360"/>
    <x v="1"/>
  </r>
  <r>
    <x v="7"/>
    <x v="0"/>
    <n v="330"/>
    <x v="1"/>
  </r>
  <r>
    <x v="8"/>
    <x v="0"/>
    <n v="640"/>
    <x v="1"/>
  </r>
  <r>
    <x v="9"/>
    <x v="0"/>
    <n v="350"/>
    <x v="1"/>
  </r>
  <r>
    <x v="10"/>
    <x v="0"/>
    <n v="405"/>
    <x v="1"/>
  </r>
  <r>
    <x v="11"/>
    <x v="0"/>
    <n v="400"/>
    <x v="1"/>
  </r>
  <r>
    <x v="0"/>
    <x v="1"/>
    <n v="310"/>
    <x v="1"/>
  </r>
  <r>
    <x v="1"/>
    <x v="1"/>
    <n v="390"/>
    <x v="1"/>
  </r>
  <r>
    <x v="2"/>
    <x v="1"/>
    <n v="350"/>
    <x v="1"/>
  </r>
  <r>
    <x v="3"/>
    <x v="1"/>
    <n v="530"/>
    <x v="1"/>
  </r>
  <r>
    <x v="4"/>
    <x v="1"/>
    <n v="370"/>
    <x v="1"/>
  </r>
  <r>
    <x v="5"/>
    <x v="1"/>
    <n v="375"/>
    <x v="1"/>
  </r>
  <r>
    <x v="6"/>
    <x v="1"/>
    <n v="448"/>
    <x v="1"/>
  </r>
  <r>
    <x v="7"/>
    <x v="1"/>
    <n v="440"/>
    <x v="1"/>
  </r>
  <r>
    <x v="8"/>
    <x v="1"/>
    <n v="660"/>
    <x v="1"/>
  </r>
  <r>
    <x v="9"/>
    <x v="1"/>
    <n v="355"/>
    <x v="1"/>
  </r>
  <r>
    <x v="10"/>
    <x v="1"/>
    <n v="405"/>
    <x v="1"/>
  </r>
  <r>
    <x v="11"/>
    <x v="1"/>
    <n v="410"/>
    <x v="1"/>
  </r>
  <r>
    <x v="0"/>
    <x v="2"/>
    <n v="420"/>
    <x v="1"/>
  </r>
  <r>
    <x v="1"/>
    <x v="2"/>
    <n v="450"/>
    <x v="1"/>
  </r>
  <r>
    <x v="2"/>
    <x v="2"/>
    <n v="640"/>
    <x v="1"/>
  </r>
  <r>
    <x v="3"/>
    <x v="2"/>
    <n v="535"/>
    <x v="1"/>
  </r>
  <r>
    <x v="4"/>
    <x v="2"/>
    <n v="530"/>
    <x v="1"/>
  </r>
  <r>
    <x v="5"/>
    <x v="2"/>
    <n v="500"/>
    <x v="1"/>
  </r>
  <r>
    <x v="6"/>
    <x v="2"/>
    <n v="555"/>
    <x v="1"/>
  </r>
  <r>
    <x v="7"/>
    <x v="2"/>
    <n v="440"/>
    <x v="1"/>
  </r>
  <r>
    <x v="8"/>
    <x v="2"/>
    <n v="460"/>
    <x v="1"/>
  </r>
  <r>
    <x v="9"/>
    <x v="2"/>
    <n v="460"/>
    <x v="1"/>
  </r>
  <r>
    <x v="10"/>
    <x v="2"/>
    <n v="550"/>
    <x v="1"/>
  </r>
  <r>
    <x v="11"/>
    <x v="2"/>
    <n v="495"/>
    <x v="1"/>
  </r>
  <r>
    <x v="0"/>
    <x v="3"/>
    <n v="510"/>
    <x v="1"/>
  </r>
  <r>
    <x v="1"/>
    <x v="3"/>
    <n v="550"/>
    <x v="1"/>
  </r>
  <r>
    <x v="2"/>
    <x v="3"/>
    <n v="310"/>
    <x v="1"/>
  </r>
  <r>
    <x v="3"/>
    <x v="3"/>
    <n v="440"/>
    <x v="1"/>
  </r>
  <r>
    <x v="4"/>
    <x v="3"/>
    <n v="460"/>
    <x v="1"/>
  </r>
  <r>
    <x v="5"/>
    <x v="3"/>
    <n v="450"/>
    <x v="1"/>
  </r>
  <r>
    <x v="6"/>
    <x v="3"/>
    <n v="450"/>
    <x v="1"/>
  </r>
  <r>
    <x v="7"/>
    <x v="3"/>
    <n v="650"/>
    <x v="1"/>
  </r>
  <r>
    <x v="8"/>
    <x v="3"/>
    <n v="540"/>
    <x v="1"/>
  </r>
  <r>
    <x v="9"/>
    <x v="3"/>
    <n v="460"/>
    <x v="1"/>
  </r>
  <r>
    <x v="10"/>
    <x v="3"/>
    <n v="560"/>
    <x v="1"/>
  </r>
  <r>
    <x v="11"/>
    <x v="3"/>
    <n v="570"/>
    <x v="1"/>
  </r>
  <r>
    <x v="0"/>
    <x v="4"/>
    <n v="570"/>
    <x v="1"/>
  </r>
  <r>
    <x v="1"/>
    <x v="4"/>
    <n v="900"/>
    <x v="1"/>
  </r>
  <r>
    <x v="2"/>
    <x v="4"/>
    <n v="665"/>
    <x v="1"/>
  </r>
  <r>
    <x v="3"/>
    <x v="4"/>
    <n v="680"/>
    <x v="1"/>
  </r>
  <r>
    <x v="4"/>
    <x v="4"/>
    <n v="697"/>
    <x v="1"/>
  </r>
  <r>
    <x v="5"/>
    <x v="4"/>
    <n v="775"/>
    <x v="1"/>
  </r>
  <r>
    <x v="6"/>
    <x v="4"/>
    <n v="800"/>
    <x v="1"/>
  </r>
  <r>
    <x v="7"/>
    <x v="4"/>
    <n v="560"/>
    <x v="1"/>
  </r>
  <r>
    <x v="8"/>
    <x v="4"/>
    <n v="560"/>
    <x v="1"/>
  </r>
  <r>
    <x v="9"/>
    <x v="4"/>
    <n v="560"/>
    <x v="1"/>
  </r>
  <r>
    <x v="10"/>
    <x v="4"/>
    <n v="720"/>
    <x v="1"/>
  </r>
  <r>
    <x v="11"/>
    <x v="4"/>
    <n v="1070"/>
    <x v="1"/>
  </r>
  <r>
    <x v="0"/>
    <x v="0"/>
    <n v="200"/>
    <x v="2"/>
  </r>
  <r>
    <x v="1"/>
    <x v="0"/>
    <n v="240"/>
    <x v="2"/>
  </r>
  <r>
    <x v="2"/>
    <x v="0"/>
    <n v="270"/>
    <x v="2"/>
  </r>
  <r>
    <x v="3"/>
    <x v="0"/>
    <n v="300"/>
    <x v="2"/>
  </r>
  <r>
    <x v="4"/>
    <x v="0"/>
    <n v="335"/>
    <x v="2"/>
  </r>
  <r>
    <x v="5"/>
    <x v="0"/>
    <n v="350"/>
    <x v="2"/>
  </r>
  <r>
    <x v="6"/>
    <x v="0"/>
    <n v="360"/>
    <x v="2"/>
  </r>
  <r>
    <x v="7"/>
    <x v="0"/>
    <n v="390"/>
    <x v="2"/>
  </r>
  <r>
    <x v="8"/>
    <x v="0"/>
    <n v="410"/>
    <x v="2"/>
  </r>
  <r>
    <x v="9"/>
    <x v="0"/>
    <n v="438"/>
    <x v="2"/>
  </r>
  <r>
    <x v="10"/>
    <x v="0"/>
    <n v="450"/>
    <x v="2"/>
  </r>
  <r>
    <x v="11"/>
    <x v="0"/>
    <n v="465"/>
    <x v="2"/>
  </r>
  <r>
    <x v="0"/>
    <x v="1"/>
    <n v="200"/>
    <x v="2"/>
  </r>
  <r>
    <x v="1"/>
    <x v="1"/>
    <n v="220"/>
    <x v="2"/>
  </r>
  <r>
    <x v="2"/>
    <x v="1"/>
    <n v="235"/>
    <x v="2"/>
  </r>
  <r>
    <x v="3"/>
    <x v="1"/>
    <n v="252"/>
    <x v="2"/>
  </r>
  <r>
    <x v="4"/>
    <x v="1"/>
    <n v="275"/>
    <x v="2"/>
  </r>
  <r>
    <x v="5"/>
    <x v="1"/>
    <n v="300"/>
    <x v="2"/>
  </r>
  <r>
    <x v="6"/>
    <x v="1"/>
    <n v="325"/>
    <x v="2"/>
  </r>
  <r>
    <x v="7"/>
    <x v="1"/>
    <n v="348"/>
    <x v="2"/>
  </r>
  <r>
    <x v="8"/>
    <x v="1"/>
    <n v="360"/>
    <x v="2"/>
  </r>
  <r>
    <x v="9"/>
    <x v="1"/>
    <n v="398"/>
    <x v="2"/>
  </r>
  <r>
    <x v="10"/>
    <x v="1"/>
    <n v="415"/>
    <x v="2"/>
  </r>
  <r>
    <x v="11"/>
    <x v="1"/>
    <n v="425"/>
    <x v="2"/>
  </r>
  <r>
    <x v="0"/>
    <x v="2"/>
    <n v="202"/>
    <x v="2"/>
  </r>
  <r>
    <x v="1"/>
    <x v="2"/>
    <n v="230"/>
    <x v="2"/>
  </r>
  <r>
    <x v="2"/>
    <x v="2"/>
    <n v="248"/>
    <x v="2"/>
  </r>
  <r>
    <x v="3"/>
    <x v="2"/>
    <n v="270"/>
    <x v="2"/>
  </r>
  <r>
    <x v="4"/>
    <x v="2"/>
    <n v="295"/>
    <x v="2"/>
  </r>
  <r>
    <x v="5"/>
    <x v="2"/>
    <n v="310"/>
    <x v="2"/>
  </r>
  <r>
    <x v="6"/>
    <x v="2"/>
    <n v="340"/>
    <x v="2"/>
  </r>
  <r>
    <x v="7"/>
    <x v="2"/>
    <n v="360"/>
    <x v="2"/>
  </r>
  <r>
    <x v="8"/>
    <x v="2"/>
    <n v="370"/>
    <x v="2"/>
  </r>
  <r>
    <x v="9"/>
    <x v="2"/>
    <n v="410"/>
    <x v="2"/>
  </r>
  <r>
    <x v="10"/>
    <x v="2"/>
    <n v="425"/>
    <x v="2"/>
  </r>
  <r>
    <x v="11"/>
    <x v="2"/>
    <n v="450"/>
    <x v="2"/>
  </r>
  <r>
    <x v="0"/>
    <x v="3"/>
    <n v="201"/>
    <x v="2"/>
  </r>
  <r>
    <x v="1"/>
    <x v="3"/>
    <n v="230"/>
    <x v="2"/>
  </r>
  <r>
    <x v="2"/>
    <x v="3"/>
    <n v="250"/>
    <x v="2"/>
  </r>
  <r>
    <x v="3"/>
    <x v="3"/>
    <n v="262"/>
    <x v="2"/>
  </r>
  <r>
    <x v="4"/>
    <x v="3"/>
    <n v="275"/>
    <x v="2"/>
  </r>
  <r>
    <x v="5"/>
    <x v="3"/>
    <n v="290"/>
    <x v="2"/>
  </r>
  <r>
    <x v="6"/>
    <x v="3"/>
    <n v="325"/>
    <x v="2"/>
  </r>
  <r>
    <x v="7"/>
    <x v="3"/>
    <n v="350"/>
    <x v="2"/>
  </r>
  <r>
    <x v="8"/>
    <x v="3"/>
    <n v="360"/>
    <x v="2"/>
  </r>
  <r>
    <x v="9"/>
    <x v="3"/>
    <n v="405"/>
    <x v="2"/>
  </r>
  <r>
    <x v="10"/>
    <x v="3"/>
    <n v="415"/>
    <x v="2"/>
  </r>
  <r>
    <x v="11"/>
    <x v="3"/>
    <n v="425"/>
    <x v="2"/>
  </r>
  <r>
    <x v="0"/>
    <x v="4"/>
    <n v="200"/>
    <x v="2"/>
  </r>
  <r>
    <x v="1"/>
    <x v="4"/>
    <n v="235"/>
    <x v="2"/>
  </r>
  <r>
    <x v="2"/>
    <x v="4"/>
    <n v="255"/>
    <x v="2"/>
  </r>
  <r>
    <x v="3"/>
    <x v="4"/>
    <n v="285"/>
    <x v="2"/>
  </r>
  <r>
    <x v="4"/>
    <x v="4"/>
    <n v="310"/>
    <x v="2"/>
  </r>
  <r>
    <x v="5"/>
    <x v="4"/>
    <n v="328"/>
    <x v="2"/>
  </r>
  <r>
    <x v="6"/>
    <x v="4"/>
    <n v="355"/>
    <x v="2"/>
  </r>
  <r>
    <x v="7"/>
    <x v="4"/>
    <n v="375"/>
    <x v="2"/>
  </r>
  <r>
    <x v="8"/>
    <x v="4"/>
    <n v="405"/>
    <x v="2"/>
  </r>
  <r>
    <x v="9"/>
    <x v="4"/>
    <n v="437"/>
    <x v="2"/>
  </r>
  <r>
    <x v="10"/>
    <x v="4"/>
    <n v="465"/>
    <x v="2"/>
  </r>
  <r>
    <x v="11"/>
    <x v="4"/>
    <n v="498"/>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50F78D-AAAA-4431-975D-5388BD3CF8D4}" name="PivotTable4"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23">
  <location ref="A23:F38" firstHeaderRow="1" firstDataRow="3" firstDataCol="1"/>
  <pivotFields count="4">
    <pivotField axis="axisRow" showAll="0">
      <items count="13">
        <item x="0"/>
        <item x="1"/>
        <item x="2"/>
        <item x="3"/>
        <item x="4"/>
        <item x="5"/>
        <item x="6"/>
        <item x="7"/>
        <item x="8"/>
        <item x="9"/>
        <item x="10"/>
        <item x="11"/>
        <item t="default"/>
      </items>
    </pivotField>
    <pivotField axis="axisCol" showAll="0">
      <items count="6">
        <item x="0"/>
        <item x="1"/>
        <item x="2"/>
        <item x="3"/>
        <item x="4"/>
        <item t="default"/>
      </items>
    </pivotField>
    <pivotField dataField="1" showAll="0"/>
    <pivotField axis="axisCol" multipleItemSelectionAllowed="1" showAll="0" defaultSubtotal="0">
      <items count="3">
        <item h="1" x="1"/>
        <item h="1" x="0"/>
        <item n="-" x="2"/>
      </items>
    </pivotField>
  </pivotFields>
  <rowFields count="1">
    <field x="0"/>
  </rowFields>
  <rowItems count="13">
    <i>
      <x/>
    </i>
    <i>
      <x v="1"/>
    </i>
    <i>
      <x v="2"/>
    </i>
    <i>
      <x v="3"/>
    </i>
    <i>
      <x v="4"/>
    </i>
    <i>
      <x v="5"/>
    </i>
    <i>
      <x v="6"/>
    </i>
    <i>
      <x v="7"/>
    </i>
    <i>
      <x v="8"/>
    </i>
    <i>
      <x v="9"/>
    </i>
    <i>
      <x v="10"/>
    </i>
    <i>
      <x v="11"/>
    </i>
    <i t="grand">
      <x/>
    </i>
  </rowItems>
  <colFields count="2">
    <field x="3"/>
    <field x="1"/>
  </colFields>
  <colItems count="5">
    <i>
      <x v="2"/>
      <x/>
    </i>
    <i r="1">
      <x v="1"/>
    </i>
    <i r="1">
      <x v="2"/>
    </i>
    <i r="1">
      <x v="3"/>
    </i>
    <i r="1">
      <x v="4"/>
    </i>
  </colItems>
  <dataFields count="1">
    <dataField name="Sum of Meal Count" fld="2" baseField="0" baseItem="0" numFmtId="3"/>
  </dataFields>
  <formats count="1">
    <format dxfId="0">
      <pivotArea outline="0" collapsedLevelsAreSubtotals="1" fieldPosition="0"/>
    </format>
  </formats>
  <chartFormats count="18">
    <chartFormat chart="20" format="0" series="1">
      <pivotArea type="data" outline="0" fieldPosition="0">
        <references count="3">
          <reference field="4294967294" count="1" selected="0">
            <x v="0"/>
          </reference>
          <reference field="1" count="1" selected="0">
            <x v="0"/>
          </reference>
          <reference field="3" count="1" selected="0">
            <x v="2"/>
          </reference>
        </references>
      </pivotArea>
    </chartFormat>
    <chartFormat chart="20" format="1" series="1">
      <pivotArea type="data" outline="0" fieldPosition="0">
        <references count="3">
          <reference field="4294967294" count="1" selected="0">
            <x v="0"/>
          </reference>
          <reference field="1" count="1" selected="0">
            <x v="1"/>
          </reference>
          <reference field="3" count="1" selected="0">
            <x v="2"/>
          </reference>
        </references>
      </pivotArea>
    </chartFormat>
    <chartFormat chart="20" format="2" series="1">
      <pivotArea type="data" outline="0" fieldPosition="0">
        <references count="3">
          <reference field="4294967294" count="1" selected="0">
            <x v="0"/>
          </reference>
          <reference field="1" count="1" selected="0">
            <x v="2"/>
          </reference>
          <reference field="3" count="1" selected="0">
            <x v="2"/>
          </reference>
        </references>
      </pivotArea>
    </chartFormat>
    <chartFormat chart="20" format="3" series="1">
      <pivotArea type="data" outline="0" fieldPosition="0">
        <references count="3">
          <reference field="4294967294" count="1" selected="0">
            <x v="0"/>
          </reference>
          <reference field="1" count="1" selected="0">
            <x v="3"/>
          </reference>
          <reference field="3" count="1" selected="0">
            <x v="2"/>
          </reference>
        </references>
      </pivotArea>
    </chartFormat>
    <chartFormat chart="20" format="4" series="1">
      <pivotArea type="data" outline="0" fieldPosition="0">
        <references count="3">
          <reference field="4294967294" count="1" selected="0">
            <x v="0"/>
          </reference>
          <reference field="1" count="1" selected="0">
            <x v="4"/>
          </reference>
          <reference field="3" count="1" selected="0">
            <x v="2"/>
          </reference>
        </references>
      </pivotArea>
    </chartFormat>
    <chartFormat chart="22" format="10" series="1">
      <pivotArea type="data" outline="0" fieldPosition="0">
        <references count="3">
          <reference field="4294967294" count="1" selected="0">
            <x v="0"/>
          </reference>
          <reference field="1" count="1" selected="0">
            <x v="0"/>
          </reference>
          <reference field="3" count="1" selected="0">
            <x v="2"/>
          </reference>
        </references>
      </pivotArea>
    </chartFormat>
    <chartFormat chart="22" format="11" series="1">
      <pivotArea type="data" outline="0" fieldPosition="0">
        <references count="3">
          <reference field="4294967294" count="1" selected="0">
            <x v="0"/>
          </reference>
          <reference field="1" count="1" selected="0">
            <x v="1"/>
          </reference>
          <reference field="3" count="1" selected="0">
            <x v="2"/>
          </reference>
        </references>
      </pivotArea>
    </chartFormat>
    <chartFormat chart="22" format="12" series="1">
      <pivotArea type="data" outline="0" fieldPosition="0">
        <references count="3">
          <reference field="4294967294" count="1" selected="0">
            <x v="0"/>
          </reference>
          <reference field="1" count="1" selected="0">
            <x v="2"/>
          </reference>
          <reference field="3" count="1" selected="0">
            <x v="2"/>
          </reference>
        </references>
      </pivotArea>
    </chartFormat>
    <chartFormat chart="22" format="13" series="1">
      <pivotArea type="data" outline="0" fieldPosition="0">
        <references count="3">
          <reference field="4294967294" count="1" selected="0">
            <x v="0"/>
          </reference>
          <reference field="1" count="1" selected="0">
            <x v="3"/>
          </reference>
          <reference field="3" count="1" selected="0">
            <x v="2"/>
          </reference>
        </references>
      </pivotArea>
    </chartFormat>
    <chartFormat chart="22" format="14" series="1">
      <pivotArea type="data" outline="0" fieldPosition="0">
        <references count="3">
          <reference field="4294967294" count="1" selected="0">
            <x v="0"/>
          </reference>
          <reference field="1" count="1" selected="0">
            <x v="4"/>
          </reference>
          <reference field="3" count="1" selected="0">
            <x v="2"/>
          </reference>
        </references>
      </pivotArea>
    </chartFormat>
    <chartFormat chart="22" format="15"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0"/>
          </reference>
        </references>
      </pivotArea>
    </chartFormat>
    <chartFormat chart="22" format="16">
      <pivotArea type="data" outline="0" fieldPosition="0">
        <references count="2">
          <reference field="4294967294" count="1" selected="0">
            <x v="0"/>
          </reference>
          <reference field="0" count="1" selected="0">
            <x v="11"/>
          </reference>
        </references>
      </pivotArea>
    </chartFormat>
    <chartFormat chart="22" format="17">
      <pivotArea type="data" outline="0" fieldPosition="0">
        <references count="4">
          <reference field="4294967294" count="1" selected="0">
            <x v="0"/>
          </reference>
          <reference field="0" count="1" selected="0">
            <x v="11"/>
          </reference>
          <reference field="1" count="1" selected="0">
            <x v="0"/>
          </reference>
          <reference field="3" count="1" selected="0">
            <x v="2"/>
          </reference>
        </references>
      </pivotArea>
    </chartFormat>
    <chartFormat chart="22" format="18">
      <pivotArea type="data" outline="0" fieldPosition="0">
        <references count="4">
          <reference field="4294967294" count="1" selected="0">
            <x v="0"/>
          </reference>
          <reference field="0" count="1" selected="0">
            <x v="11"/>
          </reference>
          <reference field="1" count="1" selected="0">
            <x v="1"/>
          </reference>
          <reference field="3" count="1" selected="0">
            <x v="2"/>
          </reference>
        </references>
      </pivotArea>
    </chartFormat>
    <chartFormat chart="22" format="19">
      <pivotArea type="data" outline="0" fieldPosition="0">
        <references count="4">
          <reference field="4294967294" count="1" selected="0">
            <x v="0"/>
          </reference>
          <reference field="0" count="1" selected="0">
            <x v="11"/>
          </reference>
          <reference field="1" count="1" selected="0">
            <x v="2"/>
          </reference>
          <reference field="3" count="1" selected="0">
            <x v="2"/>
          </reference>
        </references>
      </pivotArea>
    </chartFormat>
    <chartFormat chart="22" format="20">
      <pivotArea type="data" outline="0" fieldPosition="0">
        <references count="4">
          <reference field="4294967294" count="1" selected="0">
            <x v="0"/>
          </reference>
          <reference field="0" count="1" selected="0">
            <x v="11"/>
          </reference>
          <reference field="1" count="1" selected="0">
            <x v="3"/>
          </reference>
          <reference field="3" count="1" selected="0">
            <x v="2"/>
          </reference>
        </references>
      </pivotArea>
    </chartFormat>
    <chartFormat chart="22" format="21">
      <pivotArea type="data" outline="0" fieldPosition="0">
        <references count="4">
          <reference field="4294967294" count="1" selected="0">
            <x v="0"/>
          </reference>
          <reference field="0" count="1" selected="0">
            <x v="11"/>
          </reference>
          <reference field="1" count="1" selected="0">
            <x v="4"/>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A42BA8-FB1D-46F6-9042-2A5608AB104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17" firstHeaderRow="1" firstDataRow="2" firstDataCol="1"/>
  <pivotFields count="4">
    <pivotField axis="axisRow" showAll="0">
      <items count="13">
        <item x="0"/>
        <item x="1"/>
        <item x="2"/>
        <item x="3"/>
        <item x="4"/>
        <item x="5"/>
        <item x="6"/>
        <item x="7"/>
        <item x="8"/>
        <item x="9"/>
        <item x="10"/>
        <item x="11"/>
        <item t="default"/>
      </items>
    </pivotField>
    <pivotField showAll="0">
      <items count="6">
        <item x="0"/>
        <item x="1"/>
        <item x="2"/>
        <item x="3"/>
        <item x="4"/>
        <item t="default"/>
      </items>
    </pivotField>
    <pivotField dataField="1" showAll="0"/>
    <pivotField axis="axisCol" multipleItemSelectionAllowed="1" showAll="0">
      <items count="4">
        <item x="0"/>
        <item x="1"/>
        <item h="1" x="2"/>
        <item t="default"/>
      </items>
    </pivotField>
  </pivotFields>
  <rowFields count="1">
    <field x="0"/>
  </rowFields>
  <rowItems count="13">
    <i>
      <x/>
    </i>
    <i>
      <x v="1"/>
    </i>
    <i>
      <x v="2"/>
    </i>
    <i>
      <x v="3"/>
    </i>
    <i>
      <x v="4"/>
    </i>
    <i>
      <x v="5"/>
    </i>
    <i>
      <x v="6"/>
    </i>
    <i>
      <x v="7"/>
    </i>
    <i>
      <x v="8"/>
    </i>
    <i>
      <x v="9"/>
    </i>
    <i>
      <x v="10"/>
    </i>
    <i>
      <x v="11"/>
    </i>
    <i t="grand">
      <x/>
    </i>
  </rowItems>
  <colFields count="1">
    <field x="3"/>
  </colFields>
  <colItems count="3">
    <i>
      <x/>
    </i>
    <i>
      <x v="1"/>
    </i>
    <i t="grand">
      <x/>
    </i>
  </colItems>
  <dataFields count="1">
    <dataField name="Sum of Meal Count" fld="2" baseField="0" baseItem="0" numFmtId="3"/>
  </dataFields>
  <formats count="1">
    <format dxfId="1">
      <pivotArea outline="0" collapsedLevelsAreSubtotals="1" fieldPosition="0"/>
    </format>
  </formats>
  <chartFormats count="2">
    <chartFormat chart="6" format="8" series="1">
      <pivotArea type="data" outline="0" fieldPosition="0">
        <references count="2">
          <reference field="4294967294" count="1" selected="0">
            <x v="0"/>
          </reference>
          <reference field="3" count="1" selected="0">
            <x v="0"/>
          </reference>
        </references>
      </pivotArea>
    </chartFormat>
    <chartFormat chart="6" format="9"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0F4877-0F56-493F-8D96-F4C17736987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3:D57" firstHeaderRow="1" firstDataRow="2" firstDataCol="1"/>
  <pivotFields count="4">
    <pivotField axis="axisRow" showAll="0">
      <items count="13">
        <item x="9"/>
        <item x="10"/>
        <item x="11"/>
        <item x="0"/>
        <item x="1"/>
        <item x="2"/>
        <item x="3"/>
        <item x="4"/>
        <item x="5"/>
        <item x="6"/>
        <item x="7"/>
        <item x="8"/>
        <item t="default"/>
      </items>
    </pivotField>
    <pivotField showAll="0">
      <items count="6">
        <item x="0"/>
        <item x="1"/>
        <item x="2"/>
        <item x="3"/>
        <item x="4"/>
        <item t="default"/>
      </items>
    </pivotField>
    <pivotField dataField="1" showAll="0"/>
    <pivotField axis="axisCol" multipleItemSelectionAllowed="1" showAll="0">
      <items count="4">
        <item x="1"/>
        <item x="0"/>
        <item h="1" x="2"/>
        <item t="default"/>
      </items>
    </pivotField>
  </pivotFields>
  <rowFields count="1">
    <field x="0"/>
  </rowFields>
  <rowItems count="13">
    <i>
      <x/>
    </i>
    <i>
      <x v="1"/>
    </i>
    <i>
      <x v="2"/>
    </i>
    <i>
      <x v="3"/>
    </i>
    <i>
      <x v="4"/>
    </i>
    <i>
      <x v="5"/>
    </i>
    <i>
      <x v="6"/>
    </i>
    <i>
      <x v="7"/>
    </i>
    <i>
      <x v="8"/>
    </i>
    <i>
      <x v="9"/>
    </i>
    <i>
      <x v="10"/>
    </i>
    <i>
      <x v="11"/>
    </i>
    <i t="grand">
      <x/>
    </i>
  </rowItems>
  <colFields count="1">
    <field x="3"/>
  </colFields>
  <colItems count="3">
    <i>
      <x/>
    </i>
    <i>
      <x v="1"/>
    </i>
    <i t="grand">
      <x/>
    </i>
  </colItems>
  <dataFields count="1">
    <dataField name="Sum of Meal Count" fld="2" baseField="0" baseItem="0" numFmtId="3"/>
  </dataFields>
  <formats count="2">
    <format>
      <pivotArea collapsedLevelsAreSubtotals="1" fieldPosition="0">
        <references count="1">
          <reference field="0" count="0"/>
        </references>
      </pivotArea>
    </format>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iod" xr10:uid="{02F7BD0E-C631-452E-B827-2AC82E68EC0E}" sourceName="Period">
  <pivotTables>
    <pivotTable tabId="7" name="PivotTable3"/>
    <pivotTable tabId="7" name="PivotTable4"/>
    <pivotTable tabId="7" name="PivotTable5"/>
  </pivotTables>
  <data>
    <tabular pivotCacheId="2093551816">
      <items count="5">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eriod" xr10:uid="{E115FB3E-7F70-435C-8255-87C3212CF72F}" cache="Slicer_Period" caption="Period" style="SlicerStyleDark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E290E-A7D9-474E-BD71-446F3D805179}">
  <sheetPr>
    <tabColor rgb="FF92D050"/>
  </sheetPr>
  <dimension ref="A4"/>
  <sheetViews>
    <sheetView showGridLines="0" tabSelected="1" zoomScale="85" zoomScaleNormal="85" workbookViewId="0">
      <selection activeCell="U14" sqref="U14"/>
    </sheetView>
  </sheetViews>
  <sheetFormatPr defaultRowHeight="14.4" x14ac:dyDescent="0.3"/>
  <sheetData>
    <row r="4" ht="10.199999999999999" customHeigh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7710A6-1AF6-4CAE-BAF4-EBA64D5F7FE3}">
  <sheetPr>
    <tabColor theme="5"/>
  </sheetPr>
  <dimension ref="A3:H58"/>
  <sheetViews>
    <sheetView topLeftCell="A17" workbookViewId="0">
      <selection activeCell="A25" sqref="A25:F37"/>
    </sheetView>
  </sheetViews>
  <sheetFormatPr defaultRowHeight="14.4" x14ac:dyDescent="0.3"/>
  <cols>
    <col min="1" max="1" width="17.44140625" bestFit="1" customWidth="1"/>
    <col min="2" max="2" width="15.5546875" bestFit="1" customWidth="1"/>
    <col min="3" max="3" width="9.44140625" bestFit="1" customWidth="1"/>
    <col min="4" max="4" width="10.77734375" bestFit="1" customWidth="1"/>
    <col min="5" max="6" width="9.6640625" bestFit="1" customWidth="1"/>
    <col min="7" max="8" width="10.77734375" bestFit="1" customWidth="1"/>
  </cols>
  <sheetData>
    <row r="3" spans="1:4" x14ac:dyDescent="0.3">
      <c r="A3" s="2" t="s">
        <v>94</v>
      </c>
      <c r="B3" s="2" t="s">
        <v>93</v>
      </c>
    </row>
    <row r="4" spans="1:4" x14ac:dyDescent="0.3">
      <c r="A4" s="2" t="s">
        <v>91</v>
      </c>
      <c r="B4" t="s">
        <v>19</v>
      </c>
      <c r="C4" t="s">
        <v>20</v>
      </c>
      <c r="D4" t="s">
        <v>92</v>
      </c>
    </row>
    <row r="5" spans="1:4" x14ac:dyDescent="0.3">
      <c r="A5" s="3" t="s">
        <v>2</v>
      </c>
      <c r="B5" s="1">
        <v>12430</v>
      </c>
      <c r="C5" s="1">
        <v>2110</v>
      </c>
      <c r="D5" s="1">
        <v>14540</v>
      </c>
    </row>
    <row r="6" spans="1:4" x14ac:dyDescent="0.3">
      <c r="A6" s="3" t="s">
        <v>3</v>
      </c>
      <c r="B6" s="1">
        <v>12740</v>
      </c>
      <c r="C6" s="1">
        <v>2580</v>
      </c>
      <c r="D6" s="1">
        <v>15320</v>
      </c>
    </row>
    <row r="7" spans="1:4" x14ac:dyDescent="0.3">
      <c r="A7" s="3" t="s">
        <v>4</v>
      </c>
      <c r="B7" s="1">
        <v>12760</v>
      </c>
      <c r="C7" s="1">
        <v>2265</v>
      </c>
      <c r="D7" s="1">
        <v>15025</v>
      </c>
    </row>
    <row r="8" spans="1:4" x14ac:dyDescent="0.3">
      <c r="A8" s="3" t="s">
        <v>5</v>
      </c>
      <c r="B8" s="1">
        <v>12395</v>
      </c>
      <c r="C8" s="1">
        <v>2625</v>
      </c>
      <c r="D8" s="1">
        <v>15020</v>
      </c>
    </row>
    <row r="9" spans="1:4" x14ac:dyDescent="0.3">
      <c r="A9" s="3" t="s">
        <v>6</v>
      </c>
      <c r="B9" s="1">
        <v>12125</v>
      </c>
      <c r="C9" s="1">
        <v>2397</v>
      </c>
      <c r="D9" s="1">
        <v>14522</v>
      </c>
    </row>
    <row r="10" spans="1:4" x14ac:dyDescent="0.3">
      <c r="A10" s="3" t="s">
        <v>7</v>
      </c>
      <c r="B10" s="1">
        <v>11726</v>
      </c>
      <c r="C10" s="1">
        <v>2450</v>
      </c>
      <c r="D10" s="1">
        <v>14176</v>
      </c>
    </row>
    <row r="11" spans="1:4" x14ac:dyDescent="0.3">
      <c r="A11" s="3" t="s">
        <v>8</v>
      </c>
      <c r="B11" s="1">
        <v>12630</v>
      </c>
      <c r="C11" s="1">
        <v>2613</v>
      </c>
      <c r="D11" s="1">
        <v>15243</v>
      </c>
    </row>
    <row r="12" spans="1:4" x14ac:dyDescent="0.3">
      <c r="A12" s="3" t="s">
        <v>9</v>
      </c>
      <c r="B12" s="1">
        <v>13230</v>
      </c>
      <c r="C12" s="1">
        <v>2420</v>
      </c>
      <c r="D12" s="1">
        <v>15650</v>
      </c>
    </row>
    <row r="13" spans="1:4" x14ac:dyDescent="0.3">
      <c r="A13" s="3" t="s">
        <v>10</v>
      </c>
      <c r="B13" s="1">
        <v>11315</v>
      </c>
      <c r="C13" s="1">
        <v>2860</v>
      </c>
      <c r="D13" s="1">
        <v>14175</v>
      </c>
    </row>
    <row r="14" spans="1:4" x14ac:dyDescent="0.3">
      <c r="A14" s="3" t="s">
        <v>11</v>
      </c>
      <c r="B14" s="1">
        <v>13190</v>
      </c>
      <c r="C14" s="1">
        <v>2185</v>
      </c>
      <c r="D14" s="1">
        <v>15375</v>
      </c>
    </row>
    <row r="15" spans="1:4" x14ac:dyDescent="0.3">
      <c r="A15" s="3" t="s">
        <v>12</v>
      </c>
      <c r="B15" s="1">
        <v>11895</v>
      </c>
      <c r="C15" s="1">
        <v>2640</v>
      </c>
      <c r="D15" s="1">
        <v>14535</v>
      </c>
    </row>
    <row r="16" spans="1:4" x14ac:dyDescent="0.3">
      <c r="A16" s="3" t="s">
        <v>13</v>
      </c>
      <c r="B16" s="1">
        <v>13090</v>
      </c>
      <c r="C16" s="1">
        <v>2945</v>
      </c>
      <c r="D16" s="1">
        <v>16035</v>
      </c>
    </row>
    <row r="17" spans="1:8" x14ac:dyDescent="0.3">
      <c r="A17" s="3" t="s">
        <v>92</v>
      </c>
      <c r="B17" s="1">
        <v>149526</v>
      </c>
      <c r="C17" s="1">
        <v>30090</v>
      </c>
      <c r="D17" s="1">
        <v>179616</v>
      </c>
    </row>
    <row r="18" spans="1:8" x14ac:dyDescent="0.3">
      <c r="B18" s="1"/>
      <c r="C18" s="1"/>
      <c r="D18" s="1"/>
    </row>
    <row r="19" spans="1:8" x14ac:dyDescent="0.3">
      <c r="B19" s="1">
        <f>GETPIVOTDATA("Meal Count",$A$3,"Remarks","Hot Meals")</f>
        <v>149526</v>
      </c>
      <c r="C19" s="1">
        <f>GETPIVOTDATA("Meal Count",$A$3,"Remarks","Frozen Meals")</f>
        <v>30090</v>
      </c>
      <c r="D19" s="1"/>
    </row>
    <row r="23" spans="1:8" x14ac:dyDescent="0.3">
      <c r="A23" s="2" t="s">
        <v>94</v>
      </c>
      <c r="B23" s="2" t="s">
        <v>93</v>
      </c>
    </row>
    <row r="24" spans="1:8" x14ac:dyDescent="0.3">
      <c r="B24" t="s">
        <v>110</v>
      </c>
    </row>
    <row r="25" spans="1:8" x14ac:dyDescent="0.3">
      <c r="A25" s="2" t="s">
        <v>91</v>
      </c>
      <c r="B25" t="s">
        <v>14</v>
      </c>
      <c r="C25" t="s">
        <v>15</v>
      </c>
      <c r="D25" t="s">
        <v>16</v>
      </c>
      <c r="E25" t="s">
        <v>17</v>
      </c>
      <c r="F25" t="s">
        <v>18</v>
      </c>
    </row>
    <row r="26" spans="1:8" x14ac:dyDescent="0.3">
      <c r="A26" s="3" t="s">
        <v>2</v>
      </c>
      <c r="B26" s="1">
        <v>200</v>
      </c>
      <c r="C26" s="1">
        <v>200</v>
      </c>
      <c r="D26" s="1">
        <v>202</v>
      </c>
      <c r="E26" s="1">
        <v>201</v>
      </c>
      <c r="F26" s="1">
        <v>200</v>
      </c>
      <c r="G26" s="1"/>
      <c r="H26" s="1"/>
    </row>
    <row r="27" spans="1:8" x14ac:dyDescent="0.3">
      <c r="A27" s="3" t="s">
        <v>3</v>
      </c>
      <c r="B27" s="1">
        <v>240</v>
      </c>
      <c r="C27" s="1">
        <v>220</v>
      </c>
      <c r="D27" s="1">
        <v>230</v>
      </c>
      <c r="E27" s="1">
        <v>230</v>
      </c>
      <c r="F27" s="1">
        <v>235</v>
      </c>
      <c r="G27" s="1"/>
      <c r="H27" s="1"/>
    </row>
    <row r="28" spans="1:8" x14ac:dyDescent="0.3">
      <c r="A28" s="3" t="s">
        <v>4</v>
      </c>
      <c r="B28" s="1">
        <v>270</v>
      </c>
      <c r="C28" s="1">
        <v>235</v>
      </c>
      <c r="D28" s="1">
        <v>248</v>
      </c>
      <c r="E28" s="1">
        <v>250</v>
      </c>
      <c r="F28" s="1">
        <v>255</v>
      </c>
      <c r="G28" s="1"/>
      <c r="H28" s="1"/>
    </row>
    <row r="29" spans="1:8" x14ac:dyDescent="0.3">
      <c r="A29" s="3" t="s">
        <v>5</v>
      </c>
      <c r="B29" s="1">
        <v>300</v>
      </c>
      <c r="C29" s="1">
        <v>252</v>
      </c>
      <c r="D29" s="1">
        <v>270</v>
      </c>
      <c r="E29" s="1">
        <v>262</v>
      </c>
      <c r="F29" s="1">
        <v>285</v>
      </c>
      <c r="G29" s="1"/>
      <c r="H29" s="1"/>
    </row>
    <row r="30" spans="1:8" x14ac:dyDescent="0.3">
      <c r="A30" s="3" t="s">
        <v>6</v>
      </c>
      <c r="B30" s="1">
        <v>335</v>
      </c>
      <c r="C30" s="1">
        <v>275</v>
      </c>
      <c r="D30" s="1">
        <v>295</v>
      </c>
      <c r="E30" s="1">
        <v>275</v>
      </c>
      <c r="F30" s="1">
        <v>310</v>
      </c>
      <c r="G30" s="1"/>
      <c r="H30" s="1"/>
    </row>
    <row r="31" spans="1:8" x14ac:dyDescent="0.3">
      <c r="A31" s="3" t="s">
        <v>7</v>
      </c>
      <c r="B31" s="1">
        <v>350</v>
      </c>
      <c r="C31" s="1">
        <v>300</v>
      </c>
      <c r="D31" s="1">
        <v>310</v>
      </c>
      <c r="E31" s="1">
        <v>290</v>
      </c>
      <c r="F31" s="1">
        <v>328</v>
      </c>
      <c r="G31" s="1"/>
      <c r="H31" s="1"/>
    </row>
    <row r="32" spans="1:8" x14ac:dyDescent="0.3">
      <c r="A32" s="3" t="s">
        <v>8</v>
      </c>
      <c r="B32" s="1">
        <v>360</v>
      </c>
      <c r="C32" s="1">
        <v>325</v>
      </c>
      <c r="D32" s="1">
        <v>340</v>
      </c>
      <c r="E32" s="1">
        <v>325</v>
      </c>
      <c r="F32" s="1">
        <v>355</v>
      </c>
      <c r="G32" s="1"/>
      <c r="H32" s="1"/>
    </row>
    <row r="33" spans="1:8" x14ac:dyDescent="0.3">
      <c r="A33" s="3" t="s">
        <v>9</v>
      </c>
      <c r="B33" s="1">
        <v>390</v>
      </c>
      <c r="C33" s="1">
        <v>348</v>
      </c>
      <c r="D33" s="1">
        <v>360</v>
      </c>
      <c r="E33" s="1">
        <v>350</v>
      </c>
      <c r="F33" s="1">
        <v>375</v>
      </c>
      <c r="G33" s="1"/>
      <c r="H33" s="1"/>
    </row>
    <row r="34" spans="1:8" x14ac:dyDescent="0.3">
      <c r="A34" s="3" t="s">
        <v>10</v>
      </c>
      <c r="B34" s="1">
        <v>410</v>
      </c>
      <c r="C34" s="1">
        <v>360</v>
      </c>
      <c r="D34" s="1">
        <v>370</v>
      </c>
      <c r="E34" s="1">
        <v>360</v>
      </c>
      <c r="F34" s="1">
        <v>405</v>
      </c>
      <c r="G34" s="1"/>
      <c r="H34" s="1"/>
    </row>
    <row r="35" spans="1:8" x14ac:dyDescent="0.3">
      <c r="A35" s="3" t="s">
        <v>11</v>
      </c>
      <c r="B35" s="1">
        <v>438</v>
      </c>
      <c r="C35" s="1">
        <v>398</v>
      </c>
      <c r="D35" s="1">
        <v>410</v>
      </c>
      <c r="E35" s="1">
        <v>405</v>
      </c>
      <c r="F35" s="1">
        <v>437</v>
      </c>
      <c r="G35" s="1"/>
      <c r="H35" s="1"/>
    </row>
    <row r="36" spans="1:8" x14ac:dyDescent="0.3">
      <c r="A36" s="3" t="s">
        <v>12</v>
      </c>
      <c r="B36" s="1">
        <v>450</v>
      </c>
      <c r="C36" s="1">
        <v>415</v>
      </c>
      <c r="D36" s="1">
        <v>425</v>
      </c>
      <c r="E36" s="1">
        <v>415</v>
      </c>
      <c r="F36" s="1">
        <v>465</v>
      </c>
      <c r="G36" s="1"/>
      <c r="H36" s="1"/>
    </row>
    <row r="37" spans="1:8" x14ac:dyDescent="0.3">
      <c r="A37" s="3" t="s">
        <v>13</v>
      </c>
      <c r="B37" s="1">
        <v>465</v>
      </c>
      <c r="C37" s="1">
        <v>425</v>
      </c>
      <c r="D37" s="1">
        <v>450</v>
      </c>
      <c r="E37" s="1">
        <v>425</v>
      </c>
      <c r="F37" s="1">
        <v>498</v>
      </c>
      <c r="G37" s="1"/>
      <c r="H37" s="1"/>
    </row>
    <row r="38" spans="1:8" x14ac:dyDescent="0.3">
      <c r="A38" s="3" t="s">
        <v>92</v>
      </c>
      <c r="B38" s="1">
        <v>4208</v>
      </c>
      <c r="C38" s="1">
        <v>3753</v>
      </c>
      <c r="D38" s="1">
        <v>3910</v>
      </c>
      <c r="E38" s="1">
        <v>3788</v>
      </c>
      <c r="F38" s="1">
        <v>4148</v>
      </c>
      <c r="G38" s="1"/>
      <c r="H38" s="1"/>
    </row>
    <row r="39" spans="1:8" x14ac:dyDescent="0.3">
      <c r="B39" s="1"/>
      <c r="C39" s="1"/>
      <c r="D39" s="1"/>
      <c r="E39" s="1"/>
      <c r="F39" s="1"/>
      <c r="G39" s="1"/>
      <c r="H39" s="1"/>
    </row>
    <row r="40" spans="1:8" x14ac:dyDescent="0.3">
      <c r="B40" s="1"/>
      <c r="C40" s="1"/>
      <c r="D40" s="1"/>
      <c r="E40" s="1"/>
      <c r="F40" s="1">
        <f>MAX(B37:F37)</f>
        <v>498</v>
      </c>
      <c r="G40" s="1"/>
      <c r="H40" s="1"/>
    </row>
    <row r="43" spans="1:8" x14ac:dyDescent="0.3">
      <c r="A43" s="2" t="s">
        <v>94</v>
      </c>
      <c r="B43" s="2" t="s">
        <v>93</v>
      </c>
    </row>
    <row r="44" spans="1:8" x14ac:dyDescent="0.3">
      <c r="A44" s="2" t="s">
        <v>91</v>
      </c>
      <c r="B44" t="s">
        <v>20</v>
      </c>
      <c r="C44" t="s">
        <v>19</v>
      </c>
      <c r="D44" t="s">
        <v>92</v>
      </c>
    </row>
    <row r="45" spans="1:8" x14ac:dyDescent="0.3">
      <c r="A45" s="3" t="s">
        <v>11</v>
      </c>
      <c r="B45" s="1">
        <v>2185</v>
      </c>
      <c r="C45" s="1">
        <v>13190</v>
      </c>
      <c r="D45" s="1">
        <v>15375</v>
      </c>
      <c r="E45" s="1"/>
      <c r="F45" s="1"/>
    </row>
    <row r="46" spans="1:8" x14ac:dyDescent="0.3">
      <c r="A46" s="3" t="s">
        <v>12</v>
      </c>
      <c r="B46" s="1">
        <v>2640</v>
      </c>
      <c r="C46" s="1">
        <v>11895</v>
      </c>
      <c r="D46" s="1">
        <v>14535</v>
      </c>
      <c r="E46" s="1"/>
      <c r="F46" s="1"/>
    </row>
    <row r="47" spans="1:8" x14ac:dyDescent="0.3">
      <c r="A47" s="3" t="s">
        <v>13</v>
      </c>
      <c r="B47" s="1">
        <v>2945</v>
      </c>
      <c r="C47" s="1">
        <v>13090</v>
      </c>
      <c r="D47" s="1">
        <v>16035</v>
      </c>
      <c r="E47" s="1"/>
      <c r="F47" s="1"/>
    </row>
    <row r="48" spans="1:8" x14ac:dyDescent="0.3">
      <c r="A48" s="3" t="s">
        <v>2</v>
      </c>
      <c r="B48" s="1">
        <v>2110</v>
      </c>
      <c r="C48" s="1">
        <v>12430</v>
      </c>
      <c r="D48" s="1">
        <v>14540</v>
      </c>
      <c r="E48" s="1"/>
      <c r="F48" s="1"/>
    </row>
    <row r="49" spans="1:6" x14ac:dyDescent="0.3">
      <c r="A49" s="3" t="s">
        <v>3</v>
      </c>
      <c r="B49" s="1">
        <v>2580</v>
      </c>
      <c r="C49" s="1">
        <v>12740</v>
      </c>
      <c r="D49" s="1">
        <v>15320</v>
      </c>
      <c r="E49" s="1"/>
      <c r="F49" s="1"/>
    </row>
    <row r="50" spans="1:6" x14ac:dyDescent="0.3">
      <c r="A50" s="3" t="s">
        <v>4</v>
      </c>
      <c r="B50" s="1">
        <v>2265</v>
      </c>
      <c r="C50" s="1">
        <v>12760</v>
      </c>
      <c r="D50" s="1">
        <v>15025</v>
      </c>
      <c r="E50" s="1"/>
      <c r="F50" s="1"/>
    </row>
    <row r="51" spans="1:6" x14ac:dyDescent="0.3">
      <c r="A51" s="3" t="s">
        <v>5</v>
      </c>
      <c r="B51" s="1">
        <v>2625</v>
      </c>
      <c r="C51" s="1">
        <v>12395</v>
      </c>
      <c r="D51" s="1">
        <v>15020</v>
      </c>
      <c r="E51" s="1"/>
      <c r="F51" s="1"/>
    </row>
    <row r="52" spans="1:6" x14ac:dyDescent="0.3">
      <c r="A52" s="3" t="s">
        <v>6</v>
      </c>
      <c r="B52" s="1">
        <v>2397</v>
      </c>
      <c r="C52" s="1">
        <v>12125</v>
      </c>
      <c r="D52" s="1">
        <v>14522</v>
      </c>
      <c r="E52" s="1"/>
      <c r="F52" s="1"/>
    </row>
    <row r="53" spans="1:6" x14ac:dyDescent="0.3">
      <c r="A53" s="3" t="s">
        <v>7</v>
      </c>
      <c r="B53" s="1">
        <v>2450</v>
      </c>
      <c r="C53" s="1">
        <v>11726</v>
      </c>
      <c r="D53" s="1">
        <v>14176</v>
      </c>
      <c r="E53" s="1"/>
      <c r="F53" s="1"/>
    </row>
    <row r="54" spans="1:6" x14ac:dyDescent="0.3">
      <c r="A54" s="3" t="s">
        <v>8</v>
      </c>
      <c r="B54" s="1">
        <v>2613</v>
      </c>
      <c r="C54" s="1">
        <v>12630</v>
      </c>
      <c r="D54" s="1">
        <v>15243</v>
      </c>
      <c r="E54" s="1"/>
      <c r="F54" s="1"/>
    </row>
    <row r="55" spans="1:6" x14ac:dyDescent="0.3">
      <c r="A55" s="3" t="s">
        <v>9</v>
      </c>
      <c r="B55" s="1">
        <v>2420</v>
      </c>
      <c r="C55" s="1">
        <v>13230</v>
      </c>
      <c r="D55" s="1">
        <v>15650</v>
      </c>
      <c r="E55" s="1"/>
      <c r="F55" s="1"/>
    </row>
    <row r="56" spans="1:6" x14ac:dyDescent="0.3">
      <c r="A56" s="3" t="s">
        <v>10</v>
      </c>
      <c r="B56" s="1">
        <v>2860</v>
      </c>
      <c r="C56" s="1">
        <v>11315</v>
      </c>
      <c r="D56" s="1">
        <v>14175</v>
      </c>
      <c r="E56" s="1"/>
      <c r="F56" s="1"/>
    </row>
    <row r="57" spans="1:6" x14ac:dyDescent="0.3">
      <c r="A57" s="3" t="s">
        <v>92</v>
      </c>
      <c r="B57" s="1">
        <v>30090</v>
      </c>
      <c r="C57" s="1">
        <v>149526</v>
      </c>
      <c r="D57" s="1">
        <v>179616</v>
      </c>
      <c r="E57" s="1"/>
      <c r="F57" s="1"/>
    </row>
    <row r="58" spans="1:6" x14ac:dyDescent="0.3">
      <c r="B58" s="1"/>
      <c r="C58" s="1"/>
      <c r="D58" s="1"/>
      <c r="E58" s="1"/>
      <c r="F58" s="1"/>
    </row>
  </sheetData>
  <pageMargins left="0.7" right="0.7" top="0.75" bottom="0.75" header="0.3" footer="0.3"/>
  <pageSetup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1E34F-5F81-4B9E-B9FA-C4796B6EACDA}">
  <sheetPr>
    <tabColor theme="8" tint="-0.249977111117893"/>
  </sheetPr>
  <dimension ref="A1:D181"/>
  <sheetViews>
    <sheetView topLeftCell="A36" workbookViewId="0">
      <selection activeCell="C56" sqref="C56"/>
    </sheetView>
  </sheetViews>
  <sheetFormatPr defaultRowHeight="14.4" x14ac:dyDescent="0.3"/>
  <cols>
    <col min="1" max="4" width="13.33203125" customWidth="1"/>
  </cols>
  <sheetData>
    <row r="1" spans="1:4" x14ac:dyDescent="0.3">
      <c r="A1" t="s">
        <v>1</v>
      </c>
      <c r="B1" t="s">
        <v>89</v>
      </c>
      <c r="C1" t="s">
        <v>90</v>
      </c>
      <c r="D1" t="s">
        <v>95</v>
      </c>
    </row>
    <row r="2" spans="1:4" x14ac:dyDescent="0.3">
      <c r="A2" t="s">
        <v>2</v>
      </c>
      <c r="B2" t="s">
        <v>14</v>
      </c>
      <c r="C2">
        <v>2430</v>
      </c>
      <c r="D2" t="s">
        <v>19</v>
      </c>
    </row>
    <row r="3" spans="1:4" x14ac:dyDescent="0.3">
      <c r="A3" t="s">
        <v>3</v>
      </c>
      <c r="B3" t="s">
        <v>14</v>
      </c>
      <c r="C3">
        <v>2350</v>
      </c>
      <c r="D3" t="s">
        <v>19</v>
      </c>
    </row>
    <row r="4" spans="1:4" x14ac:dyDescent="0.3">
      <c r="A4" t="s">
        <v>4</v>
      </c>
      <c r="B4" t="s">
        <v>14</v>
      </c>
      <c r="C4">
        <v>2700</v>
      </c>
      <c r="D4" t="s">
        <v>19</v>
      </c>
    </row>
    <row r="5" spans="1:4" x14ac:dyDescent="0.3">
      <c r="A5" t="s">
        <v>5</v>
      </c>
      <c r="B5" t="s">
        <v>14</v>
      </c>
      <c r="C5">
        <v>2740</v>
      </c>
      <c r="D5" t="s">
        <v>19</v>
      </c>
    </row>
    <row r="6" spans="1:4" x14ac:dyDescent="0.3">
      <c r="A6" t="s">
        <v>6</v>
      </c>
      <c r="B6" t="s">
        <v>14</v>
      </c>
      <c r="C6">
        <v>2550</v>
      </c>
      <c r="D6" t="s">
        <v>19</v>
      </c>
    </row>
    <row r="7" spans="1:4" x14ac:dyDescent="0.3">
      <c r="A7" t="s">
        <v>7</v>
      </c>
      <c r="B7" t="s">
        <v>14</v>
      </c>
      <c r="C7">
        <v>2515</v>
      </c>
      <c r="D7" t="s">
        <v>19</v>
      </c>
    </row>
    <row r="8" spans="1:4" x14ac:dyDescent="0.3">
      <c r="A8" t="s">
        <v>8</v>
      </c>
      <c r="B8" t="s">
        <v>14</v>
      </c>
      <c r="C8">
        <v>2610</v>
      </c>
      <c r="D8" t="s">
        <v>19</v>
      </c>
    </row>
    <row r="9" spans="1:4" x14ac:dyDescent="0.3">
      <c r="A9" t="s">
        <v>9</v>
      </c>
      <c r="B9" t="s">
        <v>14</v>
      </c>
      <c r="C9">
        <v>2710</v>
      </c>
      <c r="D9" t="s">
        <v>19</v>
      </c>
    </row>
    <row r="10" spans="1:4" x14ac:dyDescent="0.3">
      <c r="A10" t="s">
        <v>10</v>
      </c>
      <c r="B10" t="s">
        <v>14</v>
      </c>
      <c r="C10">
        <v>2500</v>
      </c>
      <c r="D10" t="s">
        <v>19</v>
      </c>
    </row>
    <row r="11" spans="1:4" x14ac:dyDescent="0.3">
      <c r="A11" t="s">
        <v>11</v>
      </c>
      <c r="B11" t="s">
        <v>14</v>
      </c>
      <c r="C11">
        <v>2700</v>
      </c>
      <c r="D11" t="s">
        <v>19</v>
      </c>
    </row>
    <row r="12" spans="1:4" x14ac:dyDescent="0.3">
      <c r="A12" t="s">
        <v>12</v>
      </c>
      <c r="B12" t="s">
        <v>14</v>
      </c>
      <c r="C12">
        <v>2695</v>
      </c>
      <c r="D12" t="s">
        <v>19</v>
      </c>
    </row>
    <row r="13" spans="1:4" x14ac:dyDescent="0.3">
      <c r="A13" t="s">
        <v>13</v>
      </c>
      <c r="B13" t="s">
        <v>14</v>
      </c>
      <c r="C13">
        <v>2715</v>
      </c>
      <c r="D13" t="s">
        <v>19</v>
      </c>
    </row>
    <row r="14" spans="1:4" x14ac:dyDescent="0.3">
      <c r="A14" t="s">
        <v>2</v>
      </c>
      <c r="B14" t="s">
        <v>15</v>
      </c>
      <c r="C14">
        <v>2610</v>
      </c>
      <c r="D14" t="s">
        <v>19</v>
      </c>
    </row>
    <row r="15" spans="1:4" x14ac:dyDescent="0.3">
      <c r="A15" t="s">
        <v>3</v>
      </c>
      <c r="B15" t="s">
        <v>15</v>
      </c>
      <c r="C15">
        <v>2595</v>
      </c>
      <c r="D15" t="s">
        <v>19</v>
      </c>
    </row>
    <row r="16" spans="1:4" x14ac:dyDescent="0.3">
      <c r="A16" t="s">
        <v>4</v>
      </c>
      <c r="B16" t="s">
        <v>15</v>
      </c>
      <c r="C16">
        <v>2600</v>
      </c>
      <c r="D16" t="s">
        <v>19</v>
      </c>
    </row>
    <row r="17" spans="1:4" x14ac:dyDescent="0.3">
      <c r="A17" t="s">
        <v>5</v>
      </c>
      <c r="B17" t="s">
        <v>15</v>
      </c>
      <c r="C17">
        <v>2300</v>
      </c>
      <c r="D17" t="s">
        <v>19</v>
      </c>
    </row>
    <row r="18" spans="1:4" x14ac:dyDescent="0.3">
      <c r="A18" t="s">
        <v>6</v>
      </c>
      <c r="B18" t="s">
        <v>15</v>
      </c>
      <c r="C18">
        <v>2450</v>
      </c>
      <c r="D18" t="s">
        <v>19</v>
      </c>
    </row>
    <row r="19" spans="1:4" x14ac:dyDescent="0.3">
      <c r="A19" t="s">
        <v>7</v>
      </c>
      <c r="B19" t="s">
        <v>15</v>
      </c>
      <c r="C19">
        <v>2445</v>
      </c>
      <c r="D19" t="s">
        <v>19</v>
      </c>
    </row>
    <row r="20" spans="1:4" x14ac:dyDescent="0.3">
      <c r="A20" t="s">
        <v>8</v>
      </c>
      <c r="B20" t="s">
        <v>15</v>
      </c>
      <c r="C20">
        <v>2380</v>
      </c>
      <c r="D20" t="s">
        <v>19</v>
      </c>
    </row>
    <row r="21" spans="1:4" x14ac:dyDescent="0.3">
      <c r="A21" t="s">
        <v>9</v>
      </c>
      <c r="B21" t="s">
        <v>15</v>
      </c>
      <c r="C21">
        <v>2700</v>
      </c>
      <c r="D21" t="s">
        <v>19</v>
      </c>
    </row>
    <row r="22" spans="1:4" x14ac:dyDescent="0.3">
      <c r="A22" t="s">
        <v>10</v>
      </c>
      <c r="B22" t="s">
        <v>15</v>
      </c>
      <c r="C22">
        <v>2305</v>
      </c>
      <c r="D22" t="s">
        <v>19</v>
      </c>
    </row>
    <row r="23" spans="1:4" x14ac:dyDescent="0.3">
      <c r="A23" t="s">
        <v>11</v>
      </c>
      <c r="B23" t="s">
        <v>15</v>
      </c>
      <c r="C23">
        <v>2500</v>
      </c>
      <c r="D23" t="s">
        <v>19</v>
      </c>
    </row>
    <row r="24" spans="1:4" x14ac:dyDescent="0.3">
      <c r="A24" t="s">
        <v>12</v>
      </c>
      <c r="B24" t="s">
        <v>15</v>
      </c>
      <c r="C24">
        <v>2380</v>
      </c>
      <c r="D24" t="s">
        <v>19</v>
      </c>
    </row>
    <row r="25" spans="1:4" x14ac:dyDescent="0.3">
      <c r="A25" t="s">
        <v>13</v>
      </c>
      <c r="B25" t="s">
        <v>15</v>
      </c>
      <c r="C25">
        <v>2945</v>
      </c>
      <c r="D25" t="s">
        <v>19</v>
      </c>
    </row>
    <row r="26" spans="1:4" x14ac:dyDescent="0.3">
      <c r="A26" t="s">
        <v>2</v>
      </c>
      <c r="B26" t="s">
        <v>16</v>
      </c>
      <c r="C26">
        <v>2400</v>
      </c>
      <c r="D26" t="s">
        <v>19</v>
      </c>
    </row>
    <row r="27" spans="1:4" x14ac:dyDescent="0.3">
      <c r="A27" t="s">
        <v>3</v>
      </c>
      <c r="B27" t="s">
        <v>16</v>
      </c>
      <c r="C27">
        <v>2550</v>
      </c>
      <c r="D27" t="s">
        <v>19</v>
      </c>
    </row>
    <row r="28" spans="1:4" x14ac:dyDescent="0.3">
      <c r="A28" t="s">
        <v>4</v>
      </c>
      <c r="B28" t="s">
        <v>16</v>
      </c>
      <c r="C28">
        <v>2595</v>
      </c>
      <c r="D28" t="s">
        <v>19</v>
      </c>
    </row>
    <row r="29" spans="1:4" x14ac:dyDescent="0.3">
      <c r="A29" t="s">
        <v>5</v>
      </c>
      <c r="B29" t="s">
        <v>16</v>
      </c>
      <c r="C29">
        <v>2150</v>
      </c>
      <c r="D29" t="s">
        <v>19</v>
      </c>
    </row>
    <row r="30" spans="1:4" x14ac:dyDescent="0.3">
      <c r="A30" t="s">
        <v>6</v>
      </c>
      <c r="B30" t="s">
        <v>16</v>
      </c>
      <c r="C30">
        <v>2350</v>
      </c>
      <c r="D30" t="s">
        <v>19</v>
      </c>
    </row>
    <row r="31" spans="1:4" x14ac:dyDescent="0.3">
      <c r="A31" t="s">
        <v>7</v>
      </c>
      <c r="B31" t="s">
        <v>16</v>
      </c>
      <c r="C31">
        <v>2298</v>
      </c>
      <c r="D31" t="s">
        <v>19</v>
      </c>
    </row>
    <row r="32" spans="1:4" x14ac:dyDescent="0.3">
      <c r="A32" t="s">
        <v>8</v>
      </c>
      <c r="B32" t="s">
        <v>16</v>
      </c>
      <c r="C32">
        <v>2500</v>
      </c>
      <c r="D32" t="s">
        <v>19</v>
      </c>
    </row>
    <row r="33" spans="1:4" x14ac:dyDescent="0.3">
      <c r="A33" t="s">
        <v>9</v>
      </c>
      <c r="B33" t="s">
        <v>16</v>
      </c>
      <c r="C33">
        <v>2705</v>
      </c>
      <c r="D33" t="s">
        <v>19</v>
      </c>
    </row>
    <row r="34" spans="1:4" x14ac:dyDescent="0.3">
      <c r="A34" t="s">
        <v>10</v>
      </c>
      <c r="B34" t="s">
        <v>16</v>
      </c>
      <c r="C34">
        <v>2050</v>
      </c>
      <c r="D34" t="s">
        <v>19</v>
      </c>
    </row>
    <row r="35" spans="1:4" x14ac:dyDescent="0.3">
      <c r="A35" t="s">
        <v>11</v>
      </c>
      <c r="B35" t="s">
        <v>16</v>
      </c>
      <c r="C35">
        <v>2650</v>
      </c>
      <c r="D35" t="s">
        <v>19</v>
      </c>
    </row>
    <row r="36" spans="1:4" x14ac:dyDescent="0.3">
      <c r="A36" t="s">
        <v>12</v>
      </c>
      <c r="B36" t="s">
        <v>16</v>
      </c>
      <c r="C36">
        <v>2000</v>
      </c>
      <c r="D36" t="s">
        <v>19</v>
      </c>
    </row>
    <row r="37" spans="1:4" x14ac:dyDescent="0.3">
      <c r="A37" t="s">
        <v>13</v>
      </c>
      <c r="B37" t="s">
        <v>16</v>
      </c>
      <c r="C37">
        <v>2250</v>
      </c>
      <c r="D37" t="s">
        <v>19</v>
      </c>
    </row>
    <row r="38" spans="1:4" x14ac:dyDescent="0.3">
      <c r="A38" t="s">
        <v>2</v>
      </c>
      <c r="B38" t="s">
        <v>17</v>
      </c>
      <c r="C38">
        <v>2580</v>
      </c>
      <c r="D38" t="s">
        <v>19</v>
      </c>
    </row>
    <row r="39" spans="1:4" x14ac:dyDescent="0.3">
      <c r="A39" t="s">
        <v>3</v>
      </c>
      <c r="B39" t="s">
        <v>17</v>
      </c>
      <c r="C39">
        <v>2750</v>
      </c>
      <c r="D39" t="s">
        <v>19</v>
      </c>
    </row>
    <row r="40" spans="1:4" x14ac:dyDescent="0.3">
      <c r="A40" t="s">
        <v>4</v>
      </c>
      <c r="B40" t="s">
        <v>17</v>
      </c>
      <c r="C40">
        <v>2705</v>
      </c>
      <c r="D40" t="s">
        <v>19</v>
      </c>
    </row>
    <row r="41" spans="1:4" x14ac:dyDescent="0.3">
      <c r="A41" t="s">
        <v>5</v>
      </c>
      <c r="B41" t="s">
        <v>17</v>
      </c>
      <c r="C41">
        <v>2820</v>
      </c>
      <c r="D41" t="s">
        <v>19</v>
      </c>
    </row>
    <row r="42" spans="1:4" x14ac:dyDescent="0.3">
      <c r="A42" t="s">
        <v>6</v>
      </c>
      <c r="B42" t="s">
        <v>17</v>
      </c>
      <c r="C42">
        <v>2400</v>
      </c>
      <c r="D42" t="s">
        <v>19</v>
      </c>
    </row>
    <row r="43" spans="1:4" x14ac:dyDescent="0.3">
      <c r="A43" t="s">
        <v>7</v>
      </c>
      <c r="B43" t="s">
        <v>17</v>
      </c>
      <c r="C43">
        <v>2140</v>
      </c>
      <c r="D43" t="s">
        <v>19</v>
      </c>
    </row>
    <row r="44" spans="1:4" x14ac:dyDescent="0.3">
      <c r="A44" t="s">
        <v>8</v>
      </c>
      <c r="B44" t="s">
        <v>17</v>
      </c>
      <c r="C44">
        <v>2600</v>
      </c>
      <c r="D44" t="s">
        <v>19</v>
      </c>
    </row>
    <row r="45" spans="1:4" x14ac:dyDescent="0.3">
      <c r="A45" t="s">
        <v>9</v>
      </c>
      <c r="B45" t="s">
        <v>17</v>
      </c>
      <c r="C45">
        <v>2595</v>
      </c>
      <c r="D45" t="s">
        <v>19</v>
      </c>
    </row>
    <row r="46" spans="1:4" x14ac:dyDescent="0.3">
      <c r="A46" t="s">
        <v>10</v>
      </c>
      <c r="B46" t="s">
        <v>17</v>
      </c>
      <c r="C46">
        <v>2280</v>
      </c>
      <c r="D46" t="s">
        <v>19</v>
      </c>
    </row>
    <row r="47" spans="1:4" x14ac:dyDescent="0.3">
      <c r="A47" t="s">
        <v>11</v>
      </c>
      <c r="B47" t="s">
        <v>17</v>
      </c>
      <c r="C47">
        <v>2710</v>
      </c>
      <c r="D47" t="s">
        <v>19</v>
      </c>
    </row>
    <row r="48" spans="1:4" x14ac:dyDescent="0.3">
      <c r="A48" t="s">
        <v>12</v>
      </c>
      <c r="B48" t="s">
        <v>17</v>
      </c>
      <c r="C48">
        <v>2390</v>
      </c>
      <c r="D48" t="s">
        <v>19</v>
      </c>
    </row>
    <row r="49" spans="1:4" x14ac:dyDescent="0.3">
      <c r="A49" t="s">
        <v>13</v>
      </c>
      <c r="B49" t="s">
        <v>17</v>
      </c>
      <c r="C49">
        <v>2495</v>
      </c>
      <c r="D49" t="s">
        <v>19</v>
      </c>
    </row>
    <row r="50" spans="1:4" x14ac:dyDescent="0.3">
      <c r="A50" t="s">
        <v>2</v>
      </c>
      <c r="B50" t="s">
        <v>18</v>
      </c>
      <c r="C50">
        <v>2410</v>
      </c>
      <c r="D50" t="s">
        <v>19</v>
      </c>
    </row>
    <row r="51" spans="1:4" x14ac:dyDescent="0.3">
      <c r="A51" t="s">
        <v>3</v>
      </c>
      <c r="B51" t="s">
        <v>18</v>
      </c>
      <c r="C51">
        <v>2495</v>
      </c>
      <c r="D51" t="s">
        <v>19</v>
      </c>
    </row>
    <row r="52" spans="1:4" x14ac:dyDescent="0.3">
      <c r="A52" t="s">
        <v>4</v>
      </c>
      <c r="B52" t="s">
        <v>18</v>
      </c>
      <c r="C52">
        <v>2160</v>
      </c>
      <c r="D52" t="s">
        <v>19</v>
      </c>
    </row>
    <row r="53" spans="1:4" x14ac:dyDescent="0.3">
      <c r="A53" t="s">
        <v>5</v>
      </c>
      <c r="B53" t="s">
        <v>18</v>
      </c>
      <c r="C53">
        <v>2385</v>
      </c>
      <c r="D53" t="s">
        <v>19</v>
      </c>
    </row>
    <row r="54" spans="1:4" x14ac:dyDescent="0.3">
      <c r="A54" t="s">
        <v>6</v>
      </c>
      <c r="B54" t="s">
        <v>18</v>
      </c>
      <c r="C54">
        <v>2375</v>
      </c>
      <c r="D54" t="s">
        <v>19</v>
      </c>
    </row>
    <row r="55" spans="1:4" x14ac:dyDescent="0.3">
      <c r="A55" t="s">
        <v>7</v>
      </c>
      <c r="B55" t="s">
        <v>18</v>
      </c>
      <c r="C55">
        <v>2328</v>
      </c>
      <c r="D55" t="s">
        <v>19</v>
      </c>
    </row>
    <row r="56" spans="1:4" x14ac:dyDescent="0.3">
      <c r="A56" t="s">
        <v>8</v>
      </c>
      <c r="B56" t="s">
        <v>18</v>
      </c>
      <c r="C56">
        <v>2540</v>
      </c>
      <c r="D56" t="s">
        <v>19</v>
      </c>
    </row>
    <row r="57" spans="1:4" x14ac:dyDescent="0.3">
      <c r="A57" t="s">
        <v>9</v>
      </c>
      <c r="B57" t="s">
        <v>18</v>
      </c>
      <c r="C57">
        <v>2520</v>
      </c>
      <c r="D57" t="s">
        <v>19</v>
      </c>
    </row>
    <row r="58" spans="1:4" x14ac:dyDescent="0.3">
      <c r="A58" t="s">
        <v>10</v>
      </c>
      <c r="B58" t="s">
        <v>18</v>
      </c>
      <c r="C58">
        <v>2180</v>
      </c>
      <c r="D58" t="s">
        <v>19</v>
      </c>
    </row>
    <row r="59" spans="1:4" x14ac:dyDescent="0.3">
      <c r="A59" t="s">
        <v>11</v>
      </c>
      <c r="B59" t="s">
        <v>18</v>
      </c>
      <c r="C59">
        <v>2630</v>
      </c>
      <c r="D59" t="s">
        <v>19</v>
      </c>
    </row>
    <row r="60" spans="1:4" x14ac:dyDescent="0.3">
      <c r="A60" t="s">
        <v>12</v>
      </c>
      <c r="B60" t="s">
        <v>18</v>
      </c>
      <c r="C60">
        <v>2430</v>
      </c>
      <c r="D60" t="s">
        <v>19</v>
      </c>
    </row>
    <row r="61" spans="1:4" x14ac:dyDescent="0.3">
      <c r="A61" t="s">
        <v>13</v>
      </c>
      <c r="B61" t="s">
        <v>18</v>
      </c>
      <c r="C61">
        <v>2685</v>
      </c>
      <c r="D61" t="s">
        <v>19</v>
      </c>
    </row>
    <row r="62" spans="1:4" x14ac:dyDescent="0.3">
      <c r="A62" t="s">
        <v>2</v>
      </c>
      <c r="B62" t="s">
        <v>14</v>
      </c>
      <c r="C62">
        <v>300</v>
      </c>
      <c r="D62" t="s">
        <v>20</v>
      </c>
    </row>
    <row r="63" spans="1:4" x14ac:dyDescent="0.3">
      <c r="A63" t="s">
        <v>3</v>
      </c>
      <c r="B63" t="s">
        <v>14</v>
      </c>
      <c r="C63">
        <v>290</v>
      </c>
      <c r="D63" t="s">
        <v>20</v>
      </c>
    </row>
    <row r="64" spans="1:4" x14ac:dyDescent="0.3">
      <c r="A64" t="s">
        <v>4</v>
      </c>
      <c r="B64" t="s">
        <v>14</v>
      </c>
      <c r="C64">
        <v>300</v>
      </c>
      <c r="D64" t="s">
        <v>20</v>
      </c>
    </row>
    <row r="65" spans="1:4" x14ac:dyDescent="0.3">
      <c r="A65" t="s">
        <v>5</v>
      </c>
      <c r="B65" t="s">
        <v>14</v>
      </c>
      <c r="C65">
        <v>440</v>
      </c>
      <c r="D65" t="s">
        <v>20</v>
      </c>
    </row>
    <row r="66" spans="1:4" x14ac:dyDescent="0.3">
      <c r="A66" t="s">
        <v>6</v>
      </c>
      <c r="B66" t="s">
        <v>14</v>
      </c>
      <c r="C66">
        <v>340</v>
      </c>
      <c r="D66" t="s">
        <v>20</v>
      </c>
    </row>
    <row r="67" spans="1:4" x14ac:dyDescent="0.3">
      <c r="A67" t="s">
        <v>7</v>
      </c>
      <c r="B67" t="s">
        <v>14</v>
      </c>
      <c r="C67">
        <v>350</v>
      </c>
      <c r="D67" t="s">
        <v>20</v>
      </c>
    </row>
    <row r="68" spans="1:4" x14ac:dyDescent="0.3">
      <c r="A68" t="s">
        <v>8</v>
      </c>
      <c r="B68" t="s">
        <v>14</v>
      </c>
      <c r="C68">
        <v>360</v>
      </c>
      <c r="D68" t="s">
        <v>20</v>
      </c>
    </row>
    <row r="69" spans="1:4" x14ac:dyDescent="0.3">
      <c r="A69" t="s">
        <v>9</v>
      </c>
      <c r="B69" t="s">
        <v>14</v>
      </c>
      <c r="C69">
        <v>330</v>
      </c>
      <c r="D69" t="s">
        <v>20</v>
      </c>
    </row>
    <row r="70" spans="1:4" x14ac:dyDescent="0.3">
      <c r="A70" t="s">
        <v>10</v>
      </c>
      <c r="B70" t="s">
        <v>14</v>
      </c>
      <c r="C70">
        <v>640</v>
      </c>
      <c r="D70" t="s">
        <v>20</v>
      </c>
    </row>
    <row r="71" spans="1:4" x14ac:dyDescent="0.3">
      <c r="A71" t="s">
        <v>11</v>
      </c>
      <c r="B71" t="s">
        <v>14</v>
      </c>
      <c r="C71">
        <v>350</v>
      </c>
      <c r="D71" t="s">
        <v>20</v>
      </c>
    </row>
    <row r="72" spans="1:4" x14ac:dyDescent="0.3">
      <c r="A72" t="s">
        <v>12</v>
      </c>
      <c r="B72" t="s">
        <v>14</v>
      </c>
      <c r="C72">
        <v>405</v>
      </c>
      <c r="D72" t="s">
        <v>20</v>
      </c>
    </row>
    <row r="73" spans="1:4" x14ac:dyDescent="0.3">
      <c r="A73" t="s">
        <v>13</v>
      </c>
      <c r="B73" t="s">
        <v>14</v>
      </c>
      <c r="C73">
        <v>400</v>
      </c>
      <c r="D73" t="s">
        <v>20</v>
      </c>
    </row>
    <row r="74" spans="1:4" x14ac:dyDescent="0.3">
      <c r="A74" t="s">
        <v>2</v>
      </c>
      <c r="B74" t="s">
        <v>15</v>
      </c>
      <c r="C74">
        <v>310</v>
      </c>
      <c r="D74" t="s">
        <v>20</v>
      </c>
    </row>
    <row r="75" spans="1:4" x14ac:dyDescent="0.3">
      <c r="A75" t="s">
        <v>3</v>
      </c>
      <c r="B75" t="s">
        <v>15</v>
      </c>
      <c r="C75">
        <v>390</v>
      </c>
      <c r="D75" t="s">
        <v>20</v>
      </c>
    </row>
    <row r="76" spans="1:4" x14ac:dyDescent="0.3">
      <c r="A76" t="s">
        <v>4</v>
      </c>
      <c r="B76" t="s">
        <v>15</v>
      </c>
      <c r="C76">
        <v>350</v>
      </c>
      <c r="D76" t="s">
        <v>20</v>
      </c>
    </row>
    <row r="77" spans="1:4" x14ac:dyDescent="0.3">
      <c r="A77" t="s">
        <v>5</v>
      </c>
      <c r="B77" t="s">
        <v>15</v>
      </c>
      <c r="C77">
        <v>530</v>
      </c>
      <c r="D77" t="s">
        <v>20</v>
      </c>
    </row>
    <row r="78" spans="1:4" x14ac:dyDescent="0.3">
      <c r="A78" t="s">
        <v>6</v>
      </c>
      <c r="B78" t="s">
        <v>15</v>
      </c>
      <c r="C78">
        <v>370</v>
      </c>
      <c r="D78" t="s">
        <v>20</v>
      </c>
    </row>
    <row r="79" spans="1:4" x14ac:dyDescent="0.3">
      <c r="A79" t="s">
        <v>7</v>
      </c>
      <c r="B79" t="s">
        <v>15</v>
      </c>
      <c r="C79">
        <v>375</v>
      </c>
      <c r="D79" t="s">
        <v>20</v>
      </c>
    </row>
    <row r="80" spans="1:4" x14ac:dyDescent="0.3">
      <c r="A80" t="s">
        <v>8</v>
      </c>
      <c r="B80" t="s">
        <v>15</v>
      </c>
      <c r="C80">
        <v>448</v>
      </c>
      <c r="D80" t="s">
        <v>20</v>
      </c>
    </row>
    <row r="81" spans="1:4" x14ac:dyDescent="0.3">
      <c r="A81" t="s">
        <v>9</v>
      </c>
      <c r="B81" t="s">
        <v>15</v>
      </c>
      <c r="C81">
        <v>440</v>
      </c>
      <c r="D81" t="s">
        <v>20</v>
      </c>
    </row>
    <row r="82" spans="1:4" x14ac:dyDescent="0.3">
      <c r="A82" t="s">
        <v>10</v>
      </c>
      <c r="B82" t="s">
        <v>15</v>
      </c>
      <c r="C82">
        <v>660</v>
      </c>
      <c r="D82" t="s">
        <v>20</v>
      </c>
    </row>
    <row r="83" spans="1:4" x14ac:dyDescent="0.3">
      <c r="A83" t="s">
        <v>11</v>
      </c>
      <c r="B83" t="s">
        <v>15</v>
      </c>
      <c r="C83">
        <v>355</v>
      </c>
      <c r="D83" t="s">
        <v>20</v>
      </c>
    </row>
    <row r="84" spans="1:4" x14ac:dyDescent="0.3">
      <c r="A84" t="s">
        <v>12</v>
      </c>
      <c r="B84" t="s">
        <v>15</v>
      </c>
      <c r="C84">
        <v>405</v>
      </c>
      <c r="D84" t="s">
        <v>20</v>
      </c>
    </row>
    <row r="85" spans="1:4" x14ac:dyDescent="0.3">
      <c r="A85" t="s">
        <v>13</v>
      </c>
      <c r="B85" t="s">
        <v>15</v>
      </c>
      <c r="C85">
        <v>410</v>
      </c>
      <c r="D85" t="s">
        <v>20</v>
      </c>
    </row>
    <row r="86" spans="1:4" x14ac:dyDescent="0.3">
      <c r="A86" t="s">
        <v>2</v>
      </c>
      <c r="B86" t="s">
        <v>16</v>
      </c>
      <c r="C86">
        <v>420</v>
      </c>
      <c r="D86" t="s">
        <v>20</v>
      </c>
    </row>
    <row r="87" spans="1:4" x14ac:dyDescent="0.3">
      <c r="A87" t="s">
        <v>3</v>
      </c>
      <c r="B87" t="s">
        <v>16</v>
      </c>
      <c r="C87">
        <v>450</v>
      </c>
      <c r="D87" t="s">
        <v>20</v>
      </c>
    </row>
    <row r="88" spans="1:4" x14ac:dyDescent="0.3">
      <c r="A88" t="s">
        <v>4</v>
      </c>
      <c r="B88" t="s">
        <v>16</v>
      </c>
      <c r="C88">
        <v>640</v>
      </c>
      <c r="D88" t="s">
        <v>20</v>
      </c>
    </row>
    <row r="89" spans="1:4" x14ac:dyDescent="0.3">
      <c r="A89" t="s">
        <v>5</v>
      </c>
      <c r="B89" t="s">
        <v>16</v>
      </c>
      <c r="C89">
        <v>535</v>
      </c>
      <c r="D89" t="s">
        <v>20</v>
      </c>
    </row>
    <row r="90" spans="1:4" x14ac:dyDescent="0.3">
      <c r="A90" t="s">
        <v>6</v>
      </c>
      <c r="B90" t="s">
        <v>16</v>
      </c>
      <c r="C90">
        <v>530</v>
      </c>
      <c r="D90" t="s">
        <v>20</v>
      </c>
    </row>
    <row r="91" spans="1:4" x14ac:dyDescent="0.3">
      <c r="A91" t="s">
        <v>7</v>
      </c>
      <c r="B91" t="s">
        <v>16</v>
      </c>
      <c r="C91">
        <v>500</v>
      </c>
      <c r="D91" t="s">
        <v>20</v>
      </c>
    </row>
    <row r="92" spans="1:4" x14ac:dyDescent="0.3">
      <c r="A92" t="s">
        <v>8</v>
      </c>
      <c r="B92" t="s">
        <v>16</v>
      </c>
      <c r="C92">
        <v>555</v>
      </c>
      <c r="D92" t="s">
        <v>20</v>
      </c>
    </row>
    <row r="93" spans="1:4" x14ac:dyDescent="0.3">
      <c r="A93" t="s">
        <v>9</v>
      </c>
      <c r="B93" t="s">
        <v>16</v>
      </c>
      <c r="C93">
        <v>440</v>
      </c>
      <c r="D93" t="s">
        <v>20</v>
      </c>
    </row>
    <row r="94" spans="1:4" x14ac:dyDescent="0.3">
      <c r="A94" t="s">
        <v>10</v>
      </c>
      <c r="B94" t="s">
        <v>16</v>
      </c>
      <c r="C94">
        <v>460</v>
      </c>
      <c r="D94" t="s">
        <v>20</v>
      </c>
    </row>
    <row r="95" spans="1:4" x14ac:dyDescent="0.3">
      <c r="A95" t="s">
        <v>11</v>
      </c>
      <c r="B95" t="s">
        <v>16</v>
      </c>
      <c r="C95">
        <v>460</v>
      </c>
      <c r="D95" t="s">
        <v>20</v>
      </c>
    </row>
    <row r="96" spans="1:4" x14ac:dyDescent="0.3">
      <c r="A96" t="s">
        <v>12</v>
      </c>
      <c r="B96" t="s">
        <v>16</v>
      </c>
      <c r="C96">
        <v>550</v>
      </c>
      <c r="D96" t="s">
        <v>20</v>
      </c>
    </row>
    <row r="97" spans="1:4" x14ac:dyDescent="0.3">
      <c r="A97" t="s">
        <v>13</v>
      </c>
      <c r="B97" t="s">
        <v>16</v>
      </c>
      <c r="C97">
        <v>495</v>
      </c>
      <c r="D97" t="s">
        <v>20</v>
      </c>
    </row>
    <row r="98" spans="1:4" x14ac:dyDescent="0.3">
      <c r="A98" t="s">
        <v>2</v>
      </c>
      <c r="B98" t="s">
        <v>17</v>
      </c>
      <c r="C98">
        <v>510</v>
      </c>
      <c r="D98" t="s">
        <v>20</v>
      </c>
    </row>
    <row r="99" spans="1:4" x14ac:dyDescent="0.3">
      <c r="A99" t="s">
        <v>3</v>
      </c>
      <c r="B99" t="s">
        <v>17</v>
      </c>
      <c r="C99">
        <v>550</v>
      </c>
      <c r="D99" t="s">
        <v>20</v>
      </c>
    </row>
    <row r="100" spans="1:4" x14ac:dyDescent="0.3">
      <c r="A100" t="s">
        <v>4</v>
      </c>
      <c r="B100" t="s">
        <v>17</v>
      </c>
      <c r="C100">
        <v>310</v>
      </c>
      <c r="D100" t="s">
        <v>20</v>
      </c>
    </row>
    <row r="101" spans="1:4" x14ac:dyDescent="0.3">
      <c r="A101" t="s">
        <v>5</v>
      </c>
      <c r="B101" t="s">
        <v>17</v>
      </c>
      <c r="C101">
        <v>440</v>
      </c>
      <c r="D101" t="s">
        <v>20</v>
      </c>
    </row>
    <row r="102" spans="1:4" x14ac:dyDescent="0.3">
      <c r="A102" t="s">
        <v>6</v>
      </c>
      <c r="B102" t="s">
        <v>17</v>
      </c>
      <c r="C102">
        <v>460</v>
      </c>
      <c r="D102" t="s">
        <v>20</v>
      </c>
    </row>
    <row r="103" spans="1:4" x14ac:dyDescent="0.3">
      <c r="A103" t="s">
        <v>7</v>
      </c>
      <c r="B103" t="s">
        <v>17</v>
      </c>
      <c r="C103">
        <v>450</v>
      </c>
      <c r="D103" t="s">
        <v>20</v>
      </c>
    </row>
    <row r="104" spans="1:4" x14ac:dyDescent="0.3">
      <c r="A104" t="s">
        <v>8</v>
      </c>
      <c r="B104" t="s">
        <v>17</v>
      </c>
      <c r="C104">
        <v>450</v>
      </c>
      <c r="D104" t="s">
        <v>20</v>
      </c>
    </row>
    <row r="105" spans="1:4" x14ac:dyDescent="0.3">
      <c r="A105" t="s">
        <v>9</v>
      </c>
      <c r="B105" t="s">
        <v>17</v>
      </c>
      <c r="C105">
        <v>650</v>
      </c>
      <c r="D105" t="s">
        <v>20</v>
      </c>
    </row>
    <row r="106" spans="1:4" x14ac:dyDescent="0.3">
      <c r="A106" t="s">
        <v>10</v>
      </c>
      <c r="B106" t="s">
        <v>17</v>
      </c>
      <c r="C106">
        <v>540</v>
      </c>
      <c r="D106" t="s">
        <v>20</v>
      </c>
    </row>
    <row r="107" spans="1:4" x14ac:dyDescent="0.3">
      <c r="A107" t="s">
        <v>11</v>
      </c>
      <c r="B107" t="s">
        <v>17</v>
      </c>
      <c r="C107">
        <v>460</v>
      </c>
      <c r="D107" t="s">
        <v>20</v>
      </c>
    </row>
    <row r="108" spans="1:4" x14ac:dyDescent="0.3">
      <c r="A108" t="s">
        <v>12</v>
      </c>
      <c r="B108" t="s">
        <v>17</v>
      </c>
      <c r="C108">
        <v>560</v>
      </c>
      <c r="D108" t="s">
        <v>20</v>
      </c>
    </row>
    <row r="109" spans="1:4" x14ac:dyDescent="0.3">
      <c r="A109" t="s">
        <v>13</v>
      </c>
      <c r="B109" t="s">
        <v>17</v>
      </c>
      <c r="C109">
        <v>570</v>
      </c>
      <c r="D109" t="s">
        <v>20</v>
      </c>
    </row>
    <row r="110" spans="1:4" x14ac:dyDescent="0.3">
      <c r="A110" t="s">
        <v>2</v>
      </c>
      <c r="B110" t="s">
        <v>18</v>
      </c>
      <c r="C110">
        <v>570</v>
      </c>
      <c r="D110" t="s">
        <v>20</v>
      </c>
    </row>
    <row r="111" spans="1:4" x14ac:dyDescent="0.3">
      <c r="A111" t="s">
        <v>3</v>
      </c>
      <c r="B111" t="s">
        <v>18</v>
      </c>
      <c r="C111">
        <v>900</v>
      </c>
      <c r="D111" t="s">
        <v>20</v>
      </c>
    </row>
    <row r="112" spans="1:4" x14ac:dyDescent="0.3">
      <c r="A112" t="s">
        <v>4</v>
      </c>
      <c r="B112" t="s">
        <v>18</v>
      </c>
      <c r="C112">
        <v>665</v>
      </c>
      <c r="D112" t="s">
        <v>20</v>
      </c>
    </row>
    <row r="113" spans="1:4" x14ac:dyDescent="0.3">
      <c r="A113" t="s">
        <v>5</v>
      </c>
      <c r="B113" t="s">
        <v>18</v>
      </c>
      <c r="C113">
        <v>680</v>
      </c>
      <c r="D113" t="s">
        <v>20</v>
      </c>
    </row>
    <row r="114" spans="1:4" x14ac:dyDescent="0.3">
      <c r="A114" t="s">
        <v>6</v>
      </c>
      <c r="B114" t="s">
        <v>18</v>
      </c>
      <c r="C114">
        <v>697</v>
      </c>
      <c r="D114" t="s">
        <v>20</v>
      </c>
    </row>
    <row r="115" spans="1:4" x14ac:dyDescent="0.3">
      <c r="A115" t="s">
        <v>7</v>
      </c>
      <c r="B115" t="s">
        <v>18</v>
      </c>
      <c r="C115">
        <v>775</v>
      </c>
      <c r="D115" t="s">
        <v>20</v>
      </c>
    </row>
    <row r="116" spans="1:4" x14ac:dyDescent="0.3">
      <c r="A116" t="s">
        <v>8</v>
      </c>
      <c r="B116" t="s">
        <v>18</v>
      </c>
      <c r="C116">
        <v>800</v>
      </c>
      <c r="D116" t="s">
        <v>20</v>
      </c>
    </row>
    <row r="117" spans="1:4" x14ac:dyDescent="0.3">
      <c r="A117" t="s">
        <v>9</v>
      </c>
      <c r="B117" t="s">
        <v>18</v>
      </c>
      <c r="C117">
        <v>560</v>
      </c>
      <c r="D117" t="s">
        <v>20</v>
      </c>
    </row>
    <row r="118" spans="1:4" x14ac:dyDescent="0.3">
      <c r="A118" t="s">
        <v>10</v>
      </c>
      <c r="B118" t="s">
        <v>18</v>
      </c>
      <c r="C118">
        <v>560</v>
      </c>
      <c r="D118" t="s">
        <v>20</v>
      </c>
    </row>
    <row r="119" spans="1:4" x14ac:dyDescent="0.3">
      <c r="A119" t="s">
        <v>11</v>
      </c>
      <c r="B119" t="s">
        <v>18</v>
      </c>
      <c r="C119">
        <v>560</v>
      </c>
      <c r="D119" t="s">
        <v>20</v>
      </c>
    </row>
    <row r="120" spans="1:4" x14ac:dyDescent="0.3">
      <c r="A120" t="s">
        <v>12</v>
      </c>
      <c r="B120" t="s">
        <v>18</v>
      </c>
      <c r="C120">
        <v>720</v>
      </c>
      <c r="D120" t="s">
        <v>20</v>
      </c>
    </row>
    <row r="121" spans="1:4" x14ac:dyDescent="0.3">
      <c r="A121" t="s">
        <v>13</v>
      </c>
      <c r="B121" t="s">
        <v>18</v>
      </c>
      <c r="C121">
        <v>1070</v>
      </c>
      <c r="D121" t="s">
        <v>20</v>
      </c>
    </row>
    <row r="122" spans="1:4" x14ac:dyDescent="0.3">
      <c r="A122" t="s">
        <v>2</v>
      </c>
      <c r="B122" t="s">
        <v>14</v>
      </c>
      <c r="C122">
        <v>200</v>
      </c>
      <c r="D122" t="s">
        <v>0</v>
      </c>
    </row>
    <row r="123" spans="1:4" x14ac:dyDescent="0.3">
      <c r="A123" t="s">
        <v>3</v>
      </c>
      <c r="B123" t="s">
        <v>14</v>
      </c>
      <c r="C123">
        <v>240</v>
      </c>
      <c r="D123" t="s">
        <v>0</v>
      </c>
    </row>
    <row r="124" spans="1:4" x14ac:dyDescent="0.3">
      <c r="A124" t="s">
        <v>4</v>
      </c>
      <c r="B124" t="s">
        <v>14</v>
      </c>
      <c r="C124">
        <v>270</v>
      </c>
      <c r="D124" t="s">
        <v>0</v>
      </c>
    </row>
    <row r="125" spans="1:4" x14ac:dyDescent="0.3">
      <c r="A125" t="s">
        <v>5</v>
      </c>
      <c r="B125" t="s">
        <v>14</v>
      </c>
      <c r="C125">
        <v>300</v>
      </c>
      <c r="D125" t="s">
        <v>0</v>
      </c>
    </row>
    <row r="126" spans="1:4" x14ac:dyDescent="0.3">
      <c r="A126" t="s">
        <v>6</v>
      </c>
      <c r="B126" t="s">
        <v>14</v>
      </c>
      <c r="C126">
        <v>335</v>
      </c>
      <c r="D126" t="s">
        <v>0</v>
      </c>
    </row>
    <row r="127" spans="1:4" x14ac:dyDescent="0.3">
      <c r="A127" t="s">
        <v>7</v>
      </c>
      <c r="B127" t="s">
        <v>14</v>
      </c>
      <c r="C127">
        <v>350</v>
      </c>
      <c r="D127" t="s">
        <v>0</v>
      </c>
    </row>
    <row r="128" spans="1:4" x14ac:dyDescent="0.3">
      <c r="A128" t="s">
        <v>8</v>
      </c>
      <c r="B128" t="s">
        <v>14</v>
      </c>
      <c r="C128">
        <v>360</v>
      </c>
      <c r="D128" t="s">
        <v>0</v>
      </c>
    </row>
    <row r="129" spans="1:4" x14ac:dyDescent="0.3">
      <c r="A129" t="s">
        <v>9</v>
      </c>
      <c r="B129" t="s">
        <v>14</v>
      </c>
      <c r="C129">
        <v>390</v>
      </c>
      <c r="D129" t="s">
        <v>0</v>
      </c>
    </row>
    <row r="130" spans="1:4" x14ac:dyDescent="0.3">
      <c r="A130" t="s">
        <v>10</v>
      </c>
      <c r="B130" t="s">
        <v>14</v>
      </c>
      <c r="C130">
        <v>410</v>
      </c>
      <c r="D130" t="s">
        <v>0</v>
      </c>
    </row>
    <row r="131" spans="1:4" x14ac:dyDescent="0.3">
      <c r="A131" t="s">
        <v>11</v>
      </c>
      <c r="B131" t="s">
        <v>14</v>
      </c>
      <c r="C131">
        <v>438</v>
      </c>
      <c r="D131" t="s">
        <v>0</v>
      </c>
    </row>
    <row r="132" spans="1:4" x14ac:dyDescent="0.3">
      <c r="A132" t="s">
        <v>12</v>
      </c>
      <c r="B132" t="s">
        <v>14</v>
      </c>
      <c r="C132">
        <v>450</v>
      </c>
      <c r="D132" t="s">
        <v>0</v>
      </c>
    </row>
    <row r="133" spans="1:4" x14ac:dyDescent="0.3">
      <c r="A133" t="s">
        <v>13</v>
      </c>
      <c r="B133" t="s">
        <v>14</v>
      </c>
      <c r="C133">
        <v>465</v>
      </c>
      <c r="D133" t="s">
        <v>0</v>
      </c>
    </row>
    <row r="134" spans="1:4" x14ac:dyDescent="0.3">
      <c r="A134" t="s">
        <v>2</v>
      </c>
      <c r="B134" t="s">
        <v>15</v>
      </c>
      <c r="C134">
        <v>200</v>
      </c>
      <c r="D134" t="s">
        <v>0</v>
      </c>
    </row>
    <row r="135" spans="1:4" x14ac:dyDescent="0.3">
      <c r="A135" t="s">
        <v>3</v>
      </c>
      <c r="B135" t="s">
        <v>15</v>
      </c>
      <c r="C135">
        <v>220</v>
      </c>
      <c r="D135" t="s">
        <v>0</v>
      </c>
    </row>
    <row r="136" spans="1:4" x14ac:dyDescent="0.3">
      <c r="A136" t="s">
        <v>4</v>
      </c>
      <c r="B136" t="s">
        <v>15</v>
      </c>
      <c r="C136">
        <v>235</v>
      </c>
      <c r="D136" t="s">
        <v>0</v>
      </c>
    </row>
    <row r="137" spans="1:4" x14ac:dyDescent="0.3">
      <c r="A137" t="s">
        <v>5</v>
      </c>
      <c r="B137" t="s">
        <v>15</v>
      </c>
      <c r="C137">
        <v>252</v>
      </c>
      <c r="D137" t="s">
        <v>0</v>
      </c>
    </row>
    <row r="138" spans="1:4" x14ac:dyDescent="0.3">
      <c r="A138" t="s">
        <v>6</v>
      </c>
      <c r="B138" t="s">
        <v>15</v>
      </c>
      <c r="C138">
        <v>275</v>
      </c>
      <c r="D138" t="s">
        <v>0</v>
      </c>
    </row>
    <row r="139" spans="1:4" x14ac:dyDescent="0.3">
      <c r="A139" t="s">
        <v>7</v>
      </c>
      <c r="B139" t="s">
        <v>15</v>
      </c>
      <c r="C139">
        <v>300</v>
      </c>
      <c r="D139" t="s">
        <v>0</v>
      </c>
    </row>
    <row r="140" spans="1:4" x14ac:dyDescent="0.3">
      <c r="A140" t="s">
        <v>8</v>
      </c>
      <c r="B140" t="s">
        <v>15</v>
      </c>
      <c r="C140">
        <v>325</v>
      </c>
      <c r="D140" t="s">
        <v>0</v>
      </c>
    </row>
    <row r="141" spans="1:4" x14ac:dyDescent="0.3">
      <c r="A141" t="s">
        <v>9</v>
      </c>
      <c r="B141" t="s">
        <v>15</v>
      </c>
      <c r="C141">
        <v>348</v>
      </c>
      <c r="D141" t="s">
        <v>0</v>
      </c>
    </row>
    <row r="142" spans="1:4" x14ac:dyDescent="0.3">
      <c r="A142" t="s">
        <v>10</v>
      </c>
      <c r="B142" t="s">
        <v>15</v>
      </c>
      <c r="C142">
        <v>360</v>
      </c>
      <c r="D142" t="s">
        <v>0</v>
      </c>
    </row>
    <row r="143" spans="1:4" x14ac:dyDescent="0.3">
      <c r="A143" t="s">
        <v>11</v>
      </c>
      <c r="B143" t="s">
        <v>15</v>
      </c>
      <c r="C143">
        <v>398</v>
      </c>
      <c r="D143" t="s">
        <v>0</v>
      </c>
    </row>
    <row r="144" spans="1:4" x14ac:dyDescent="0.3">
      <c r="A144" t="s">
        <v>12</v>
      </c>
      <c r="B144" t="s">
        <v>15</v>
      </c>
      <c r="C144">
        <v>415</v>
      </c>
      <c r="D144" t="s">
        <v>0</v>
      </c>
    </row>
    <row r="145" spans="1:4" x14ac:dyDescent="0.3">
      <c r="A145" t="s">
        <v>13</v>
      </c>
      <c r="B145" t="s">
        <v>15</v>
      </c>
      <c r="C145">
        <v>425</v>
      </c>
      <c r="D145" t="s">
        <v>0</v>
      </c>
    </row>
    <row r="146" spans="1:4" x14ac:dyDescent="0.3">
      <c r="A146" t="s">
        <v>2</v>
      </c>
      <c r="B146" t="s">
        <v>16</v>
      </c>
      <c r="C146">
        <v>202</v>
      </c>
      <c r="D146" t="s">
        <v>0</v>
      </c>
    </row>
    <row r="147" spans="1:4" x14ac:dyDescent="0.3">
      <c r="A147" t="s">
        <v>3</v>
      </c>
      <c r="B147" t="s">
        <v>16</v>
      </c>
      <c r="C147">
        <v>230</v>
      </c>
      <c r="D147" t="s">
        <v>0</v>
      </c>
    </row>
    <row r="148" spans="1:4" x14ac:dyDescent="0.3">
      <c r="A148" t="s">
        <v>4</v>
      </c>
      <c r="B148" t="s">
        <v>16</v>
      </c>
      <c r="C148">
        <v>248</v>
      </c>
      <c r="D148" t="s">
        <v>0</v>
      </c>
    </row>
    <row r="149" spans="1:4" x14ac:dyDescent="0.3">
      <c r="A149" t="s">
        <v>5</v>
      </c>
      <c r="B149" t="s">
        <v>16</v>
      </c>
      <c r="C149">
        <v>270</v>
      </c>
      <c r="D149" t="s">
        <v>0</v>
      </c>
    </row>
    <row r="150" spans="1:4" x14ac:dyDescent="0.3">
      <c r="A150" t="s">
        <v>6</v>
      </c>
      <c r="B150" t="s">
        <v>16</v>
      </c>
      <c r="C150">
        <v>295</v>
      </c>
      <c r="D150" t="s">
        <v>0</v>
      </c>
    </row>
    <row r="151" spans="1:4" x14ac:dyDescent="0.3">
      <c r="A151" t="s">
        <v>7</v>
      </c>
      <c r="B151" t="s">
        <v>16</v>
      </c>
      <c r="C151">
        <v>310</v>
      </c>
      <c r="D151" t="s">
        <v>0</v>
      </c>
    </row>
    <row r="152" spans="1:4" x14ac:dyDescent="0.3">
      <c r="A152" t="s">
        <v>8</v>
      </c>
      <c r="B152" t="s">
        <v>16</v>
      </c>
      <c r="C152">
        <v>340</v>
      </c>
      <c r="D152" t="s">
        <v>0</v>
      </c>
    </row>
    <row r="153" spans="1:4" x14ac:dyDescent="0.3">
      <c r="A153" t="s">
        <v>9</v>
      </c>
      <c r="B153" t="s">
        <v>16</v>
      </c>
      <c r="C153">
        <v>360</v>
      </c>
      <c r="D153" t="s">
        <v>0</v>
      </c>
    </row>
    <row r="154" spans="1:4" x14ac:dyDescent="0.3">
      <c r="A154" t="s">
        <v>10</v>
      </c>
      <c r="B154" t="s">
        <v>16</v>
      </c>
      <c r="C154">
        <v>370</v>
      </c>
      <c r="D154" t="s">
        <v>0</v>
      </c>
    </row>
    <row r="155" spans="1:4" x14ac:dyDescent="0.3">
      <c r="A155" t="s">
        <v>11</v>
      </c>
      <c r="B155" t="s">
        <v>16</v>
      </c>
      <c r="C155">
        <v>410</v>
      </c>
      <c r="D155" t="s">
        <v>0</v>
      </c>
    </row>
    <row r="156" spans="1:4" x14ac:dyDescent="0.3">
      <c r="A156" t="s">
        <v>12</v>
      </c>
      <c r="B156" t="s">
        <v>16</v>
      </c>
      <c r="C156">
        <v>425</v>
      </c>
      <c r="D156" t="s">
        <v>0</v>
      </c>
    </row>
    <row r="157" spans="1:4" x14ac:dyDescent="0.3">
      <c r="A157" t="s">
        <v>13</v>
      </c>
      <c r="B157" t="s">
        <v>16</v>
      </c>
      <c r="C157">
        <v>450</v>
      </c>
      <c r="D157" t="s">
        <v>0</v>
      </c>
    </row>
    <row r="158" spans="1:4" x14ac:dyDescent="0.3">
      <c r="A158" t="s">
        <v>2</v>
      </c>
      <c r="B158" t="s">
        <v>17</v>
      </c>
      <c r="C158">
        <v>201</v>
      </c>
      <c r="D158" t="s">
        <v>0</v>
      </c>
    </row>
    <row r="159" spans="1:4" x14ac:dyDescent="0.3">
      <c r="A159" t="s">
        <v>3</v>
      </c>
      <c r="B159" t="s">
        <v>17</v>
      </c>
      <c r="C159">
        <v>230</v>
      </c>
      <c r="D159" t="s">
        <v>0</v>
      </c>
    </row>
    <row r="160" spans="1:4" x14ac:dyDescent="0.3">
      <c r="A160" t="s">
        <v>4</v>
      </c>
      <c r="B160" t="s">
        <v>17</v>
      </c>
      <c r="C160">
        <v>250</v>
      </c>
      <c r="D160" t="s">
        <v>0</v>
      </c>
    </row>
    <row r="161" spans="1:4" x14ac:dyDescent="0.3">
      <c r="A161" t="s">
        <v>5</v>
      </c>
      <c r="B161" t="s">
        <v>17</v>
      </c>
      <c r="C161">
        <v>262</v>
      </c>
      <c r="D161" t="s">
        <v>0</v>
      </c>
    </row>
    <row r="162" spans="1:4" x14ac:dyDescent="0.3">
      <c r="A162" t="s">
        <v>6</v>
      </c>
      <c r="B162" t="s">
        <v>17</v>
      </c>
      <c r="C162">
        <v>275</v>
      </c>
      <c r="D162" t="s">
        <v>0</v>
      </c>
    </row>
    <row r="163" spans="1:4" x14ac:dyDescent="0.3">
      <c r="A163" t="s">
        <v>7</v>
      </c>
      <c r="B163" t="s">
        <v>17</v>
      </c>
      <c r="C163">
        <v>290</v>
      </c>
      <c r="D163" t="s">
        <v>0</v>
      </c>
    </row>
    <row r="164" spans="1:4" x14ac:dyDescent="0.3">
      <c r="A164" t="s">
        <v>8</v>
      </c>
      <c r="B164" t="s">
        <v>17</v>
      </c>
      <c r="C164">
        <v>325</v>
      </c>
      <c r="D164" t="s">
        <v>0</v>
      </c>
    </row>
    <row r="165" spans="1:4" x14ac:dyDescent="0.3">
      <c r="A165" t="s">
        <v>9</v>
      </c>
      <c r="B165" t="s">
        <v>17</v>
      </c>
      <c r="C165">
        <v>350</v>
      </c>
      <c r="D165" t="s">
        <v>0</v>
      </c>
    </row>
    <row r="166" spans="1:4" x14ac:dyDescent="0.3">
      <c r="A166" t="s">
        <v>10</v>
      </c>
      <c r="B166" t="s">
        <v>17</v>
      </c>
      <c r="C166">
        <v>360</v>
      </c>
      <c r="D166" t="s">
        <v>0</v>
      </c>
    </row>
    <row r="167" spans="1:4" x14ac:dyDescent="0.3">
      <c r="A167" t="s">
        <v>11</v>
      </c>
      <c r="B167" t="s">
        <v>17</v>
      </c>
      <c r="C167">
        <v>405</v>
      </c>
      <c r="D167" t="s">
        <v>0</v>
      </c>
    </row>
    <row r="168" spans="1:4" x14ac:dyDescent="0.3">
      <c r="A168" t="s">
        <v>12</v>
      </c>
      <c r="B168" t="s">
        <v>17</v>
      </c>
      <c r="C168">
        <v>415</v>
      </c>
      <c r="D168" t="s">
        <v>0</v>
      </c>
    </row>
    <row r="169" spans="1:4" x14ac:dyDescent="0.3">
      <c r="A169" t="s">
        <v>13</v>
      </c>
      <c r="B169" t="s">
        <v>17</v>
      </c>
      <c r="C169">
        <v>425</v>
      </c>
      <c r="D169" t="s">
        <v>0</v>
      </c>
    </row>
    <row r="170" spans="1:4" x14ac:dyDescent="0.3">
      <c r="A170" t="s">
        <v>2</v>
      </c>
      <c r="B170" t="s">
        <v>18</v>
      </c>
      <c r="C170">
        <v>200</v>
      </c>
      <c r="D170" t="s">
        <v>0</v>
      </c>
    </row>
    <row r="171" spans="1:4" x14ac:dyDescent="0.3">
      <c r="A171" t="s">
        <v>3</v>
      </c>
      <c r="B171" t="s">
        <v>18</v>
      </c>
      <c r="C171">
        <v>235</v>
      </c>
      <c r="D171" t="s">
        <v>0</v>
      </c>
    </row>
    <row r="172" spans="1:4" x14ac:dyDescent="0.3">
      <c r="A172" t="s">
        <v>4</v>
      </c>
      <c r="B172" t="s">
        <v>18</v>
      </c>
      <c r="C172">
        <v>255</v>
      </c>
      <c r="D172" t="s">
        <v>0</v>
      </c>
    </row>
    <row r="173" spans="1:4" x14ac:dyDescent="0.3">
      <c r="A173" t="s">
        <v>5</v>
      </c>
      <c r="B173" t="s">
        <v>18</v>
      </c>
      <c r="C173">
        <v>285</v>
      </c>
      <c r="D173" t="s">
        <v>0</v>
      </c>
    </row>
    <row r="174" spans="1:4" x14ac:dyDescent="0.3">
      <c r="A174" t="s">
        <v>6</v>
      </c>
      <c r="B174" t="s">
        <v>18</v>
      </c>
      <c r="C174">
        <v>310</v>
      </c>
      <c r="D174" t="s">
        <v>0</v>
      </c>
    </row>
    <row r="175" spans="1:4" x14ac:dyDescent="0.3">
      <c r="A175" t="s">
        <v>7</v>
      </c>
      <c r="B175" t="s">
        <v>18</v>
      </c>
      <c r="C175">
        <v>328</v>
      </c>
      <c r="D175" t="s">
        <v>0</v>
      </c>
    </row>
    <row r="176" spans="1:4" x14ac:dyDescent="0.3">
      <c r="A176" t="s">
        <v>8</v>
      </c>
      <c r="B176" t="s">
        <v>18</v>
      </c>
      <c r="C176">
        <v>355</v>
      </c>
      <c r="D176" t="s">
        <v>0</v>
      </c>
    </row>
    <row r="177" spans="1:4" x14ac:dyDescent="0.3">
      <c r="A177" t="s">
        <v>9</v>
      </c>
      <c r="B177" t="s">
        <v>18</v>
      </c>
      <c r="C177">
        <v>375</v>
      </c>
      <c r="D177" t="s">
        <v>0</v>
      </c>
    </row>
    <row r="178" spans="1:4" x14ac:dyDescent="0.3">
      <c r="A178" t="s">
        <v>10</v>
      </c>
      <c r="B178" t="s">
        <v>18</v>
      </c>
      <c r="C178">
        <v>405</v>
      </c>
      <c r="D178" t="s">
        <v>0</v>
      </c>
    </row>
    <row r="179" spans="1:4" x14ac:dyDescent="0.3">
      <c r="A179" t="s">
        <v>11</v>
      </c>
      <c r="B179" t="s">
        <v>18</v>
      </c>
      <c r="C179">
        <v>437</v>
      </c>
      <c r="D179" t="s">
        <v>0</v>
      </c>
    </row>
    <row r="180" spans="1:4" x14ac:dyDescent="0.3">
      <c r="A180" t="s">
        <v>12</v>
      </c>
      <c r="B180" t="s">
        <v>18</v>
      </c>
      <c r="C180">
        <v>465</v>
      </c>
      <c r="D180" t="s">
        <v>0</v>
      </c>
    </row>
    <row r="181" spans="1:4" x14ac:dyDescent="0.3">
      <c r="A181" t="s">
        <v>13</v>
      </c>
      <c r="B181" t="s">
        <v>18</v>
      </c>
      <c r="C181">
        <v>498</v>
      </c>
      <c r="D181" t="s">
        <v>0</v>
      </c>
    </row>
  </sheetData>
  <autoFilter ref="A1:D1" xr:uid="{3EB1E34F-5F81-4B9E-B9FA-C4796B6EACD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4D78F-5052-42A4-889F-CAC869195A1F}">
  <sheetPr>
    <tabColor rgb="FFFFFF00"/>
  </sheetPr>
  <dimension ref="A2:W79"/>
  <sheetViews>
    <sheetView topLeftCell="A54" workbookViewId="0">
      <selection activeCell="O57" sqref="O57:O62"/>
    </sheetView>
  </sheetViews>
  <sheetFormatPr defaultRowHeight="14.4" x14ac:dyDescent="0.3"/>
  <cols>
    <col min="1" max="1" width="42" customWidth="1"/>
    <col min="3" max="3" width="6.44140625" customWidth="1"/>
    <col min="4" max="4" width="7.5546875" customWidth="1"/>
    <col min="5" max="5" width="7.21875" customWidth="1"/>
    <col min="6" max="6" width="7.109375" customWidth="1"/>
    <col min="16" max="16" width="11.5546875" bestFit="1" customWidth="1"/>
  </cols>
  <sheetData>
    <row r="2" spans="1:7" x14ac:dyDescent="0.3">
      <c r="A2" t="s">
        <v>21</v>
      </c>
      <c r="B2" t="s">
        <v>64</v>
      </c>
      <c r="C2" t="s">
        <v>73</v>
      </c>
      <c r="D2" t="s">
        <v>60</v>
      </c>
      <c r="E2" t="s">
        <v>14</v>
      </c>
      <c r="F2" t="s">
        <v>15</v>
      </c>
      <c r="G2" t="s">
        <v>16</v>
      </c>
    </row>
    <row r="3" spans="1:7" ht="51.6" customHeight="1" x14ac:dyDescent="0.3">
      <c r="A3" t="s">
        <v>22</v>
      </c>
      <c r="B3">
        <v>34941</v>
      </c>
      <c r="C3">
        <v>36466</v>
      </c>
    </row>
    <row r="4" spans="1:7" x14ac:dyDescent="0.3">
      <c r="A4" t="s">
        <v>23</v>
      </c>
      <c r="B4">
        <v>30593</v>
      </c>
      <c r="C4">
        <v>32706</v>
      </c>
    </row>
    <row r="5" spans="1:7" x14ac:dyDescent="0.3">
      <c r="A5" t="s">
        <v>24</v>
      </c>
      <c r="B5">
        <v>4348</v>
      </c>
      <c r="C5">
        <v>3760</v>
      </c>
    </row>
    <row r="6" spans="1:7" x14ac:dyDescent="0.3">
      <c r="A6" t="s">
        <v>25</v>
      </c>
      <c r="B6">
        <v>444</v>
      </c>
      <c r="C6">
        <v>436</v>
      </c>
    </row>
    <row r="7" spans="1:7" x14ac:dyDescent="0.3">
      <c r="A7" t="s">
        <v>26</v>
      </c>
      <c r="B7">
        <v>5</v>
      </c>
    </row>
    <row r="9" spans="1:7" x14ac:dyDescent="0.3">
      <c r="A9" t="s">
        <v>27</v>
      </c>
    </row>
    <row r="10" spans="1:7" x14ac:dyDescent="0.3">
      <c r="A10" t="s">
        <v>28</v>
      </c>
      <c r="B10" t="s">
        <v>31</v>
      </c>
      <c r="C10" t="s">
        <v>74</v>
      </c>
    </row>
    <row r="11" spans="1:7" x14ac:dyDescent="0.3">
      <c r="A11" t="s">
        <v>29</v>
      </c>
      <c r="B11">
        <v>263</v>
      </c>
      <c r="C11">
        <v>263</v>
      </c>
    </row>
    <row r="12" spans="1:7" x14ac:dyDescent="0.3">
      <c r="A12" t="s">
        <v>30</v>
      </c>
      <c r="B12">
        <v>0.68</v>
      </c>
      <c r="C12">
        <v>0.6</v>
      </c>
    </row>
    <row r="13" spans="1:7" x14ac:dyDescent="0.3">
      <c r="A13" t="s">
        <v>32</v>
      </c>
      <c r="B13">
        <v>217</v>
      </c>
    </row>
    <row r="15" spans="1:7" x14ac:dyDescent="0.3">
      <c r="A15" t="s">
        <v>33</v>
      </c>
    </row>
    <row r="16" spans="1:7" x14ac:dyDescent="0.3">
      <c r="A16" t="s">
        <v>34</v>
      </c>
      <c r="B16">
        <v>159159</v>
      </c>
    </row>
    <row r="17" spans="1:3" x14ac:dyDescent="0.3">
      <c r="A17" t="s">
        <v>35</v>
      </c>
      <c r="B17">
        <v>27930</v>
      </c>
    </row>
    <row r="18" spans="1:3" x14ac:dyDescent="0.3">
      <c r="A18" t="s">
        <v>36</v>
      </c>
      <c r="B18">
        <v>0.18</v>
      </c>
    </row>
    <row r="20" spans="1:3" x14ac:dyDescent="0.3">
      <c r="A20" t="s">
        <v>37</v>
      </c>
    </row>
    <row r="21" spans="1:3" x14ac:dyDescent="0.3">
      <c r="A21" t="s">
        <v>75</v>
      </c>
      <c r="B21">
        <v>914357</v>
      </c>
      <c r="C21">
        <v>859103</v>
      </c>
    </row>
    <row r="22" spans="1:3" x14ac:dyDescent="0.3">
      <c r="A22" t="s">
        <v>76</v>
      </c>
      <c r="B22">
        <v>892513</v>
      </c>
      <c r="C22">
        <v>847743</v>
      </c>
    </row>
    <row r="23" spans="1:3" x14ac:dyDescent="0.3">
      <c r="A23" t="s">
        <v>77</v>
      </c>
      <c r="B23">
        <v>16</v>
      </c>
      <c r="C23">
        <v>20.92</v>
      </c>
    </row>
    <row r="25" spans="1:3" x14ac:dyDescent="0.3">
      <c r="A25" t="s">
        <v>38</v>
      </c>
    </row>
    <row r="26" spans="1:3" x14ac:dyDescent="0.3">
      <c r="A26" t="s">
        <v>39</v>
      </c>
      <c r="B26">
        <v>0.48</v>
      </c>
      <c r="C26">
        <v>0.51</v>
      </c>
    </row>
    <row r="27" spans="1:3" x14ac:dyDescent="0.3">
      <c r="A27" t="s">
        <v>40</v>
      </c>
      <c r="B27">
        <v>0.23</v>
      </c>
    </row>
    <row r="28" spans="1:3" x14ac:dyDescent="0.3">
      <c r="A28" t="s">
        <v>41</v>
      </c>
      <c r="B28">
        <v>0.08</v>
      </c>
    </row>
    <row r="29" spans="1:3" x14ac:dyDescent="0.3">
      <c r="A29" t="s">
        <v>42</v>
      </c>
      <c r="B29">
        <v>7.0000000000000007E-2</v>
      </c>
    </row>
    <row r="30" spans="1:3" x14ac:dyDescent="0.3">
      <c r="A30" t="s">
        <v>43</v>
      </c>
      <c r="B30">
        <v>0.14000000000000001</v>
      </c>
    </row>
    <row r="33" spans="1:19" x14ac:dyDescent="0.3">
      <c r="A33" t="s">
        <v>44</v>
      </c>
    </row>
    <row r="34" spans="1:19" x14ac:dyDescent="0.3">
      <c r="A34" t="s">
        <v>45</v>
      </c>
      <c r="B34">
        <v>79</v>
      </c>
      <c r="C34">
        <v>82</v>
      </c>
      <c r="D34">
        <v>89</v>
      </c>
      <c r="E34">
        <v>129</v>
      </c>
      <c r="F34">
        <v>125</v>
      </c>
    </row>
    <row r="35" spans="1:19" x14ac:dyDescent="0.3">
      <c r="A35" t="s">
        <v>79</v>
      </c>
      <c r="B35">
        <v>53</v>
      </c>
      <c r="C35">
        <v>54</v>
      </c>
      <c r="D35">
        <v>62</v>
      </c>
      <c r="E35">
        <v>82</v>
      </c>
      <c r="F35">
        <v>78</v>
      </c>
      <c r="G35">
        <v>70</v>
      </c>
    </row>
    <row r="36" spans="1:19" x14ac:dyDescent="0.3">
      <c r="A36" t="s">
        <v>78</v>
      </c>
      <c r="C36">
        <v>3</v>
      </c>
    </row>
    <row r="37" spans="1:19" x14ac:dyDescent="0.3">
      <c r="A37" t="s">
        <v>80</v>
      </c>
      <c r="B37">
        <v>15</v>
      </c>
      <c r="C37">
        <v>14</v>
      </c>
      <c r="D37">
        <v>11</v>
      </c>
      <c r="E37">
        <v>17</v>
      </c>
      <c r="F37">
        <v>22</v>
      </c>
      <c r="G37">
        <v>17</v>
      </c>
    </row>
    <row r="38" spans="1:19" x14ac:dyDescent="0.3">
      <c r="A38" t="s">
        <v>81</v>
      </c>
      <c r="B38">
        <v>1</v>
      </c>
      <c r="C38">
        <v>2</v>
      </c>
      <c r="D38">
        <v>6</v>
      </c>
      <c r="E38">
        <v>10</v>
      </c>
      <c r="F38">
        <v>5</v>
      </c>
      <c r="G38">
        <v>3</v>
      </c>
    </row>
    <row r="39" spans="1:19" x14ac:dyDescent="0.3">
      <c r="A39" t="s">
        <v>82</v>
      </c>
      <c r="B39">
        <v>3</v>
      </c>
      <c r="C39">
        <v>2</v>
      </c>
      <c r="D39">
        <v>3</v>
      </c>
      <c r="E39">
        <v>8</v>
      </c>
      <c r="F39">
        <v>6</v>
      </c>
      <c r="G39">
        <v>7</v>
      </c>
    </row>
    <row r="40" spans="1:19" x14ac:dyDescent="0.3">
      <c r="A40" t="s">
        <v>83</v>
      </c>
      <c r="B40">
        <v>7</v>
      </c>
      <c r="C40">
        <v>7</v>
      </c>
      <c r="D40">
        <v>7</v>
      </c>
      <c r="E40">
        <v>12</v>
      </c>
      <c r="F40">
        <v>9</v>
      </c>
      <c r="G40">
        <v>7</v>
      </c>
    </row>
    <row r="41" spans="1:19" x14ac:dyDescent="0.3">
      <c r="A41" t="s">
        <v>65</v>
      </c>
      <c r="F41">
        <v>5</v>
      </c>
      <c r="G41">
        <v>2</v>
      </c>
    </row>
    <row r="42" spans="1:19" x14ac:dyDescent="0.3">
      <c r="A42" t="s">
        <v>46</v>
      </c>
      <c r="B42">
        <v>12</v>
      </c>
    </row>
    <row r="43" spans="1:19" x14ac:dyDescent="0.3">
      <c r="A43" t="s">
        <v>47</v>
      </c>
      <c r="B43">
        <v>17</v>
      </c>
    </row>
    <row r="45" spans="1:19" x14ac:dyDescent="0.3">
      <c r="A45" t="s">
        <v>48</v>
      </c>
      <c r="D45">
        <v>15</v>
      </c>
      <c r="E45">
        <v>44</v>
      </c>
      <c r="F45">
        <v>42</v>
      </c>
      <c r="G45">
        <v>25</v>
      </c>
    </row>
    <row r="46" spans="1:19" x14ac:dyDescent="0.3">
      <c r="A46" t="s">
        <v>49</v>
      </c>
      <c r="C46">
        <v>4707</v>
      </c>
      <c r="D46" t="s">
        <v>50</v>
      </c>
      <c r="E46" t="s">
        <v>61</v>
      </c>
      <c r="F46" t="s">
        <v>66</v>
      </c>
      <c r="G46" t="s">
        <v>84</v>
      </c>
    </row>
    <row r="47" spans="1:19" ht="28.8" customHeight="1" x14ac:dyDescent="0.3">
      <c r="A47" t="s">
        <v>51</v>
      </c>
      <c r="C47">
        <v>105359</v>
      </c>
      <c r="D47" t="s">
        <v>62</v>
      </c>
      <c r="E47" t="s">
        <v>63</v>
      </c>
      <c r="F47" t="s">
        <v>67</v>
      </c>
      <c r="G47" t="s">
        <v>85</v>
      </c>
    </row>
    <row r="48" spans="1:19" x14ac:dyDescent="0.3">
      <c r="A48" t="s">
        <v>52</v>
      </c>
      <c r="D48">
        <v>2670</v>
      </c>
      <c r="E48">
        <v>2771</v>
      </c>
      <c r="F48">
        <v>1989</v>
      </c>
      <c r="G48">
        <v>2765</v>
      </c>
      <c r="N48" t="s">
        <v>98</v>
      </c>
      <c r="O48" t="s">
        <v>99</v>
      </c>
      <c r="P48" t="s">
        <v>101</v>
      </c>
      <c r="R48" t="s">
        <v>102</v>
      </c>
      <c r="S48" t="s">
        <v>103</v>
      </c>
    </row>
    <row r="49" spans="1:23" x14ac:dyDescent="0.3">
      <c r="A49" t="s">
        <v>68</v>
      </c>
      <c r="F49">
        <v>86721</v>
      </c>
      <c r="N49" t="s">
        <v>113</v>
      </c>
      <c r="O49">
        <v>0</v>
      </c>
      <c r="P49">
        <v>0</v>
      </c>
      <c r="R49">
        <v>60</v>
      </c>
      <c r="S49">
        <v>95</v>
      </c>
    </row>
    <row r="50" spans="1:23" x14ac:dyDescent="0.3">
      <c r="A50" t="s">
        <v>53</v>
      </c>
      <c r="D50">
        <v>0.2</v>
      </c>
      <c r="E50">
        <v>0.2</v>
      </c>
      <c r="N50" t="s">
        <v>111</v>
      </c>
      <c r="O50">
        <v>35150</v>
      </c>
      <c r="P50">
        <v>0.05</v>
      </c>
      <c r="Q50">
        <f>O51-O50</f>
        <v>1850</v>
      </c>
      <c r="R50">
        <v>20</v>
      </c>
      <c r="S50">
        <v>2</v>
      </c>
    </row>
    <row r="51" spans="1:23" x14ac:dyDescent="0.3">
      <c r="A51" t="s">
        <v>54</v>
      </c>
      <c r="D51">
        <v>30400</v>
      </c>
      <c r="E51">
        <v>31396</v>
      </c>
      <c r="F51">
        <v>28730</v>
      </c>
      <c r="G51">
        <v>28783</v>
      </c>
      <c r="N51" t="s">
        <v>100</v>
      </c>
      <c r="O51">
        <v>37000</v>
      </c>
      <c r="P51">
        <f>O51/O52</f>
        <v>0.95238095238095233</v>
      </c>
      <c r="Q51">
        <f>O52-O51</f>
        <v>1850</v>
      </c>
      <c r="R51">
        <v>20</v>
      </c>
      <c r="S51">
        <f>200-S49-S50</f>
        <v>103</v>
      </c>
    </row>
    <row r="52" spans="1:23" x14ac:dyDescent="0.3">
      <c r="A52" t="s">
        <v>55</v>
      </c>
      <c r="D52">
        <v>4022</v>
      </c>
      <c r="E52">
        <v>4464</v>
      </c>
      <c r="F52">
        <v>5088</v>
      </c>
      <c r="G52">
        <v>5993</v>
      </c>
      <c r="N52" t="s">
        <v>112</v>
      </c>
      <c r="O52">
        <v>38850</v>
      </c>
      <c r="P52">
        <v>0.95</v>
      </c>
      <c r="R52">
        <v>100</v>
      </c>
      <c r="W52" t="str">
        <f>S49&amp;" meals"</f>
        <v>95 meals</v>
      </c>
    </row>
    <row r="53" spans="1:23" x14ac:dyDescent="0.3">
      <c r="A53" t="s">
        <v>56</v>
      </c>
      <c r="D53">
        <v>34422</v>
      </c>
      <c r="E53">
        <v>35860</v>
      </c>
      <c r="F53">
        <v>33818</v>
      </c>
      <c r="G53">
        <v>34776</v>
      </c>
    </row>
    <row r="54" spans="1:23" x14ac:dyDescent="0.3">
      <c r="A54" t="s">
        <v>57</v>
      </c>
      <c r="D54">
        <v>940</v>
      </c>
      <c r="E54">
        <v>940</v>
      </c>
    </row>
    <row r="55" spans="1:23" x14ac:dyDescent="0.3">
      <c r="A55" t="s">
        <v>58</v>
      </c>
      <c r="D55">
        <v>404</v>
      </c>
      <c r="E55">
        <v>467</v>
      </c>
      <c r="F55">
        <v>431</v>
      </c>
      <c r="G55">
        <v>447</v>
      </c>
    </row>
    <row r="56" spans="1:23" x14ac:dyDescent="0.3">
      <c r="A56" t="s">
        <v>59</v>
      </c>
      <c r="D56">
        <v>354</v>
      </c>
      <c r="E56">
        <v>411</v>
      </c>
    </row>
    <row r="57" spans="1:23" x14ac:dyDescent="0.3">
      <c r="A57" t="s">
        <v>86</v>
      </c>
      <c r="G57">
        <v>0.85</v>
      </c>
      <c r="H57">
        <v>0.84</v>
      </c>
      <c r="N57" t="s">
        <v>114</v>
      </c>
      <c r="O57" s="4">
        <v>0.84</v>
      </c>
    </row>
    <row r="58" spans="1:23" x14ac:dyDescent="0.3">
      <c r="A58" t="s">
        <v>69</v>
      </c>
      <c r="F58">
        <v>80</v>
      </c>
      <c r="G58">
        <v>80</v>
      </c>
      <c r="N58" t="s">
        <v>115</v>
      </c>
      <c r="O58" s="4">
        <v>0.16</v>
      </c>
    </row>
    <row r="59" spans="1:23" x14ac:dyDescent="0.3">
      <c r="A59" t="s">
        <v>70</v>
      </c>
      <c r="F59">
        <v>0.57999999999999996</v>
      </c>
      <c r="H59">
        <v>0.61</v>
      </c>
      <c r="O59" s="4"/>
    </row>
    <row r="60" spans="1:23" x14ac:dyDescent="0.3">
      <c r="A60" t="s">
        <v>71</v>
      </c>
      <c r="F60">
        <v>77</v>
      </c>
      <c r="G60">
        <v>77</v>
      </c>
      <c r="H60">
        <v>0.39</v>
      </c>
      <c r="N60" t="s">
        <v>116</v>
      </c>
      <c r="O60" s="4">
        <v>0.61</v>
      </c>
    </row>
    <row r="61" spans="1:23" x14ac:dyDescent="0.3">
      <c r="A61" t="s">
        <v>72</v>
      </c>
      <c r="F61">
        <v>0.42</v>
      </c>
      <c r="N61" t="s">
        <v>117</v>
      </c>
      <c r="O61" s="4">
        <v>0.39</v>
      </c>
    </row>
    <row r="62" spans="1:23" x14ac:dyDescent="0.3">
      <c r="A62" t="s">
        <v>87</v>
      </c>
      <c r="G62">
        <v>256</v>
      </c>
      <c r="H62">
        <v>78</v>
      </c>
      <c r="O62" s="4"/>
    </row>
    <row r="63" spans="1:23" x14ac:dyDescent="0.3">
      <c r="A63" t="s">
        <v>88</v>
      </c>
      <c r="G63">
        <v>191</v>
      </c>
      <c r="H63">
        <v>74</v>
      </c>
    </row>
    <row r="64" spans="1:23" x14ac:dyDescent="0.3">
      <c r="A64" t="s">
        <v>96</v>
      </c>
      <c r="H64">
        <v>226170</v>
      </c>
    </row>
    <row r="65" spans="1:8" x14ac:dyDescent="0.3">
      <c r="A65" t="s">
        <v>97</v>
      </c>
      <c r="H65">
        <v>37695</v>
      </c>
    </row>
    <row r="73" spans="1:8" x14ac:dyDescent="0.3">
      <c r="A73" t="s">
        <v>104</v>
      </c>
      <c r="B73" t="s">
        <v>99</v>
      </c>
    </row>
    <row r="74" spans="1:8" x14ac:dyDescent="0.3">
      <c r="A74" t="s">
        <v>109</v>
      </c>
      <c r="B74">
        <v>2</v>
      </c>
    </row>
    <row r="75" spans="1:8" x14ac:dyDescent="0.3">
      <c r="A75" t="s">
        <v>107</v>
      </c>
      <c r="B75">
        <v>3</v>
      </c>
    </row>
    <row r="76" spans="1:8" x14ac:dyDescent="0.3">
      <c r="A76" t="s">
        <v>108</v>
      </c>
      <c r="B76">
        <v>7</v>
      </c>
    </row>
    <row r="77" spans="1:8" x14ac:dyDescent="0.3">
      <c r="A77" t="s">
        <v>83</v>
      </c>
      <c r="B77">
        <v>7</v>
      </c>
    </row>
    <row r="78" spans="1:8" x14ac:dyDescent="0.3">
      <c r="A78" t="s">
        <v>106</v>
      </c>
      <c r="B78">
        <v>17</v>
      </c>
    </row>
    <row r="79" spans="1:8" x14ac:dyDescent="0.3">
      <c r="A79" t="s">
        <v>105</v>
      </c>
      <c r="B79">
        <v>70</v>
      </c>
    </row>
  </sheetData>
  <autoFilter ref="A73:B73" xr:uid="{03F4D78F-5052-42A4-889F-CAC869195A1F}">
    <sortState xmlns:xlrd2="http://schemas.microsoft.com/office/spreadsheetml/2017/richdata2" ref="A74:B79">
      <sortCondition ref="B73"/>
    </sortState>
  </autoFilter>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08CBC-AF42-4C50-B789-1D3C24D462A2}">
  <sheetPr>
    <tabColor theme="2" tint="-0.249977111117893"/>
  </sheetPr>
  <dimension ref="A1:F69"/>
  <sheetViews>
    <sheetView workbookViewId="0">
      <selection activeCell="I38" sqref="I38"/>
    </sheetView>
  </sheetViews>
  <sheetFormatPr defaultRowHeight="14.4" x14ac:dyDescent="0.3"/>
  <sheetData>
    <row r="1" spans="1:6" x14ac:dyDescent="0.3">
      <c r="A1" t="s">
        <v>0</v>
      </c>
    </row>
    <row r="2" spans="1:6" x14ac:dyDescent="0.3">
      <c r="A2" t="s">
        <v>1</v>
      </c>
      <c r="B2" t="s">
        <v>14</v>
      </c>
      <c r="C2" t="s">
        <v>15</v>
      </c>
      <c r="D2" t="s">
        <v>16</v>
      </c>
      <c r="E2" t="s">
        <v>17</v>
      </c>
      <c r="F2" t="s">
        <v>18</v>
      </c>
    </row>
    <row r="3" spans="1:6" x14ac:dyDescent="0.3">
      <c r="A3" t="s">
        <v>2</v>
      </c>
      <c r="B3">
        <v>200</v>
      </c>
      <c r="C3">
        <v>200</v>
      </c>
      <c r="D3">
        <v>202</v>
      </c>
      <c r="E3">
        <v>201</v>
      </c>
      <c r="F3">
        <v>200</v>
      </c>
    </row>
    <row r="4" spans="1:6" x14ac:dyDescent="0.3">
      <c r="A4" t="s">
        <v>3</v>
      </c>
      <c r="B4">
        <v>240</v>
      </c>
      <c r="C4">
        <v>220</v>
      </c>
      <c r="D4">
        <v>230</v>
      </c>
      <c r="E4">
        <v>230</v>
      </c>
      <c r="F4">
        <v>240</v>
      </c>
    </row>
    <row r="5" spans="1:6" x14ac:dyDescent="0.3">
      <c r="A5" t="s">
        <v>4</v>
      </c>
      <c r="B5">
        <v>270</v>
      </c>
      <c r="C5">
        <v>235</v>
      </c>
      <c r="D5">
        <v>248</v>
      </c>
      <c r="E5">
        <v>250</v>
      </c>
      <c r="F5">
        <v>260</v>
      </c>
    </row>
    <row r="6" spans="1:6" x14ac:dyDescent="0.3">
      <c r="A6" t="s">
        <v>5</v>
      </c>
      <c r="B6">
        <v>300</v>
      </c>
      <c r="C6">
        <v>252</v>
      </c>
      <c r="D6">
        <v>270</v>
      </c>
      <c r="E6">
        <v>262</v>
      </c>
      <c r="F6">
        <v>290</v>
      </c>
    </row>
    <row r="7" spans="1:6" x14ac:dyDescent="0.3">
      <c r="A7" t="s">
        <v>6</v>
      </c>
      <c r="B7">
        <v>335</v>
      </c>
      <c r="C7">
        <v>275</v>
      </c>
      <c r="D7">
        <v>295</v>
      </c>
      <c r="E7">
        <v>275</v>
      </c>
      <c r="F7">
        <v>310</v>
      </c>
    </row>
    <row r="8" spans="1:6" x14ac:dyDescent="0.3">
      <c r="A8" t="s">
        <v>7</v>
      </c>
      <c r="B8">
        <v>350</v>
      </c>
      <c r="C8">
        <v>300</v>
      </c>
      <c r="D8">
        <v>310</v>
      </c>
      <c r="E8">
        <v>290</v>
      </c>
      <c r="F8">
        <v>338</v>
      </c>
    </row>
    <row r="9" spans="1:6" x14ac:dyDescent="0.3">
      <c r="A9" t="s">
        <v>8</v>
      </c>
      <c r="B9">
        <v>360</v>
      </c>
      <c r="C9">
        <v>325</v>
      </c>
      <c r="D9">
        <v>340</v>
      </c>
      <c r="E9">
        <v>325</v>
      </c>
      <c r="F9">
        <v>360</v>
      </c>
    </row>
    <row r="10" spans="1:6" x14ac:dyDescent="0.3">
      <c r="A10" t="s">
        <v>9</v>
      </c>
      <c r="B10">
        <v>390</v>
      </c>
      <c r="C10">
        <v>348</v>
      </c>
      <c r="D10">
        <v>360</v>
      </c>
      <c r="E10">
        <v>350</v>
      </c>
      <c r="F10">
        <v>390</v>
      </c>
    </row>
    <row r="11" spans="1:6" x14ac:dyDescent="0.3">
      <c r="A11" t="s">
        <v>10</v>
      </c>
      <c r="B11">
        <v>410</v>
      </c>
      <c r="C11">
        <v>360</v>
      </c>
      <c r="D11">
        <v>370</v>
      </c>
      <c r="E11">
        <v>360</v>
      </c>
      <c r="F11">
        <v>405</v>
      </c>
    </row>
    <row r="12" spans="1:6" x14ac:dyDescent="0.3">
      <c r="A12" t="s">
        <v>11</v>
      </c>
      <c r="B12">
        <v>438</v>
      </c>
      <c r="C12">
        <v>398</v>
      </c>
      <c r="D12">
        <v>410</v>
      </c>
      <c r="E12">
        <v>405</v>
      </c>
      <c r="F12">
        <v>447</v>
      </c>
    </row>
    <row r="13" spans="1:6" x14ac:dyDescent="0.3">
      <c r="A13" t="s">
        <v>12</v>
      </c>
      <c r="B13">
        <v>450</v>
      </c>
      <c r="C13">
        <v>415</v>
      </c>
      <c r="D13">
        <v>425</v>
      </c>
      <c r="E13">
        <v>415</v>
      </c>
      <c r="F13">
        <v>475</v>
      </c>
    </row>
    <row r="14" spans="1:6" x14ac:dyDescent="0.3">
      <c r="A14" t="s">
        <v>13</v>
      </c>
      <c r="B14">
        <v>465</v>
      </c>
      <c r="C14">
        <v>425</v>
      </c>
      <c r="D14">
        <v>450</v>
      </c>
      <c r="E14">
        <v>425</v>
      </c>
      <c r="F14">
        <v>498</v>
      </c>
    </row>
    <row r="27" spans="1:6" x14ac:dyDescent="0.3">
      <c r="A27" t="s">
        <v>19</v>
      </c>
    </row>
    <row r="28" spans="1:6" x14ac:dyDescent="0.3">
      <c r="A28" t="s">
        <v>1</v>
      </c>
      <c r="B28" t="s">
        <v>14</v>
      </c>
      <c r="C28" t="s">
        <v>15</v>
      </c>
      <c r="D28" t="s">
        <v>16</v>
      </c>
      <c r="E28" t="s">
        <v>17</v>
      </c>
      <c r="F28" t="s">
        <v>18</v>
      </c>
    </row>
    <row r="29" spans="1:6" x14ac:dyDescent="0.3">
      <c r="A29" t="s">
        <v>2</v>
      </c>
      <c r="B29">
        <v>2430</v>
      </c>
      <c r="C29">
        <v>2610</v>
      </c>
      <c r="D29">
        <v>2400</v>
      </c>
      <c r="E29">
        <v>2580</v>
      </c>
      <c r="F29">
        <v>2400</v>
      </c>
    </row>
    <row r="30" spans="1:6" x14ac:dyDescent="0.3">
      <c r="A30" t="s">
        <v>3</v>
      </c>
      <c r="B30">
        <v>2350</v>
      </c>
      <c r="C30">
        <v>2595</v>
      </c>
      <c r="D30">
        <v>2550</v>
      </c>
      <c r="E30">
        <v>2750</v>
      </c>
      <c r="F30">
        <v>2500</v>
      </c>
    </row>
    <row r="31" spans="1:6" x14ac:dyDescent="0.3">
      <c r="A31" t="s">
        <v>4</v>
      </c>
      <c r="B31">
        <v>2700</v>
      </c>
      <c r="C31">
        <v>2600</v>
      </c>
      <c r="D31">
        <v>2595</v>
      </c>
      <c r="E31">
        <v>2705</v>
      </c>
      <c r="F31">
        <v>2200</v>
      </c>
    </row>
    <row r="32" spans="1:6" x14ac:dyDescent="0.3">
      <c r="A32" t="s">
        <v>5</v>
      </c>
      <c r="B32">
        <v>2740</v>
      </c>
      <c r="C32">
        <v>2300</v>
      </c>
      <c r="D32">
        <v>2150</v>
      </c>
      <c r="E32">
        <v>2820</v>
      </c>
      <c r="F32">
        <v>2390</v>
      </c>
    </row>
    <row r="33" spans="1:6" x14ac:dyDescent="0.3">
      <c r="A33" t="s">
        <v>6</v>
      </c>
      <c r="B33">
        <v>2550</v>
      </c>
      <c r="C33">
        <v>2450</v>
      </c>
      <c r="D33">
        <v>2350</v>
      </c>
      <c r="E33">
        <v>2400</v>
      </c>
      <c r="F33">
        <v>2400</v>
      </c>
    </row>
    <row r="34" spans="1:6" x14ac:dyDescent="0.3">
      <c r="A34" t="s">
        <v>7</v>
      </c>
      <c r="B34">
        <v>2515</v>
      </c>
      <c r="C34">
        <v>2445</v>
      </c>
      <c r="D34">
        <v>2298</v>
      </c>
      <c r="E34">
        <v>2140</v>
      </c>
      <c r="F34">
        <v>2350</v>
      </c>
    </row>
    <row r="35" spans="1:6" x14ac:dyDescent="0.3">
      <c r="A35" t="s">
        <v>8</v>
      </c>
      <c r="B35">
        <v>2610</v>
      </c>
      <c r="C35">
        <v>2380</v>
      </c>
      <c r="D35">
        <v>2500</v>
      </c>
      <c r="E35">
        <v>2600</v>
      </c>
      <c r="F35">
        <v>2580</v>
      </c>
    </row>
    <row r="36" spans="1:6" x14ac:dyDescent="0.3">
      <c r="A36" t="s">
        <v>9</v>
      </c>
      <c r="B36">
        <v>2710</v>
      </c>
      <c r="C36">
        <v>2700</v>
      </c>
      <c r="D36">
        <v>2705</v>
      </c>
      <c r="E36">
        <v>2595</v>
      </c>
      <c r="F36">
        <v>2510</v>
      </c>
    </row>
    <row r="37" spans="1:6" x14ac:dyDescent="0.3">
      <c r="A37" t="s">
        <v>10</v>
      </c>
      <c r="B37">
        <v>2500</v>
      </c>
      <c r="C37">
        <v>2305</v>
      </c>
      <c r="D37">
        <v>2050</v>
      </c>
      <c r="E37">
        <v>2280</v>
      </c>
      <c r="F37">
        <v>2180</v>
      </c>
    </row>
    <row r="38" spans="1:6" x14ac:dyDescent="0.3">
      <c r="A38" t="s">
        <v>11</v>
      </c>
      <c r="B38">
        <v>2700</v>
      </c>
      <c r="C38">
        <v>2500</v>
      </c>
      <c r="D38">
        <v>2650</v>
      </c>
      <c r="E38">
        <v>2710</v>
      </c>
      <c r="F38">
        <v>2620</v>
      </c>
    </row>
    <row r="39" spans="1:6" x14ac:dyDescent="0.3">
      <c r="A39" t="s">
        <v>12</v>
      </c>
      <c r="B39">
        <v>2695</v>
      </c>
      <c r="C39">
        <v>2380</v>
      </c>
      <c r="D39">
        <v>2000</v>
      </c>
      <c r="E39">
        <v>2390</v>
      </c>
      <c r="F39">
        <v>2400</v>
      </c>
    </row>
    <row r="40" spans="1:6" x14ac:dyDescent="0.3">
      <c r="A40" t="s">
        <v>13</v>
      </c>
      <c r="B40">
        <v>2715</v>
      </c>
      <c r="C40">
        <v>2945</v>
      </c>
      <c r="D40">
        <v>2250</v>
      </c>
      <c r="E40">
        <v>2495</v>
      </c>
      <c r="F40">
        <v>2680</v>
      </c>
    </row>
    <row r="56" spans="1:6" x14ac:dyDescent="0.3">
      <c r="A56" t="s">
        <v>20</v>
      </c>
    </row>
    <row r="57" spans="1:6" x14ac:dyDescent="0.3">
      <c r="A57" t="s">
        <v>1</v>
      </c>
      <c r="B57" t="s">
        <v>14</v>
      </c>
      <c r="C57" t="s">
        <v>15</v>
      </c>
      <c r="D57" t="s">
        <v>16</v>
      </c>
      <c r="E57" t="s">
        <v>17</v>
      </c>
      <c r="F57" t="s">
        <v>18</v>
      </c>
    </row>
    <row r="58" spans="1:6" x14ac:dyDescent="0.3">
      <c r="A58" t="s">
        <v>2</v>
      </c>
      <c r="B58">
        <v>300</v>
      </c>
      <c r="C58">
        <v>310</v>
      </c>
      <c r="D58">
        <v>420</v>
      </c>
      <c r="E58">
        <v>510</v>
      </c>
      <c r="F58">
        <v>570</v>
      </c>
    </row>
    <row r="59" spans="1:6" x14ac:dyDescent="0.3">
      <c r="A59" t="s">
        <v>3</v>
      </c>
      <c r="B59">
        <v>290</v>
      </c>
      <c r="C59">
        <v>390</v>
      </c>
      <c r="D59">
        <v>450</v>
      </c>
      <c r="E59">
        <v>550</v>
      </c>
      <c r="F59">
        <v>900</v>
      </c>
    </row>
    <row r="60" spans="1:6" x14ac:dyDescent="0.3">
      <c r="A60" t="s">
        <v>4</v>
      </c>
      <c r="B60">
        <v>300</v>
      </c>
      <c r="C60">
        <v>350</v>
      </c>
      <c r="D60">
        <v>640</v>
      </c>
      <c r="E60">
        <v>310</v>
      </c>
      <c r="F60">
        <v>665</v>
      </c>
    </row>
    <row r="61" spans="1:6" x14ac:dyDescent="0.3">
      <c r="A61" t="s">
        <v>5</v>
      </c>
      <c r="B61">
        <v>440</v>
      </c>
      <c r="C61">
        <v>530</v>
      </c>
      <c r="D61">
        <v>535</v>
      </c>
      <c r="E61">
        <v>440</v>
      </c>
      <c r="F61">
        <v>680</v>
      </c>
    </row>
    <row r="62" spans="1:6" x14ac:dyDescent="0.3">
      <c r="A62" t="s">
        <v>6</v>
      </c>
      <c r="B62">
        <v>340</v>
      </c>
      <c r="C62">
        <v>370</v>
      </c>
      <c r="D62">
        <v>530</v>
      </c>
      <c r="E62">
        <v>460</v>
      </c>
      <c r="F62">
        <v>697</v>
      </c>
    </row>
    <row r="63" spans="1:6" x14ac:dyDescent="0.3">
      <c r="A63" t="s">
        <v>7</v>
      </c>
      <c r="B63">
        <v>350</v>
      </c>
      <c r="C63">
        <v>375</v>
      </c>
      <c r="D63">
        <v>500</v>
      </c>
      <c r="E63">
        <v>450</v>
      </c>
      <c r="F63">
        <v>775</v>
      </c>
    </row>
    <row r="64" spans="1:6" x14ac:dyDescent="0.3">
      <c r="A64" t="s">
        <v>8</v>
      </c>
      <c r="B64">
        <v>360</v>
      </c>
      <c r="C64">
        <v>448</v>
      </c>
      <c r="D64">
        <v>555</v>
      </c>
      <c r="E64">
        <v>450</v>
      </c>
      <c r="F64">
        <v>800</v>
      </c>
    </row>
    <row r="65" spans="1:6" x14ac:dyDescent="0.3">
      <c r="A65" t="s">
        <v>9</v>
      </c>
      <c r="B65">
        <v>330</v>
      </c>
      <c r="C65">
        <v>440</v>
      </c>
      <c r="D65">
        <v>440</v>
      </c>
      <c r="E65">
        <v>650</v>
      </c>
      <c r="F65">
        <v>560</v>
      </c>
    </row>
    <row r="66" spans="1:6" x14ac:dyDescent="0.3">
      <c r="A66" t="s">
        <v>10</v>
      </c>
      <c r="B66">
        <v>640</v>
      </c>
      <c r="C66">
        <v>660</v>
      </c>
      <c r="D66">
        <v>460</v>
      </c>
      <c r="E66">
        <v>540</v>
      </c>
      <c r="F66">
        <v>560</v>
      </c>
    </row>
    <row r="67" spans="1:6" x14ac:dyDescent="0.3">
      <c r="A67" t="s">
        <v>11</v>
      </c>
      <c r="B67">
        <v>350</v>
      </c>
      <c r="C67">
        <v>355</v>
      </c>
      <c r="D67">
        <v>460</v>
      </c>
      <c r="E67">
        <v>460</v>
      </c>
      <c r="F67">
        <v>560</v>
      </c>
    </row>
    <row r="68" spans="1:6" x14ac:dyDescent="0.3">
      <c r="A68" t="s">
        <v>12</v>
      </c>
      <c r="B68">
        <v>405</v>
      </c>
      <c r="C68">
        <v>405</v>
      </c>
      <c r="D68">
        <v>550</v>
      </c>
      <c r="E68">
        <v>560</v>
      </c>
      <c r="F68">
        <v>720</v>
      </c>
    </row>
    <row r="69" spans="1:6" x14ac:dyDescent="0.3">
      <c r="A69" t="s">
        <v>13</v>
      </c>
      <c r="B69">
        <v>400</v>
      </c>
      <c r="C69">
        <v>410</v>
      </c>
      <c r="D69">
        <v>495</v>
      </c>
      <c r="E69">
        <v>570</v>
      </c>
      <c r="F69">
        <v>1070</v>
      </c>
    </row>
  </sheetData>
  <phoneticPr fontId="0"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Pivot</vt:lpstr>
      <vt:lpstr>Summary</vt:lpstr>
      <vt:lpstr>Data2</vt:lpstr>
      <vt:lpstr>Data1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Cheena</dc:creator>
  <cp:lastModifiedBy>Chi Oblepias</cp:lastModifiedBy>
  <dcterms:created xsi:type="dcterms:W3CDTF">2022-12-05T01:49:13Z</dcterms:created>
  <dcterms:modified xsi:type="dcterms:W3CDTF">2024-02-21T23:37:29Z</dcterms:modified>
</cp:coreProperties>
</file>