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3a6eda7c010baea0/PROJEKTY/12_EMBEDDED/140_CPDev_Test/VirtualMachine/PerformanceTests/"/>
    </mc:Choice>
  </mc:AlternateContent>
  <xr:revisionPtr revIDLastSave="1404" documentId="11_AD4DADEC636C813AC809E44DA89E75305ADEDD8B" xr6:coauthVersionLast="47" xr6:coauthVersionMax="47" xr10:uidLastSave="{DC204305-BDA8-41AA-B50A-251879C9DD0F}"/>
  <bookViews>
    <workbookView xWindow="-120" yWindow="-120" windowWidth="38640" windowHeight="21240" activeTab="1" xr2:uid="{00000000-000D-0000-FFFF-FFFF00000000}"/>
  </bookViews>
  <sheets>
    <sheet name="Raw data" sheetId="1" r:id="rId1"/>
    <sheet name="Normalized data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7" l="1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T10" i="7"/>
  <c r="Q10" i="7"/>
  <c r="C10" i="7"/>
  <c r="B10" i="7"/>
  <c r="AA10" i="7" s="1"/>
  <c r="A10" i="7"/>
  <c r="U9" i="7"/>
  <c r="C9" i="7"/>
  <c r="B9" i="7"/>
  <c r="W9" i="7" s="1"/>
  <c r="A9" i="7"/>
  <c r="AA8" i="7"/>
  <c r="O8" i="7"/>
  <c r="N8" i="7"/>
  <c r="C8" i="7"/>
  <c r="B8" i="7"/>
  <c r="AI8" i="7" s="1"/>
  <c r="A8" i="7"/>
  <c r="AA7" i="7"/>
  <c r="O7" i="7"/>
  <c r="K7" i="7"/>
  <c r="C7" i="7"/>
  <c r="B7" i="7"/>
  <c r="AH7" i="7" s="1"/>
  <c r="A7" i="7"/>
  <c r="AA6" i="7"/>
  <c r="O6" i="7"/>
  <c r="C6" i="7"/>
  <c r="B6" i="7"/>
  <c r="AG6" i="7" s="1"/>
  <c r="A6" i="7"/>
  <c r="AA5" i="7"/>
  <c r="O5" i="7"/>
  <c r="C5" i="7"/>
  <c r="B5" i="7"/>
  <c r="AF5" i="7" s="1"/>
  <c r="A5" i="7"/>
  <c r="AA4" i="7"/>
  <c r="Z4" i="7"/>
  <c r="Y4" i="7"/>
  <c r="X4" i="7"/>
  <c r="O4" i="7"/>
  <c r="N4" i="7"/>
  <c r="M4" i="7"/>
  <c r="L4" i="7"/>
  <c r="C4" i="7"/>
  <c r="B4" i="7"/>
  <c r="AM4" i="7" s="1"/>
  <c r="A4" i="7"/>
  <c r="X10" i="7" l="1"/>
  <c r="D10" i="7"/>
  <c r="F9" i="7"/>
  <c r="G10" i="7"/>
  <c r="G9" i="7"/>
  <c r="I10" i="7"/>
  <c r="AG4" i="7"/>
  <c r="Y5" i="7"/>
  <c r="S9" i="7"/>
  <c r="N10" i="7"/>
  <c r="V8" i="7"/>
  <c r="O9" i="7"/>
  <c r="H10" i="7"/>
  <c r="AD8" i="7"/>
  <c r="AB8" i="7"/>
  <c r="E8" i="7"/>
  <c r="H7" i="7"/>
  <c r="L8" i="7"/>
  <c r="S10" i="7"/>
  <c r="M9" i="7"/>
  <c r="X9" i="7"/>
  <c r="I4" i="7"/>
  <c r="I5" i="7"/>
  <c r="D7" i="7"/>
  <c r="M7" i="7"/>
  <c r="V7" i="7"/>
  <c r="AF7" i="7"/>
  <c r="J5" i="7"/>
  <c r="J6" i="7"/>
  <c r="F7" i="7"/>
  <c r="X7" i="7"/>
  <c r="AI7" i="7"/>
  <c r="AF4" i="7"/>
  <c r="Q5" i="7"/>
  <c r="G7" i="7"/>
  <c r="P7" i="7"/>
  <c r="Y7" i="7"/>
  <c r="AJ7" i="7"/>
  <c r="F8" i="7"/>
  <c r="N9" i="7"/>
  <c r="AA9" i="7"/>
  <c r="Q7" i="7"/>
  <c r="AK7" i="7"/>
  <c r="I7" i="7"/>
  <c r="S7" i="7"/>
  <c r="AB7" i="7"/>
  <c r="AL7" i="7"/>
  <c r="M8" i="7"/>
  <c r="AC8" i="7"/>
  <c r="E9" i="7"/>
  <c r="P9" i="7"/>
  <c r="K10" i="7"/>
  <c r="V10" i="7"/>
  <c r="L10" i="7"/>
  <c r="W10" i="7"/>
  <c r="L7" i="7"/>
  <c r="U7" i="7"/>
  <c r="AD7" i="7"/>
  <c r="AJ8" i="7"/>
  <c r="P4" i="7"/>
  <c r="Q4" i="7"/>
  <c r="AG5" i="7"/>
  <c r="T7" i="7"/>
  <c r="AC7" i="7"/>
  <c r="T8" i="7"/>
  <c r="AK8" i="7"/>
  <c r="H9" i="7"/>
  <c r="V9" i="7"/>
  <c r="E10" i="7"/>
  <c r="O10" i="7"/>
  <c r="Y10" i="7"/>
  <c r="H4" i="7"/>
  <c r="E7" i="7"/>
  <c r="N7" i="7"/>
  <c r="W7" i="7"/>
  <c r="AG7" i="7"/>
  <c r="D8" i="7"/>
  <c r="U8" i="7"/>
  <c r="AL8" i="7"/>
  <c r="K9" i="7"/>
  <c r="F10" i="7"/>
  <c r="P10" i="7"/>
  <c r="K4" i="7"/>
  <c r="S4" i="7"/>
  <c r="AI4" i="7"/>
  <c r="D5" i="7"/>
  <c r="L5" i="7"/>
  <c r="T5" i="7"/>
  <c r="AB5" i="7"/>
  <c r="AJ5" i="7"/>
  <c r="E6" i="7"/>
  <c r="M6" i="7"/>
  <c r="U6" i="7"/>
  <c r="AC6" i="7"/>
  <c r="AK6" i="7"/>
  <c r="G8" i="7"/>
  <c r="W8" i="7"/>
  <c r="AE8" i="7"/>
  <c r="AM8" i="7"/>
  <c r="D4" i="7"/>
  <c r="T4" i="7"/>
  <c r="AB4" i="7"/>
  <c r="AJ4" i="7"/>
  <c r="E5" i="7"/>
  <c r="M5" i="7"/>
  <c r="U5" i="7"/>
  <c r="AC5" i="7"/>
  <c r="AK5" i="7"/>
  <c r="F6" i="7"/>
  <c r="N6" i="7"/>
  <c r="V6" i="7"/>
  <c r="AD6" i="7"/>
  <c r="AL6" i="7"/>
  <c r="AE7" i="7"/>
  <c r="AM7" i="7"/>
  <c r="H8" i="7"/>
  <c r="P8" i="7"/>
  <c r="X8" i="7"/>
  <c r="AF8" i="7"/>
  <c r="I9" i="7"/>
  <c r="Q9" i="7"/>
  <c r="Y9" i="7"/>
  <c r="J10" i="7"/>
  <c r="R10" i="7"/>
  <c r="Z10" i="7"/>
  <c r="Z6" i="7"/>
  <c r="Z5" i="7"/>
  <c r="AH5" i="7"/>
  <c r="K6" i="7"/>
  <c r="S6" i="7"/>
  <c r="R4" i="7"/>
  <c r="S5" i="7"/>
  <c r="AI5" i="7"/>
  <c r="L6" i="7"/>
  <c r="AB6" i="7"/>
  <c r="E4" i="7"/>
  <c r="U4" i="7"/>
  <c r="AC4" i="7"/>
  <c r="AK4" i="7"/>
  <c r="F5" i="7"/>
  <c r="N5" i="7"/>
  <c r="V5" i="7"/>
  <c r="AD5" i="7"/>
  <c r="AL5" i="7"/>
  <c r="G6" i="7"/>
  <c r="W6" i="7"/>
  <c r="AE6" i="7"/>
  <c r="AM6" i="7"/>
  <c r="I8" i="7"/>
  <c r="Q8" i="7"/>
  <c r="Y8" i="7"/>
  <c r="AG8" i="7"/>
  <c r="J9" i="7"/>
  <c r="R9" i="7"/>
  <c r="Z9" i="7"/>
  <c r="R6" i="7"/>
  <c r="AH6" i="7"/>
  <c r="R5" i="7"/>
  <c r="AI6" i="7"/>
  <c r="J4" i="7"/>
  <c r="AH4" i="7"/>
  <c r="K5" i="7"/>
  <c r="D6" i="7"/>
  <c r="T6" i="7"/>
  <c r="AJ6" i="7"/>
  <c r="F4" i="7"/>
  <c r="V4" i="7"/>
  <c r="AD4" i="7"/>
  <c r="AL4" i="7"/>
  <c r="G5" i="7"/>
  <c r="W5" i="7"/>
  <c r="AE5" i="7"/>
  <c r="AM5" i="7"/>
  <c r="H6" i="7"/>
  <c r="P6" i="7"/>
  <c r="X6" i="7"/>
  <c r="AF6" i="7"/>
  <c r="J8" i="7"/>
  <c r="R8" i="7"/>
  <c r="Z8" i="7"/>
  <c r="AH8" i="7"/>
  <c r="G4" i="7"/>
  <c r="W4" i="7"/>
  <c r="AE4" i="7"/>
  <c r="H5" i="7"/>
  <c r="P5" i="7"/>
  <c r="X5" i="7"/>
  <c r="I6" i="7"/>
  <c r="Q6" i="7"/>
  <c r="Y6" i="7"/>
  <c r="J7" i="7"/>
  <c r="R7" i="7"/>
  <c r="Z7" i="7"/>
  <c r="K8" i="7"/>
  <c r="S8" i="7"/>
  <c r="D9" i="7"/>
  <c r="L9" i="7"/>
  <c r="T9" i="7"/>
  <c r="M10" i="7"/>
  <c r="U10" i="7"/>
</calcChain>
</file>

<file path=xl/sharedStrings.xml><?xml version="1.0" encoding="utf-8"?>
<sst xmlns="http://schemas.openxmlformats.org/spreadsheetml/2006/main" count="94" uniqueCount="40">
  <si>
    <t>Time(us)</t>
  </si>
  <si>
    <t>Var (bit)</t>
  </si>
  <si>
    <t>uC</t>
  </si>
  <si>
    <t>Freq(MHz)</t>
  </si>
  <si>
    <t>Mach</t>
  </si>
  <si>
    <t>16b (byte access)</t>
  </si>
  <si>
    <t>16b (memcpy)</t>
  </si>
  <si>
    <t>16b (direct)</t>
  </si>
  <si>
    <t>32b (byte access)</t>
  </si>
  <si>
    <t>32b (memcpy)</t>
  </si>
  <si>
    <t>32b (direct)</t>
  </si>
  <si>
    <t>32bA (byte access)</t>
  </si>
  <si>
    <t>32bA (memcpy)</t>
  </si>
  <si>
    <t>32bA (direct)</t>
  </si>
  <si>
    <t>STM32F072</t>
  </si>
  <si>
    <t>x</t>
  </si>
  <si>
    <t>STM32F303</t>
  </si>
  <si>
    <t>STM32F446</t>
  </si>
  <si>
    <t>NRF52832</t>
  </si>
  <si>
    <t>TI AM5729</t>
  </si>
  <si>
    <t xml:space="preserve">BCM2837 </t>
  </si>
  <si>
    <t>Cortex-M0 (STM32F072)</t>
  </si>
  <si>
    <t>Cortex-M4 (STM32F303)</t>
  </si>
  <si>
    <t>Cortex-M4 (STM32F446)</t>
  </si>
  <si>
    <t>Cortex-M4 (NRF52832)</t>
  </si>
  <si>
    <t>STM32F746</t>
  </si>
  <si>
    <t>Cortex-M7 (STM32F746)</t>
  </si>
  <si>
    <t>Cortex-A53 (BCM2837)</t>
  </si>
  <si>
    <t>Cortex-A15 (AM5729)</t>
  </si>
  <si>
    <t>8B_nW</t>
  </si>
  <si>
    <t>16B_nW</t>
  </si>
  <si>
    <t>32B_nW</t>
  </si>
  <si>
    <t>64B_nW</t>
  </si>
  <si>
    <t>8B_W</t>
  </si>
  <si>
    <t>16B_W</t>
  </si>
  <si>
    <t>32B_W</t>
  </si>
  <si>
    <t>64B_W</t>
  </si>
  <si>
    <t>M32B_DB</t>
  </si>
  <si>
    <t>M32B_KP</t>
  </si>
  <si>
    <t>M32B_BW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</si>
</sst>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4" fontId="0" fillId="0" borderId="0" xfId="0" applyNumberFormat="1"/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horizontal="center" vertical="center"/>
    </xf>
    <xf numFmtId="164" fontId="0" fillId="6" borderId="1" xfId="1" applyNumberFormat="1" applyFont="1" applyFill="1" applyBorder="1" applyAlignment="1">
      <alignment horizontal="center" vertical="center"/>
    </xf>
    <xf numFmtId="164" fontId="1" fillId="6" borderId="1" xfId="1" applyNumberFormat="1" applyFont="1" applyFill="1" applyBorder="1" applyAlignment="1">
      <alignment horizontal="center" vertical="center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QUARK_BA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'Normalized data'!$AJ$1:$AM$1</c:f>
              <c:strCache>
                <c:ptCount val="4"/>
                <c:pt idx="0">
                  <c:v>8B_W</c:v>
                </c:pt>
                <c:pt idx="1">
                  <c:v>16B_W</c:v>
                </c:pt>
                <c:pt idx="2">
                  <c:v>32B_W</c:v>
                </c:pt>
                <c:pt idx="3">
                  <c:v>64B_W</c:v>
                </c:pt>
              </c:strCache>
            </c:strRef>
          </c:cat>
          <c:val>
            <c:numRef>
              <c:f>Normalizacja!#REF!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E1-486A-8919-14C2A134A218}"/>
            </c:ext>
          </c:extLst>
        </c:ser>
        <c:ser>
          <c:idx val="1"/>
          <c:order val="1"/>
          <c:tx>
            <c:v>QUARK_MCP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'Normalized data'!$AJ$1:$AM$1</c:f>
              <c:strCache>
                <c:ptCount val="4"/>
                <c:pt idx="0">
                  <c:v>8B_W</c:v>
                </c:pt>
                <c:pt idx="1">
                  <c:v>16B_W</c:v>
                </c:pt>
                <c:pt idx="2">
                  <c:v>32B_W</c:v>
                </c:pt>
                <c:pt idx="3">
                  <c:v>64B_W</c:v>
                </c:pt>
              </c:strCache>
            </c:strRef>
          </c:cat>
          <c:val>
            <c:numRef>
              <c:f>Normalizacja!#REF!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7E1-486A-8919-14C2A134A218}"/>
            </c:ext>
          </c:extLst>
        </c:ser>
        <c:ser>
          <c:idx val="2"/>
          <c:order val="2"/>
          <c:tx>
            <c:v>QUARK_BAA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'Normalized data'!$AJ$1:$AM$1</c:f>
              <c:strCache>
                <c:ptCount val="4"/>
                <c:pt idx="0">
                  <c:v>8B_W</c:v>
                </c:pt>
                <c:pt idx="1">
                  <c:v>16B_W</c:v>
                </c:pt>
                <c:pt idx="2">
                  <c:v>32B_W</c:v>
                </c:pt>
                <c:pt idx="3">
                  <c:v>64B_W</c:v>
                </c:pt>
              </c:strCache>
            </c:strRef>
          </c:cat>
          <c:val>
            <c:numRef>
              <c:f>Normalizacja!#REF!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7E1-486A-8919-14C2A134A218}"/>
            </c:ext>
          </c:extLst>
        </c:ser>
        <c:ser>
          <c:idx val="3"/>
          <c:order val="3"/>
          <c:tx>
            <c:v>QUARK_MCPA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'Normalized data'!$AJ$1:$AM$1</c:f>
              <c:strCache>
                <c:ptCount val="4"/>
                <c:pt idx="0">
                  <c:v>8B_W</c:v>
                </c:pt>
                <c:pt idx="1">
                  <c:v>16B_W</c:v>
                </c:pt>
                <c:pt idx="2">
                  <c:v>32B_W</c:v>
                </c:pt>
                <c:pt idx="3">
                  <c:v>64B_W</c:v>
                </c:pt>
              </c:strCache>
            </c:strRef>
          </c:cat>
          <c:val>
            <c:numRef>
              <c:f>Normalizacja!#REF!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7E1-486A-8919-14C2A134A218}"/>
            </c:ext>
          </c:extLst>
        </c:ser>
        <c:ser>
          <c:idx val="4"/>
          <c:order val="4"/>
          <c:tx>
            <c:v>M0_BA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'Normalized data'!$AJ$1:$AM$1</c:f>
              <c:strCache>
                <c:ptCount val="4"/>
                <c:pt idx="0">
                  <c:v>8B_W</c:v>
                </c:pt>
                <c:pt idx="1">
                  <c:v>16B_W</c:v>
                </c:pt>
                <c:pt idx="2">
                  <c:v>32B_W</c:v>
                </c:pt>
                <c:pt idx="3">
                  <c:v>64B_W</c:v>
                </c:pt>
              </c:strCache>
            </c:strRef>
          </c:cat>
          <c:val>
            <c:numRef>
              <c:f>'Normalized data'!$P$4:$S$4</c:f>
              <c:numCache>
                <c:formatCode>_-* #\ ##0_-;\-* #\ ##0_-;_-* "-"??_-;_-@_-</c:formatCode>
                <c:ptCount val="4"/>
                <c:pt idx="0">
                  <c:v>209424</c:v>
                </c:pt>
                <c:pt idx="1">
                  <c:v>216432</c:v>
                </c:pt>
                <c:pt idx="2">
                  <c:v>220176</c:v>
                </c:pt>
                <c:pt idx="3">
                  <c:v>241584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E1-486A-8919-14C2A134A218}"/>
            </c:ext>
          </c:extLst>
        </c:ser>
        <c:ser>
          <c:idx val="5"/>
          <c:order val="5"/>
          <c:tx>
            <c:v>M0_MCP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'Normalized data'!$AJ$1:$AM$1</c:f>
              <c:strCache>
                <c:ptCount val="4"/>
                <c:pt idx="0">
                  <c:v>8B_W</c:v>
                </c:pt>
                <c:pt idx="1">
                  <c:v>16B_W</c:v>
                </c:pt>
                <c:pt idx="2">
                  <c:v>32B_W</c:v>
                </c:pt>
                <c:pt idx="3">
                  <c:v>64B_W</c:v>
                </c:pt>
              </c:strCache>
            </c:strRef>
          </c:cat>
          <c:val>
            <c:numRef>
              <c:f>'Normalized data'!$T$4:$W$4</c:f>
              <c:numCache>
                <c:formatCode>_-* #\ ##0_-;\-* #\ ##0_-;_-* "-"??_-;_-@_-</c:formatCode>
                <c:ptCount val="4"/>
                <c:pt idx="0">
                  <c:v>283296</c:v>
                </c:pt>
                <c:pt idx="1">
                  <c:v>296112</c:v>
                </c:pt>
                <c:pt idx="2">
                  <c:v>300960</c:v>
                </c:pt>
                <c:pt idx="3">
                  <c:v>319728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E1-486A-8919-14C2A134A218}"/>
            </c:ext>
          </c:extLst>
        </c:ser>
        <c:ser>
          <c:idx val="6"/>
          <c:order val="6"/>
          <c:tx>
            <c:v>M0_BAA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'Normalized data'!$AJ$1:$AM$1</c:f>
              <c:strCache>
                <c:ptCount val="4"/>
                <c:pt idx="0">
                  <c:v>8B_W</c:v>
                </c:pt>
                <c:pt idx="1">
                  <c:v>16B_W</c:v>
                </c:pt>
                <c:pt idx="2">
                  <c:v>32B_W</c:v>
                </c:pt>
                <c:pt idx="3">
                  <c:v>64B_W</c:v>
                </c:pt>
              </c:strCache>
            </c:strRef>
          </c:cat>
          <c:val>
            <c:numRef>
              <c:f>Normalizacja!#REF!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E1-486A-8919-14C2A134A218}"/>
            </c:ext>
          </c:extLst>
        </c:ser>
        <c:ser>
          <c:idx val="7"/>
          <c:order val="7"/>
          <c:tx>
            <c:v>M0_MCPA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'Normalized data'!$AJ$1:$AM$1</c:f>
              <c:strCache>
                <c:ptCount val="4"/>
                <c:pt idx="0">
                  <c:v>8B_W</c:v>
                </c:pt>
                <c:pt idx="1">
                  <c:v>16B_W</c:v>
                </c:pt>
                <c:pt idx="2">
                  <c:v>32B_W</c:v>
                </c:pt>
                <c:pt idx="3">
                  <c:v>64B_W</c:v>
                </c:pt>
              </c:strCache>
            </c:strRef>
          </c:cat>
          <c:val>
            <c:numRef>
              <c:f>'Normalized data'!$AF$4:$AI$4</c:f>
              <c:numCache>
                <c:formatCode>_-* #\ ##0_-;\-* #\ ##0_-;_-* "-"??_-;_-@_-</c:formatCode>
                <c:ptCount val="4"/>
                <c:pt idx="0">
                  <c:v>288816</c:v>
                </c:pt>
                <c:pt idx="1">
                  <c:v>301536</c:v>
                </c:pt>
                <c:pt idx="2">
                  <c:v>306384</c:v>
                </c:pt>
                <c:pt idx="3">
                  <c:v>325152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E1-486A-8919-14C2A134A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670143"/>
        <c:axId val="1100665567"/>
      </c:lineChart>
      <c:catAx>
        <c:axId val="110067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Byte access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665567"/>
        <c:crosses val="autoZero"/>
        <c:auto val="1"/>
        <c:lblAlgn val="ctr"/>
        <c:lblOffset val="100"/>
        <c:noMultiLvlLbl val="0"/>
      </c:catAx>
      <c:valAx>
        <c:axId val="11006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67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data'!$P$2</c:f>
              <c:strCache>
                <c:ptCount val="1"/>
                <c:pt idx="0">
                  <c:v>M32B_DB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data'!$P$4:$P$10</c:f>
              <c:numCache>
                <c:formatCode>_-* #\ ##0_-;\-* #\ ##0_-;_-* "-"??_-;_-@_-</c:formatCode>
                <c:ptCount val="7"/>
                <c:pt idx="0">
                  <c:v>209424</c:v>
                </c:pt>
                <c:pt idx="1">
                  <c:v>194040</c:v>
                </c:pt>
                <c:pt idx="2">
                  <c:v>161640</c:v>
                </c:pt>
                <c:pt idx="3">
                  <c:v>175808</c:v>
                </c:pt>
                <c:pt idx="4">
                  <c:v>105840</c:v>
                </c:pt>
                <c:pt idx="5">
                  <c:v>226200</c:v>
                </c:pt>
                <c:pt idx="6">
                  <c:v>140400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E-43A2-B7C0-653EEB5CAABE}"/>
            </c:ext>
          </c:extLst>
        </c:ser>
        <c:ser>
          <c:idx val="1"/>
          <c:order val="1"/>
          <c:tx>
            <c:strRef>
              <c:f>'Normalized data'!$T$2</c:f>
              <c:strCache>
                <c:ptCount val="1"/>
                <c:pt idx="0">
                  <c:v>M32B_KP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data'!$T$4:$T$10</c:f>
              <c:numCache>
                <c:formatCode>_-* #\ ##0_-;\-* #\ ##0_-;_-* "-"??_-;_-@_-</c:formatCode>
                <c:ptCount val="7"/>
                <c:pt idx="0">
                  <c:v>283296</c:v>
                </c:pt>
                <c:pt idx="1">
                  <c:v>120960</c:v>
                </c:pt>
                <c:pt idx="2">
                  <c:v>90900</c:v>
                </c:pt>
                <c:pt idx="3">
                  <c:v>109376</c:v>
                </c:pt>
                <c:pt idx="4">
                  <c:v>59184</c:v>
                </c:pt>
                <c:pt idx="5">
                  <c:v>121800</c:v>
                </c:pt>
                <c:pt idx="6">
                  <c:v>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E-43A2-B7C0-653EEB5CAABE}"/>
            </c:ext>
          </c:extLst>
        </c:ser>
        <c:ser>
          <c:idx val="2"/>
          <c:order val="2"/>
          <c:tx>
            <c:strRef>
              <c:f>'Normalized data'!$X$2</c:f>
              <c:strCache>
                <c:ptCount val="1"/>
                <c:pt idx="0">
                  <c:v>M32B_BW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data'!$X$4:$X$10</c:f>
              <c:numCache>
                <c:formatCode>_-* #\ ##0_-;\-* #\ ##0_-;_-* "-"??_-;_-@_-</c:formatCode>
                <c:ptCount val="7"/>
                <c:pt idx="0">
                  <c:v>0</c:v>
                </c:pt>
                <c:pt idx="1">
                  <c:v>111528</c:v>
                </c:pt>
                <c:pt idx="2">
                  <c:v>85140</c:v>
                </c:pt>
                <c:pt idx="3">
                  <c:v>97664</c:v>
                </c:pt>
                <c:pt idx="4">
                  <c:v>53352</c:v>
                </c:pt>
                <c:pt idx="5">
                  <c:v>114600</c:v>
                </c:pt>
                <c:pt idx="6">
                  <c:v>74800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E-43A2-B7C0-653EEB5CAABE}"/>
            </c:ext>
          </c:extLst>
        </c:ser>
        <c:ser>
          <c:idx val="3"/>
          <c:order val="3"/>
          <c:tx>
            <c:strRef>
              <c:f>'Normalized data'!$AB$2</c:f>
              <c:strCache>
                <c:ptCount val="1"/>
                <c:pt idx="0">
                  <c:v>M32B_DB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data'!$AB$4:$AB$10</c:f>
              <c:numCache>
                <c:formatCode>_-* #\ ##0_-;\-* #\ ##0_-;_-* "-"??_-;_-@_-</c:formatCode>
                <c:ptCount val="7"/>
                <c:pt idx="0">
                  <c:v>233136</c:v>
                </c:pt>
                <c:pt idx="1">
                  <c:v>204696</c:v>
                </c:pt>
                <c:pt idx="2">
                  <c:v>171180</c:v>
                </c:pt>
                <c:pt idx="3">
                  <c:v>195328</c:v>
                </c:pt>
                <c:pt idx="4">
                  <c:v>112752</c:v>
                </c:pt>
                <c:pt idx="5">
                  <c:v>226200</c:v>
                </c:pt>
                <c:pt idx="6">
                  <c:v>140400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E-43A2-B7C0-653EEB5CAABE}"/>
            </c:ext>
          </c:extLst>
        </c:ser>
        <c:ser>
          <c:idx val="4"/>
          <c:order val="4"/>
          <c:tx>
            <c:strRef>
              <c:f>'Normalized data'!$AF$2</c:f>
              <c:strCache>
                <c:ptCount val="1"/>
                <c:pt idx="0">
                  <c:v>M32B_KP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data'!$AF$4:$AF$10</c:f>
              <c:numCache>
                <c:formatCode>_-* #\ ##0_-;\-* #\ ##0_-;_-* "-"??_-;_-@_-</c:formatCode>
                <c:ptCount val="7"/>
                <c:pt idx="0">
                  <c:v>288816</c:v>
                </c:pt>
                <c:pt idx="1">
                  <c:v>113904</c:v>
                </c:pt>
                <c:pt idx="2">
                  <c:v>92700</c:v>
                </c:pt>
                <c:pt idx="3">
                  <c:v>111360</c:v>
                </c:pt>
                <c:pt idx="4">
                  <c:v>60264</c:v>
                </c:pt>
                <c:pt idx="5">
                  <c:v>121800</c:v>
                </c:pt>
                <c:pt idx="6">
                  <c:v>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E-43A2-B7C0-653EEB5CAABE}"/>
            </c:ext>
          </c:extLst>
        </c:ser>
        <c:ser>
          <c:idx val="5"/>
          <c:order val="5"/>
          <c:tx>
            <c:strRef>
              <c:f>'Normalized data'!$AJ$2</c:f>
              <c:strCache>
                <c:ptCount val="1"/>
                <c:pt idx="0">
                  <c:v>M32B_BW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data'!$AJ$4:$AJ$10</c:f>
              <c:numCache>
                <c:formatCode>_-* #\ ##0_-;\-* #\ ##0_-;_-* "-"??_-;_-@_-</c:formatCode>
                <c:ptCount val="7"/>
                <c:pt idx="0">
                  <c:v>130128</c:v>
                </c:pt>
                <c:pt idx="1">
                  <c:v>112464</c:v>
                </c:pt>
                <c:pt idx="2">
                  <c:v>86220</c:v>
                </c:pt>
                <c:pt idx="3">
                  <c:v>99648</c:v>
                </c:pt>
                <c:pt idx="4">
                  <c:v>54864</c:v>
                </c:pt>
                <c:pt idx="5">
                  <c:v>114600</c:v>
                </c:pt>
                <c:pt idx="6">
                  <c:v>74800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E-43A2-B7C0-653EEB5CA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6292431"/>
        <c:axId val="1356297007"/>
      </c:barChart>
      <c:catAx>
        <c:axId val="13562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297007"/>
        <c:crosses val="autoZero"/>
        <c:auto val="1"/>
        <c:lblAlgn val="ctr"/>
        <c:lblOffset val="100"/>
        <c:noMultiLvlLbl val="0"/>
      </c:catAx>
      <c:valAx>
        <c:axId val="13562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2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data'!$P$2</c:f>
              <c:strCache>
                <c:ptCount val="1"/>
                <c:pt idx="0">
                  <c:v>M32B_DB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data'!$Q$4:$Q$10</c:f>
              <c:numCache>
                <c:formatCode>_-* #\ ##0_-;\-* #\ ##0_-;_-* "-"??_-;_-@_-</c:formatCode>
                <c:ptCount val="7"/>
                <c:pt idx="0">
                  <c:v>216432</c:v>
                </c:pt>
                <c:pt idx="1">
                  <c:v>196416</c:v>
                </c:pt>
                <c:pt idx="2">
                  <c:v>161640</c:v>
                </c:pt>
                <c:pt idx="3">
                  <c:v>177728</c:v>
                </c:pt>
                <c:pt idx="4">
                  <c:v>108864</c:v>
                </c:pt>
                <c:pt idx="5">
                  <c:v>231600</c:v>
                </c:pt>
                <c:pt idx="6">
                  <c:v>148000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3-4855-8D40-E1C77CB49DA6}"/>
            </c:ext>
          </c:extLst>
        </c:ser>
        <c:ser>
          <c:idx val="1"/>
          <c:order val="1"/>
          <c:tx>
            <c:strRef>
              <c:f>'Normalized data'!$T$2</c:f>
              <c:strCache>
                <c:ptCount val="1"/>
                <c:pt idx="0">
                  <c:v>M32B_KP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data'!$U$4:$U$10</c:f>
              <c:numCache>
                <c:formatCode>_-* #\ ##0_-;\-* #\ ##0_-;_-* "-"??_-;_-@_-</c:formatCode>
                <c:ptCount val="7"/>
                <c:pt idx="0">
                  <c:v>296112</c:v>
                </c:pt>
                <c:pt idx="1">
                  <c:v>117072</c:v>
                </c:pt>
                <c:pt idx="2">
                  <c:v>90540</c:v>
                </c:pt>
                <c:pt idx="3">
                  <c:v>107392</c:v>
                </c:pt>
                <c:pt idx="4">
                  <c:v>59832</c:v>
                </c:pt>
                <c:pt idx="5">
                  <c:v>122400</c:v>
                </c:pt>
                <c:pt idx="6">
                  <c:v>86400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3-4855-8D40-E1C77CB49DA6}"/>
            </c:ext>
          </c:extLst>
        </c:ser>
        <c:ser>
          <c:idx val="2"/>
          <c:order val="2"/>
          <c:tx>
            <c:strRef>
              <c:f>'Normalized data'!$X$2</c:f>
              <c:strCache>
                <c:ptCount val="1"/>
                <c:pt idx="0">
                  <c:v>M32B_BW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data'!$Y$4:$Y$10</c:f>
              <c:numCache>
                <c:formatCode>_-* #\ ##0_-;\-* #\ ##0_-;_-* "-"??_-;_-@_-</c:formatCode>
                <c:ptCount val="7"/>
                <c:pt idx="0">
                  <c:v>0</c:v>
                </c:pt>
                <c:pt idx="1">
                  <c:v>106200</c:v>
                </c:pt>
                <c:pt idx="2">
                  <c:v>84240</c:v>
                </c:pt>
                <c:pt idx="3">
                  <c:v>95680</c:v>
                </c:pt>
                <c:pt idx="4">
                  <c:v>51840</c:v>
                </c:pt>
                <c:pt idx="5">
                  <c:v>113400</c:v>
                </c:pt>
                <c:pt idx="6">
                  <c:v>71200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3-4855-8D40-E1C77CB49DA6}"/>
            </c:ext>
          </c:extLst>
        </c:ser>
        <c:ser>
          <c:idx val="3"/>
          <c:order val="3"/>
          <c:tx>
            <c:strRef>
              <c:f>'Normalized data'!$AB$2</c:f>
              <c:strCache>
                <c:ptCount val="1"/>
                <c:pt idx="0">
                  <c:v>M32B_DB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data'!$AC$4:$AC$10</c:f>
              <c:numCache>
                <c:formatCode>_-* #\ ##0_-;\-* #\ ##0_-;_-* "-"??_-;_-@_-</c:formatCode>
                <c:ptCount val="7"/>
                <c:pt idx="0">
                  <c:v>240000</c:v>
                </c:pt>
                <c:pt idx="1">
                  <c:v>207144</c:v>
                </c:pt>
                <c:pt idx="2">
                  <c:v>173700</c:v>
                </c:pt>
                <c:pt idx="3">
                  <c:v>197312</c:v>
                </c:pt>
                <c:pt idx="4">
                  <c:v>114912</c:v>
                </c:pt>
                <c:pt idx="5">
                  <c:v>231600</c:v>
                </c:pt>
                <c:pt idx="6">
                  <c:v>148000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B3-4855-8D40-E1C77CB49DA6}"/>
            </c:ext>
          </c:extLst>
        </c:ser>
        <c:ser>
          <c:idx val="4"/>
          <c:order val="4"/>
          <c:tx>
            <c:strRef>
              <c:f>'Normalized data'!$AF$2</c:f>
              <c:strCache>
                <c:ptCount val="1"/>
                <c:pt idx="0">
                  <c:v>M32B_KP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data'!$AG$4:$AG$10</c:f>
              <c:numCache>
                <c:formatCode>_-* #\ ##0_-;\-* #\ ##0_-;_-* "-"??_-;_-@_-</c:formatCode>
                <c:ptCount val="7"/>
                <c:pt idx="0">
                  <c:v>301536</c:v>
                </c:pt>
                <c:pt idx="1">
                  <c:v>115560</c:v>
                </c:pt>
                <c:pt idx="2">
                  <c:v>94140</c:v>
                </c:pt>
                <c:pt idx="3">
                  <c:v>113280</c:v>
                </c:pt>
                <c:pt idx="4">
                  <c:v>60912</c:v>
                </c:pt>
                <c:pt idx="5">
                  <c:v>122400</c:v>
                </c:pt>
                <c:pt idx="6">
                  <c:v>86400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3-4855-8D40-E1C77CB49DA6}"/>
            </c:ext>
          </c:extLst>
        </c:ser>
        <c:ser>
          <c:idx val="5"/>
          <c:order val="5"/>
          <c:tx>
            <c:strRef>
              <c:f>'Normalized data'!$AJ$2</c:f>
              <c:strCache>
                <c:ptCount val="1"/>
                <c:pt idx="0">
                  <c:v>M32B_BW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data'!$AK$4:$AK$10</c:f>
              <c:numCache>
                <c:formatCode>_-* #\ ##0_-;\-* #\ ##0_-;_-* "-"??_-;_-@_-</c:formatCode>
                <c:ptCount val="7"/>
                <c:pt idx="0">
                  <c:v>134160</c:v>
                </c:pt>
                <c:pt idx="1">
                  <c:v>112608</c:v>
                </c:pt>
                <c:pt idx="2">
                  <c:v>86760</c:v>
                </c:pt>
                <c:pt idx="3">
                  <c:v>99584</c:v>
                </c:pt>
                <c:pt idx="4">
                  <c:v>54864</c:v>
                </c:pt>
                <c:pt idx="5">
                  <c:v>113400</c:v>
                </c:pt>
                <c:pt idx="6">
                  <c:v>71200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B3-4855-8D40-E1C77CB49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6292431"/>
        <c:axId val="1356297007"/>
      </c:barChart>
      <c:catAx>
        <c:axId val="13562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297007"/>
        <c:crosses val="autoZero"/>
        <c:auto val="1"/>
        <c:lblAlgn val="ctr"/>
        <c:lblOffset val="100"/>
        <c:noMultiLvlLbl val="0"/>
      </c:catAx>
      <c:valAx>
        <c:axId val="13562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2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data'!$P$2</c:f>
              <c:strCache>
                <c:ptCount val="1"/>
                <c:pt idx="0">
                  <c:v>M32B_DB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data'!$R$4:$R$10</c:f>
              <c:numCache>
                <c:formatCode>_-* #\ ##0_-;\-* #\ ##0_-;_-* "-"??_-;_-@_-</c:formatCode>
                <c:ptCount val="7"/>
                <c:pt idx="0">
                  <c:v>220176</c:v>
                </c:pt>
                <c:pt idx="1">
                  <c:v>198720</c:v>
                </c:pt>
                <c:pt idx="2">
                  <c:v>165600</c:v>
                </c:pt>
                <c:pt idx="3">
                  <c:v>179712</c:v>
                </c:pt>
                <c:pt idx="4">
                  <c:v>111024</c:v>
                </c:pt>
                <c:pt idx="5">
                  <c:v>237600</c:v>
                </c:pt>
                <c:pt idx="6">
                  <c:v>150400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7-4EB9-97FC-E7F0758F63AA}"/>
            </c:ext>
          </c:extLst>
        </c:ser>
        <c:ser>
          <c:idx val="1"/>
          <c:order val="1"/>
          <c:tx>
            <c:strRef>
              <c:f>'Normalized data'!$T$2</c:f>
              <c:strCache>
                <c:ptCount val="1"/>
                <c:pt idx="0">
                  <c:v>M32B_KP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data'!$U$4:$U$10</c:f>
              <c:numCache>
                <c:formatCode>_-* #\ ##0_-;\-* #\ ##0_-;_-* "-"??_-;_-@_-</c:formatCode>
                <c:ptCount val="7"/>
                <c:pt idx="0">
                  <c:v>296112</c:v>
                </c:pt>
                <c:pt idx="1">
                  <c:v>117072</c:v>
                </c:pt>
                <c:pt idx="2">
                  <c:v>90540</c:v>
                </c:pt>
                <c:pt idx="3">
                  <c:v>107392</c:v>
                </c:pt>
                <c:pt idx="4">
                  <c:v>59832</c:v>
                </c:pt>
                <c:pt idx="5">
                  <c:v>122400</c:v>
                </c:pt>
                <c:pt idx="6">
                  <c:v>86400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7-4EB9-97FC-E7F0758F63AA}"/>
            </c:ext>
          </c:extLst>
        </c:ser>
        <c:ser>
          <c:idx val="2"/>
          <c:order val="2"/>
          <c:tx>
            <c:strRef>
              <c:f>'Normalized data'!$X$2</c:f>
              <c:strCache>
                <c:ptCount val="1"/>
                <c:pt idx="0">
                  <c:v>M32B_BW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data'!$Z$4:$Z$10</c:f>
              <c:numCache>
                <c:formatCode>_-* #\ ##0_-;\-* #\ ##0_-;_-* "-"??_-;_-@_-</c:formatCode>
                <c:ptCount val="7"/>
                <c:pt idx="0">
                  <c:v>0</c:v>
                </c:pt>
                <c:pt idx="1">
                  <c:v>106488</c:v>
                </c:pt>
                <c:pt idx="2">
                  <c:v>83880</c:v>
                </c:pt>
                <c:pt idx="3">
                  <c:v>95680</c:v>
                </c:pt>
                <c:pt idx="4">
                  <c:v>51840</c:v>
                </c:pt>
                <c:pt idx="5">
                  <c:v>112800</c:v>
                </c:pt>
                <c:pt idx="6">
                  <c:v>70800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7-4EB9-97FC-E7F0758F63AA}"/>
            </c:ext>
          </c:extLst>
        </c:ser>
        <c:ser>
          <c:idx val="3"/>
          <c:order val="3"/>
          <c:tx>
            <c:strRef>
              <c:f>'Normalized data'!$AB$2</c:f>
              <c:strCache>
                <c:ptCount val="1"/>
                <c:pt idx="0">
                  <c:v>M32B_DB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data'!$AD$4:$AD$10</c:f>
              <c:numCache>
                <c:formatCode>_-* #\ ##0_-;\-* #\ ##0_-;_-* "-"??_-;_-@_-</c:formatCode>
                <c:ptCount val="7"/>
                <c:pt idx="0">
                  <c:v>243696</c:v>
                </c:pt>
                <c:pt idx="1">
                  <c:v>209376</c:v>
                </c:pt>
                <c:pt idx="2">
                  <c:v>175140</c:v>
                </c:pt>
                <c:pt idx="3">
                  <c:v>199232</c:v>
                </c:pt>
                <c:pt idx="4">
                  <c:v>116208</c:v>
                </c:pt>
                <c:pt idx="5">
                  <c:v>237600</c:v>
                </c:pt>
                <c:pt idx="6">
                  <c:v>150400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57-4EB9-97FC-E7F0758F63AA}"/>
            </c:ext>
          </c:extLst>
        </c:ser>
        <c:ser>
          <c:idx val="4"/>
          <c:order val="4"/>
          <c:tx>
            <c:strRef>
              <c:f>'Normalized data'!$AF$2</c:f>
              <c:strCache>
                <c:ptCount val="1"/>
                <c:pt idx="0">
                  <c:v>M32B_KP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data'!$AH$4:$AH$10</c:f>
              <c:numCache>
                <c:formatCode>_-* #\ ##0_-;\-* #\ ##0_-;_-* "-"??_-;_-@_-</c:formatCode>
                <c:ptCount val="7"/>
                <c:pt idx="0">
                  <c:v>306384</c:v>
                </c:pt>
                <c:pt idx="1">
                  <c:v>116136</c:v>
                </c:pt>
                <c:pt idx="2">
                  <c:v>93420</c:v>
                </c:pt>
                <c:pt idx="3">
                  <c:v>113280</c:v>
                </c:pt>
                <c:pt idx="4">
                  <c:v>62208</c:v>
                </c:pt>
                <c:pt idx="5">
                  <c:v>124800</c:v>
                </c:pt>
                <c:pt idx="6">
                  <c:v>85600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57-4EB9-97FC-E7F0758F63AA}"/>
            </c:ext>
          </c:extLst>
        </c:ser>
        <c:ser>
          <c:idx val="5"/>
          <c:order val="5"/>
          <c:tx>
            <c:strRef>
              <c:f>'Normalized data'!$AJ$2</c:f>
              <c:strCache>
                <c:ptCount val="1"/>
                <c:pt idx="0">
                  <c:v>M32B_BW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data'!$AL$4:$AL$10</c:f>
              <c:numCache>
                <c:formatCode>_-* #\ ##0_-;\-* #\ ##0_-;_-* "-"??_-;_-@_-</c:formatCode>
                <c:ptCount val="7"/>
                <c:pt idx="0">
                  <c:v>136176</c:v>
                </c:pt>
                <c:pt idx="1">
                  <c:v>112536</c:v>
                </c:pt>
                <c:pt idx="2">
                  <c:v>86040</c:v>
                </c:pt>
                <c:pt idx="3">
                  <c:v>99584</c:v>
                </c:pt>
                <c:pt idx="4">
                  <c:v>56592</c:v>
                </c:pt>
                <c:pt idx="5">
                  <c:v>112800</c:v>
                </c:pt>
                <c:pt idx="6">
                  <c:v>70800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57-4EB9-97FC-E7F0758F6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6292431"/>
        <c:axId val="1356297007"/>
      </c:barChart>
      <c:catAx>
        <c:axId val="13562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297007"/>
        <c:crosses val="autoZero"/>
        <c:auto val="1"/>
        <c:lblAlgn val="ctr"/>
        <c:lblOffset val="100"/>
        <c:noMultiLvlLbl val="0"/>
      </c:catAx>
      <c:valAx>
        <c:axId val="13562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2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data'!$P$2</c:f>
              <c:strCache>
                <c:ptCount val="1"/>
                <c:pt idx="0">
                  <c:v>M32B_DB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data'!$S$4:$S$10</c:f>
              <c:numCache>
                <c:formatCode>_-* #\ ##0_-;\-* #\ ##0_-;_-* "-"??_-;_-@_-</c:formatCode>
                <c:ptCount val="7"/>
                <c:pt idx="0">
                  <c:v>241584</c:v>
                </c:pt>
                <c:pt idx="1">
                  <c:v>209592</c:v>
                </c:pt>
                <c:pt idx="2">
                  <c:v>180180</c:v>
                </c:pt>
                <c:pt idx="3">
                  <c:v>191360</c:v>
                </c:pt>
                <c:pt idx="4">
                  <c:v>123120</c:v>
                </c:pt>
                <c:pt idx="5">
                  <c:v>259200</c:v>
                </c:pt>
                <c:pt idx="6">
                  <c:v>158000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5-4DC4-BD23-0AAF6E5883FE}"/>
            </c:ext>
          </c:extLst>
        </c:ser>
        <c:ser>
          <c:idx val="1"/>
          <c:order val="1"/>
          <c:tx>
            <c:strRef>
              <c:f>'Normalized data'!$T$2</c:f>
              <c:strCache>
                <c:ptCount val="1"/>
                <c:pt idx="0">
                  <c:v>M32B_KP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data'!$W$4:$W$10</c:f>
              <c:numCache>
                <c:formatCode>_-* #\ ##0_-;\-* #\ ##0_-;_-* "-"??_-;_-@_-</c:formatCode>
                <c:ptCount val="7"/>
                <c:pt idx="0">
                  <c:v>319728</c:v>
                </c:pt>
                <c:pt idx="1">
                  <c:v>123840</c:v>
                </c:pt>
                <c:pt idx="2">
                  <c:v>98460</c:v>
                </c:pt>
                <c:pt idx="3">
                  <c:v>113280</c:v>
                </c:pt>
                <c:pt idx="4">
                  <c:v>68040</c:v>
                </c:pt>
                <c:pt idx="5">
                  <c:v>138000</c:v>
                </c:pt>
                <c:pt idx="6">
                  <c:v>88400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5-4DC4-BD23-0AAF6E5883FE}"/>
            </c:ext>
          </c:extLst>
        </c:ser>
        <c:ser>
          <c:idx val="2"/>
          <c:order val="2"/>
          <c:tx>
            <c:strRef>
              <c:f>'Normalized data'!$X$2</c:f>
              <c:strCache>
                <c:ptCount val="1"/>
                <c:pt idx="0">
                  <c:v>M32B_BW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data'!$AA$4:$AA$10</c:f>
              <c:numCache>
                <c:formatCode>_-* #\ ##0_-;\-* #\ ##0_-;_-*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118200</c:v>
                </c:pt>
                <c:pt idx="6">
                  <c:v>73600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5-4DC4-BD23-0AAF6E5883FE}"/>
            </c:ext>
          </c:extLst>
        </c:ser>
        <c:ser>
          <c:idx val="3"/>
          <c:order val="3"/>
          <c:tx>
            <c:strRef>
              <c:f>'Normalized data'!$AB$2</c:f>
              <c:strCache>
                <c:ptCount val="1"/>
                <c:pt idx="0">
                  <c:v>M32B_DB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data'!$AE$4:$AE$10</c:f>
              <c:numCache>
                <c:formatCode>_-* #\ ##0_-;\-* #\ ##0_-;_-* "-"??_-;_-@_-</c:formatCode>
                <c:ptCount val="7"/>
                <c:pt idx="0">
                  <c:v>265056</c:v>
                </c:pt>
                <c:pt idx="1">
                  <c:v>220536</c:v>
                </c:pt>
                <c:pt idx="2">
                  <c:v>188280</c:v>
                </c:pt>
                <c:pt idx="3">
                  <c:v>210880</c:v>
                </c:pt>
                <c:pt idx="4">
                  <c:v>127656</c:v>
                </c:pt>
                <c:pt idx="5">
                  <c:v>259200</c:v>
                </c:pt>
                <c:pt idx="6">
                  <c:v>158000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05-4DC4-BD23-0AAF6E5883FE}"/>
            </c:ext>
          </c:extLst>
        </c:ser>
        <c:ser>
          <c:idx val="4"/>
          <c:order val="4"/>
          <c:tx>
            <c:strRef>
              <c:f>'Normalized data'!$AF$2</c:f>
              <c:strCache>
                <c:ptCount val="1"/>
                <c:pt idx="0">
                  <c:v>M32B_KP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data'!$AI$4:$AI$10</c:f>
              <c:numCache>
                <c:formatCode>_-* #\ ##0_-;\-* #\ ##0_-;_-* "-"??_-;_-@_-</c:formatCode>
                <c:ptCount val="7"/>
                <c:pt idx="0">
                  <c:v>325152</c:v>
                </c:pt>
                <c:pt idx="1">
                  <c:v>121176</c:v>
                </c:pt>
                <c:pt idx="2">
                  <c:v>100980</c:v>
                </c:pt>
                <c:pt idx="3">
                  <c:v>119104</c:v>
                </c:pt>
                <c:pt idx="4">
                  <c:v>68904</c:v>
                </c:pt>
                <c:pt idx="5">
                  <c:v>138000</c:v>
                </c:pt>
                <c:pt idx="6">
                  <c:v>88400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05-4DC4-BD23-0AAF6E5883FE}"/>
            </c:ext>
          </c:extLst>
        </c:ser>
        <c:ser>
          <c:idx val="5"/>
          <c:order val="5"/>
          <c:tx>
            <c:strRef>
              <c:f>'Normalized data'!$AJ$2</c:f>
              <c:strCache>
                <c:ptCount val="1"/>
                <c:pt idx="0">
                  <c:v>M32B_BW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'Normalized data'!$C$4:$C$10</c:f>
              <c:strCache>
                <c:ptCount val="7"/>
                <c:pt idx="0">
                  <c:v>Cortex-M0 (STM32F072)</c:v>
                </c:pt>
                <c:pt idx="1">
                  <c:v>Cortex-M4 (STM32F303)</c:v>
                </c:pt>
                <c:pt idx="2">
                  <c:v>Cortex-M4 (STM32F446)</c:v>
                </c:pt>
                <c:pt idx="3">
                  <c:v>Cortex-M4 (NRF52832)</c:v>
                </c:pt>
                <c:pt idx="4">
                  <c:v>Cortex-M7 (STM32F746)</c:v>
                </c:pt>
                <c:pt idx="5">
                  <c:v>Cortex-A53 (BCM2837)</c:v>
                </c:pt>
                <c:pt idx="6">
                  <c:v>Cortex-A15 (AM5729)</c:v>
                </c:pt>
              </c:strCache>
            </c:strRef>
          </c:cat>
          <c:val>
            <c:numRef>
              <c:f>'Normalized data'!$AM$4:$AM$10</c:f>
              <c:numCache>
                <c:formatCode>_-* #\ ##0_-;\-* #\ ##0_-;_-* "-"??_-;_-@_-</c:formatCode>
                <c:ptCount val="7"/>
                <c:pt idx="0">
                  <c:v>149280</c:v>
                </c:pt>
                <c:pt idx="1">
                  <c:v>116064</c:v>
                </c:pt>
                <c:pt idx="2">
                  <c:v>90540</c:v>
                </c:pt>
                <c:pt idx="3">
                  <c:v>103552</c:v>
                </c:pt>
                <c:pt idx="4">
                  <c:v>60912</c:v>
                </c:pt>
                <c:pt idx="5">
                  <c:v>118200</c:v>
                </c:pt>
                <c:pt idx="6">
                  <c:v>73600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05-4DC4-BD23-0AAF6E588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6292431"/>
        <c:axId val="1356297007"/>
      </c:barChart>
      <c:catAx>
        <c:axId val="13562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297007"/>
        <c:crosses val="autoZero"/>
        <c:auto val="1"/>
        <c:lblAlgn val="ctr"/>
        <c:lblOffset val="100"/>
        <c:noMultiLvlLbl val="0"/>
      </c:catAx>
      <c:valAx>
        <c:axId val="13562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2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145</xdr:row>
      <xdr:rowOff>133350</xdr:rowOff>
    </xdr:from>
    <xdr:to>
      <xdr:col>13</xdr:col>
      <xdr:colOff>66675</xdr:colOff>
      <xdr:row>171</xdr:row>
      <xdr:rowOff>19050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BB8F45B-EC85-4C03-8C8B-91B627495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800099</xdr:colOff>
      <xdr:row>121</xdr:row>
      <xdr:rowOff>61911</xdr:rowOff>
    </xdr:from>
    <xdr:to>
      <xdr:col>13</xdr:col>
      <xdr:colOff>57149</xdr:colOff>
      <xdr:row>145</xdr:row>
      <xdr:rowOff>180974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F21410D-33FE-4733-B75B-71BB246FC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352425</xdr:colOff>
      <xdr:row>121</xdr:row>
      <xdr:rowOff>38100</xdr:rowOff>
    </xdr:from>
    <xdr:to>
      <xdr:col>25</xdr:col>
      <xdr:colOff>85725</xdr:colOff>
      <xdr:row>145</xdr:row>
      <xdr:rowOff>157163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20952BEB-F085-4947-9584-339FB45D4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352425</xdr:colOff>
      <xdr:row>121</xdr:row>
      <xdr:rowOff>38100</xdr:rowOff>
    </xdr:from>
    <xdr:to>
      <xdr:col>37</xdr:col>
      <xdr:colOff>85725</xdr:colOff>
      <xdr:row>145</xdr:row>
      <xdr:rowOff>157163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022D8BC-F6C0-4DC1-80CB-CA49C03FB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352425</xdr:colOff>
      <xdr:row>121</xdr:row>
      <xdr:rowOff>38100</xdr:rowOff>
    </xdr:from>
    <xdr:to>
      <xdr:col>48</xdr:col>
      <xdr:colOff>409575</xdr:colOff>
      <xdr:row>145</xdr:row>
      <xdr:rowOff>157163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C62A347-6085-4C90-866F-982A93A0B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"/>
  <sheetViews>
    <sheetView workbookViewId="0">
      <pane xSplit="1" topLeftCell="B1" activePane="topRight" state="frozen"/>
      <selection pane="topRight" activeCell="F13" sqref="F13"/>
    </sheetView>
  </sheetViews>
  <sheetFormatPr defaultRowHeight="15" x14ac:dyDescent="0.25"/>
  <cols>
    <col min="1" max="1" width="10.85546875" style="1" bestFit="1" customWidth="1"/>
    <col min="2" max="2" width="10.42578125" style="1" bestFit="1" customWidth="1"/>
    <col min="3" max="3" width="22.85546875" style="1" bestFit="1" customWidth="1"/>
    <col min="4" max="16384" width="9.140625" style="1"/>
  </cols>
  <sheetData>
    <row r="1" spans="1:39" x14ac:dyDescent="0.25">
      <c r="A1" s="6" t="s">
        <v>0</v>
      </c>
      <c r="B1" s="6"/>
      <c r="C1" s="7" t="s">
        <v>1</v>
      </c>
      <c r="D1" s="7">
        <v>8</v>
      </c>
      <c r="E1" s="7">
        <v>16</v>
      </c>
      <c r="F1" s="7">
        <v>32</v>
      </c>
      <c r="G1" s="7">
        <v>64</v>
      </c>
      <c r="H1" s="7">
        <v>8</v>
      </c>
      <c r="I1" s="7">
        <v>16</v>
      </c>
      <c r="J1" s="7">
        <v>32</v>
      </c>
      <c r="K1" s="7">
        <v>64</v>
      </c>
      <c r="L1" s="7">
        <v>8</v>
      </c>
      <c r="M1" s="7">
        <v>16</v>
      </c>
      <c r="N1" s="7">
        <v>32</v>
      </c>
      <c r="O1" s="7">
        <v>64</v>
      </c>
      <c r="P1" s="7">
        <v>8</v>
      </c>
      <c r="Q1" s="7">
        <v>16</v>
      </c>
      <c r="R1" s="7">
        <v>32</v>
      </c>
      <c r="S1" s="7">
        <v>64</v>
      </c>
      <c r="T1" s="7">
        <v>8</v>
      </c>
      <c r="U1" s="7">
        <v>16</v>
      </c>
      <c r="V1" s="7">
        <v>32</v>
      </c>
      <c r="W1" s="7">
        <v>64</v>
      </c>
      <c r="X1" s="7">
        <v>8</v>
      </c>
      <c r="Y1" s="7">
        <v>16</v>
      </c>
      <c r="Z1" s="7">
        <v>32</v>
      </c>
      <c r="AA1" s="7">
        <v>64</v>
      </c>
      <c r="AB1" s="7">
        <v>8</v>
      </c>
      <c r="AC1" s="7">
        <v>16</v>
      </c>
      <c r="AD1" s="7">
        <v>32</v>
      </c>
      <c r="AE1" s="7">
        <v>64</v>
      </c>
      <c r="AF1" s="7">
        <v>8</v>
      </c>
      <c r="AG1" s="7">
        <v>16</v>
      </c>
      <c r="AH1" s="7">
        <v>32</v>
      </c>
      <c r="AI1" s="7">
        <v>64</v>
      </c>
      <c r="AJ1" s="7">
        <v>8</v>
      </c>
      <c r="AK1" s="7">
        <v>16</v>
      </c>
      <c r="AL1" s="7">
        <v>32</v>
      </c>
      <c r="AM1" s="7">
        <v>64</v>
      </c>
    </row>
    <row r="2" spans="1:39" x14ac:dyDescent="0.25">
      <c r="A2" s="6" t="s">
        <v>2</v>
      </c>
      <c r="B2" s="13" t="s">
        <v>3</v>
      </c>
      <c r="C2" s="9" t="s">
        <v>4</v>
      </c>
      <c r="D2" s="29" t="s">
        <v>5</v>
      </c>
      <c r="E2" s="29"/>
      <c r="F2" s="29"/>
      <c r="G2" s="29"/>
      <c r="H2" s="30" t="s">
        <v>6</v>
      </c>
      <c r="I2" s="30"/>
      <c r="J2" s="30"/>
      <c r="K2" s="30"/>
      <c r="L2" s="31" t="s">
        <v>7</v>
      </c>
      <c r="M2" s="31"/>
      <c r="N2" s="31"/>
      <c r="O2" s="31"/>
      <c r="P2" s="29" t="s">
        <v>8</v>
      </c>
      <c r="Q2" s="29"/>
      <c r="R2" s="29"/>
      <c r="S2" s="29"/>
      <c r="T2" s="30" t="s">
        <v>9</v>
      </c>
      <c r="U2" s="30"/>
      <c r="V2" s="30"/>
      <c r="W2" s="30"/>
      <c r="X2" s="31" t="s">
        <v>10</v>
      </c>
      <c r="Y2" s="31"/>
      <c r="Z2" s="31"/>
      <c r="AA2" s="31"/>
      <c r="AB2" s="29" t="s">
        <v>11</v>
      </c>
      <c r="AC2" s="29"/>
      <c r="AD2" s="29"/>
      <c r="AE2" s="29"/>
      <c r="AF2" s="30" t="s">
        <v>12</v>
      </c>
      <c r="AG2" s="30"/>
      <c r="AH2" s="30"/>
      <c r="AI2" s="30"/>
      <c r="AJ2" s="31" t="s">
        <v>13</v>
      </c>
      <c r="AK2" s="31"/>
      <c r="AL2" s="31"/>
      <c r="AM2" s="31"/>
    </row>
    <row r="3" spans="1:39" x14ac:dyDescent="0.25">
      <c r="A3" s="6" t="s">
        <v>14</v>
      </c>
      <c r="B3" s="14">
        <v>48</v>
      </c>
      <c r="C3" s="15" t="s">
        <v>21</v>
      </c>
      <c r="D3" s="19">
        <v>3350</v>
      </c>
      <c r="E3" s="19">
        <v>3500</v>
      </c>
      <c r="F3" s="19">
        <v>3573</v>
      </c>
      <c r="G3" s="19">
        <v>4028</v>
      </c>
      <c r="H3" s="20">
        <v>5402</v>
      </c>
      <c r="I3" s="20">
        <v>5664</v>
      </c>
      <c r="J3" s="20">
        <v>5765</v>
      </c>
      <c r="K3" s="20">
        <v>6202</v>
      </c>
      <c r="L3" s="21" t="s">
        <v>15</v>
      </c>
      <c r="M3" s="21" t="s">
        <v>15</v>
      </c>
      <c r="N3" s="21" t="s">
        <v>15</v>
      </c>
      <c r="O3" s="21" t="s">
        <v>15</v>
      </c>
      <c r="P3" s="19">
        <v>4363</v>
      </c>
      <c r="Q3" s="19">
        <v>4509</v>
      </c>
      <c r="R3" s="19">
        <v>4587</v>
      </c>
      <c r="S3" s="19">
        <v>5033</v>
      </c>
      <c r="T3" s="20">
        <v>5902</v>
      </c>
      <c r="U3" s="20">
        <v>6169</v>
      </c>
      <c r="V3" s="20">
        <v>6270</v>
      </c>
      <c r="W3" s="20">
        <v>6661</v>
      </c>
      <c r="X3" s="21" t="s">
        <v>15</v>
      </c>
      <c r="Y3" s="21" t="s">
        <v>15</v>
      </c>
      <c r="Z3" s="21" t="s">
        <v>15</v>
      </c>
      <c r="AA3" s="21" t="s">
        <v>15</v>
      </c>
      <c r="AB3" s="19">
        <v>4857</v>
      </c>
      <c r="AC3" s="19">
        <v>5000</v>
      </c>
      <c r="AD3" s="19">
        <v>5077</v>
      </c>
      <c r="AE3" s="19">
        <v>5522</v>
      </c>
      <c r="AF3" s="20">
        <v>6017</v>
      </c>
      <c r="AG3" s="20">
        <v>6282</v>
      </c>
      <c r="AH3" s="20">
        <v>6383</v>
      </c>
      <c r="AI3" s="20">
        <v>6774</v>
      </c>
      <c r="AJ3" s="21">
        <v>2711</v>
      </c>
      <c r="AK3" s="21">
        <v>2795</v>
      </c>
      <c r="AL3" s="21">
        <v>2837</v>
      </c>
      <c r="AM3" s="21">
        <v>3110</v>
      </c>
    </row>
    <row r="4" spans="1:39" x14ac:dyDescent="0.25">
      <c r="A4" s="6" t="s">
        <v>16</v>
      </c>
      <c r="B4" s="14">
        <v>72</v>
      </c>
      <c r="C4" s="15" t="s">
        <v>22</v>
      </c>
      <c r="D4" s="19">
        <v>1989</v>
      </c>
      <c r="E4" s="19">
        <v>2036</v>
      </c>
      <c r="F4" s="19">
        <v>2046</v>
      </c>
      <c r="G4" s="19">
        <v>2216</v>
      </c>
      <c r="H4" s="20">
        <v>1649</v>
      </c>
      <c r="I4" s="20">
        <v>1627</v>
      </c>
      <c r="J4" s="20">
        <v>1618</v>
      </c>
      <c r="K4" s="20">
        <v>1714</v>
      </c>
      <c r="L4" s="21">
        <v>1550</v>
      </c>
      <c r="M4" s="21">
        <v>1502</v>
      </c>
      <c r="N4" s="21">
        <v>1502</v>
      </c>
      <c r="O4" s="21" t="s">
        <v>15</v>
      </c>
      <c r="P4" s="19">
        <v>2695</v>
      </c>
      <c r="Q4" s="19">
        <v>2728</v>
      </c>
      <c r="R4" s="19">
        <v>2760</v>
      </c>
      <c r="S4" s="19">
        <v>2911</v>
      </c>
      <c r="T4" s="20">
        <v>1680</v>
      </c>
      <c r="U4" s="20">
        <v>1626</v>
      </c>
      <c r="V4" s="20">
        <v>1637</v>
      </c>
      <c r="W4" s="20">
        <v>1720</v>
      </c>
      <c r="X4" s="21">
        <v>1549</v>
      </c>
      <c r="Y4" s="21">
        <v>1475</v>
      </c>
      <c r="Z4" s="21">
        <v>1479</v>
      </c>
      <c r="AA4" s="21" t="s">
        <v>15</v>
      </c>
      <c r="AB4" s="19">
        <v>2843</v>
      </c>
      <c r="AC4" s="19">
        <v>2877</v>
      </c>
      <c r="AD4" s="19">
        <v>2908</v>
      </c>
      <c r="AE4" s="19">
        <v>3063</v>
      </c>
      <c r="AF4" s="20">
        <v>1582</v>
      </c>
      <c r="AG4" s="20">
        <v>1605</v>
      </c>
      <c r="AH4" s="20">
        <v>1613</v>
      </c>
      <c r="AI4" s="20">
        <v>1683</v>
      </c>
      <c r="AJ4" s="21">
        <v>1562</v>
      </c>
      <c r="AK4" s="21">
        <v>1564</v>
      </c>
      <c r="AL4" s="21">
        <v>1563</v>
      </c>
      <c r="AM4" s="21">
        <v>1612</v>
      </c>
    </row>
    <row r="5" spans="1:39" x14ac:dyDescent="0.25">
      <c r="A5" s="6" t="s">
        <v>17</v>
      </c>
      <c r="B5" s="14">
        <v>180</v>
      </c>
      <c r="C5" s="15" t="s">
        <v>23</v>
      </c>
      <c r="D5" s="19">
        <v>591</v>
      </c>
      <c r="E5" s="19">
        <v>601</v>
      </c>
      <c r="F5" s="19">
        <v>614</v>
      </c>
      <c r="G5" s="19">
        <v>680</v>
      </c>
      <c r="H5" s="20">
        <v>439</v>
      </c>
      <c r="I5" s="20">
        <v>444</v>
      </c>
      <c r="J5" s="20">
        <v>448</v>
      </c>
      <c r="K5" s="20">
        <v>486</v>
      </c>
      <c r="L5" s="21">
        <v>418</v>
      </c>
      <c r="M5" s="21">
        <v>411</v>
      </c>
      <c r="N5" s="21">
        <v>413</v>
      </c>
      <c r="O5" s="21" t="s">
        <v>15</v>
      </c>
      <c r="P5" s="19">
        <v>898</v>
      </c>
      <c r="Q5" s="19">
        <v>898</v>
      </c>
      <c r="R5" s="19">
        <v>920</v>
      </c>
      <c r="S5" s="19">
        <v>1001</v>
      </c>
      <c r="T5" s="20">
        <v>505</v>
      </c>
      <c r="U5" s="20">
        <v>503</v>
      </c>
      <c r="V5" s="20">
        <v>502</v>
      </c>
      <c r="W5" s="20">
        <v>547</v>
      </c>
      <c r="X5" s="21">
        <v>473</v>
      </c>
      <c r="Y5" s="21">
        <v>468</v>
      </c>
      <c r="Z5" s="21">
        <v>466</v>
      </c>
      <c r="AA5" s="21" t="s">
        <v>15</v>
      </c>
      <c r="AB5" s="19">
        <v>951</v>
      </c>
      <c r="AC5" s="19">
        <v>965</v>
      </c>
      <c r="AD5" s="19">
        <v>973</v>
      </c>
      <c r="AE5" s="19">
        <v>1046</v>
      </c>
      <c r="AF5" s="20">
        <v>515</v>
      </c>
      <c r="AG5" s="20">
        <v>523</v>
      </c>
      <c r="AH5" s="20">
        <v>519</v>
      </c>
      <c r="AI5" s="20">
        <v>561</v>
      </c>
      <c r="AJ5" s="21">
        <v>479</v>
      </c>
      <c r="AK5" s="21">
        <v>482</v>
      </c>
      <c r="AL5" s="21">
        <v>478</v>
      </c>
      <c r="AM5" s="21">
        <v>503</v>
      </c>
    </row>
    <row r="6" spans="1:39" x14ac:dyDescent="0.25">
      <c r="A6" s="6" t="s">
        <v>18</v>
      </c>
      <c r="B6" s="14">
        <v>64</v>
      </c>
      <c r="C6" s="15" t="s">
        <v>24</v>
      </c>
      <c r="D6" s="19">
        <v>2014</v>
      </c>
      <c r="E6" s="19">
        <v>2045</v>
      </c>
      <c r="F6" s="19">
        <v>2075</v>
      </c>
      <c r="G6" s="19">
        <v>2259</v>
      </c>
      <c r="H6" s="20">
        <v>1770</v>
      </c>
      <c r="I6" s="20">
        <v>1770</v>
      </c>
      <c r="J6" s="20">
        <v>1770</v>
      </c>
      <c r="K6" s="20">
        <v>1860</v>
      </c>
      <c r="L6" s="21">
        <v>1617</v>
      </c>
      <c r="M6" s="21">
        <v>1617</v>
      </c>
      <c r="N6" s="21">
        <v>1617</v>
      </c>
      <c r="O6" s="21" t="s">
        <v>15</v>
      </c>
      <c r="P6" s="19">
        <v>2747</v>
      </c>
      <c r="Q6" s="19">
        <v>2777</v>
      </c>
      <c r="R6" s="19">
        <v>2808</v>
      </c>
      <c r="S6" s="19">
        <v>2990</v>
      </c>
      <c r="T6" s="20">
        <v>1709</v>
      </c>
      <c r="U6" s="20">
        <v>1678</v>
      </c>
      <c r="V6" s="20">
        <v>1678</v>
      </c>
      <c r="W6" s="20">
        <v>1770</v>
      </c>
      <c r="X6" s="21">
        <v>1526</v>
      </c>
      <c r="Y6" s="21">
        <v>1495</v>
      </c>
      <c r="Z6" s="21">
        <v>1495</v>
      </c>
      <c r="AA6" s="21" t="s">
        <v>15</v>
      </c>
      <c r="AB6" s="19">
        <v>3052</v>
      </c>
      <c r="AC6" s="19">
        <v>3083</v>
      </c>
      <c r="AD6" s="19">
        <v>3113</v>
      </c>
      <c r="AE6" s="19">
        <v>3295</v>
      </c>
      <c r="AF6" s="20">
        <v>1740</v>
      </c>
      <c r="AG6" s="20">
        <v>1770</v>
      </c>
      <c r="AH6" s="20">
        <v>1770</v>
      </c>
      <c r="AI6" s="20">
        <v>1861</v>
      </c>
      <c r="AJ6" s="21">
        <v>1557</v>
      </c>
      <c r="AK6" s="21">
        <v>1556</v>
      </c>
      <c r="AL6" s="21">
        <v>1556</v>
      </c>
      <c r="AM6" s="21">
        <v>1618</v>
      </c>
    </row>
    <row r="7" spans="1:39" x14ac:dyDescent="0.25">
      <c r="A7" s="6" t="s">
        <v>25</v>
      </c>
      <c r="B7" s="14">
        <v>216</v>
      </c>
      <c r="C7" s="15" t="s">
        <v>26</v>
      </c>
      <c r="D7" s="19">
        <v>360</v>
      </c>
      <c r="E7" s="19">
        <v>377</v>
      </c>
      <c r="F7" s="19">
        <v>380</v>
      </c>
      <c r="G7" s="19">
        <v>432</v>
      </c>
      <c r="H7" s="20">
        <v>275</v>
      </c>
      <c r="I7" s="20">
        <v>281</v>
      </c>
      <c r="J7" s="20">
        <v>273</v>
      </c>
      <c r="K7" s="20">
        <v>312</v>
      </c>
      <c r="L7" s="21">
        <v>248</v>
      </c>
      <c r="M7" s="21">
        <v>243</v>
      </c>
      <c r="N7" s="21">
        <v>244</v>
      </c>
      <c r="O7" s="21" t="s">
        <v>15</v>
      </c>
      <c r="P7" s="19">
        <v>490</v>
      </c>
      <c r="Q7" s="19">
        <v>504</v>
      </c>
      <c r="R7" s="19">
        <v>514</v>
      </c>
      <c r="S7" s="19">
        <v>570</v>
      </c>
      <c r="T7" s="20">
        <v>274</v>
      </c>
      <c r="U7" s="20">
        <v>277</v>
      </c>
      <c r="V7" s="20">
        <v>285</v>
      </c>
      <c r="W7" s="20">
        <v>315</v>
      </c>
      <c r="X7" s="21">
        <v>247</v>
      </c>
      <c r="Y7" s="21">
        <v>240</v>
      </c>
      <c r="Z7" s="21">
        <v>240</v>
      </c>
      <c r="AA7" s="21" t="s">
        <v>15</v>
      </c>
      <c r="AB7" s="19">
        <v>522</v>
      </c>
      <c r="AC7" s="19">
        <v>532</v>
      </c>
      <c r="AD7" s="19">
        <v>538</v>
      </c>
      <c r="AE7" s="19">
        <v>591</v>
      </c>
      <c r="AF7" s="20">
        <v>279</v>
      </c>
      <c r="AG7" s="20">
        <v>282</v>
      </c>
      <c r="AH7" s="20">
        <v>288</v>
      </c>
      <c r="AI7" s="20">
        <v>319</v>
      </c>
      <c r="AJ7" s="21">
        <v>254</v>
      </c>
      <c r="AK7" s="21">
        <v>254</v>
      </c>
      <c r="AL7" s="21">
        <v>262</v>
      </c>
      <c r="AM7" s="21">
        <v>282</v>
      </c>
    </row>
    <row r="8" spans="1:39" x14ac:dyDescent="0.25">
      <c r="A8" s="18" t="s">
        <v>20</v>
      </c>
      <c r="B8" s="45">
        <v>600</v>
      </c>
      <c r="C8" s="17" t="s">
        <v>27</v>
      </c>
      <c r="D8" s="44">
        <v>322</v>
      </c>
      <c r="E8" s="44">
        <v>333</v>
      </c>
      <c r="F8" s="44">
        <v>335</v>
      </c>
      <c r="G8" s="44">
        <v>383</v>
      </c>
      <c r="H8" s="43">
        <v>244</v>
      </c>
      <c r="I8" s="43">
        <v>253</v>
      </c>
      <c r="J8" s="43">
        <v>250</v>
      </c>
      <c r="K8" s="43">
        <v>278</v>
      </c>
      <c r="L8" s="42">
        <v>231</v>
      </c>
      <c r="M8" s="42">
        <v>233</v>
      </c>
      <c r="N8" s="42">
        <v>236</v>
      </c>
      <c r="O8" s="42">
        <v>270</v>
      </c>
      <c r="P8" s="44">
        <v>377</v>
      </c>
      <c r="Q8" s="44">
        <v>386</v>
      </c>
      <c r="R8" s="44">
        <v>396</v>
      </c>
      <c r="S8" s="44">
        <v>432</v>
      </c>
      <c r="T8" s="43">
        <v>203</v>
      </c>
      <c r="U8" s="43">
        <v>204</v>
      </c>
      <c r="V8" s="43">
        <v>208</v>
      </c>
      <c r="W8" s="43">
        <v>230</v>
      </c>
      <c r="X8" s="42">
        <v>191</v>
      </c>
      <c r="Y8" s="42">
        <v>189</v>
      </c>
      <c r="Z8" s="42">
        <v>188</v>
      </c>
      <c r="AA8" s="42">
        <v>197</v>
      </c>
      <c r="AB8" s="44">
        <v>390</v>
      </c>
      <c r="AC8" s="44">
        <v>405</v>
      </c>
      <c r="AD8" s="44">
        <v>410</v>
      </c>
      <c r="AE8" s="44">
        <v>447</v>
      </c>
      <c r="AF8" s="43">
        <v>209</v>
      </c>
      <c r="AG8" s="43">
        <v>215</v>
      </c>
      <c r="AH8" s="43">
        <v>210</v>
      </c>
      <c r="AI8" s="43">
        <v>240</v>
      </c>
      <c r="AJ8" s="42">
        <v>194</v>
      </c>
      <c r="AK8" s="42">
        <v>191</v>
      </c>
      <c r="AL8" s="42">
        <v>190</v>
      </c>
      <c r="AM8" s="42">
        <v>204</v>
      </c>
    </row>
    <row r="9" spans="1:39" x14ac:dyDescent="0.25">
      <c r="A9" s="10" t="s">
        <v>19</v>
      </c>
      <c r="B9" s="16">
        <v>400</v>
      </c>
      <c r="C9" s="15" t="s">
        <v>28</v>
      </c>
      <c r="D9" s="2">
        <v>295</v>
      </c>
      <c r="E9" s="2">
        <v>306</v>
      </c>
      <c r="F9" s="2">
        <v>310</v>
      </c>
      <c r="G9" s="2">
        <v>349</v>
      </c>
      <c r="H9" s="3">
        <v>230</v>
      </c>
      <c r="I9" s="3">
        <v>243</v>
      </c>
      <c r="J9" s="3">
        <v>253</v>
      </c>
      <c r="K9" s="3">
        <v>253</v>
      </c>
      <c r="L9" s="5">
        <v>205</v>
      </c>
      <c r="M9" s="5">
        <v>224</v>
      </c>
      <c r="N9" s="5">
        <v>223</v>
      </c>
      <c r="O9" s="5">
        <v>270</v>
      </c>
      <c r="P9" s="2">
        <v>351</v>
      </c>
      <c r="Q9" s="2">
        <v>370</v>
      </c>
      <c r="R9" s="2">
        <v>376</v>
      </c>
      <c r="S9" s="2">
        <v>395</v>
      </c>
      <c r="T9" s="3">
        <v>210</v>
      </c>
      <c r="U9" s="3">
        <v>216</v>
      </c>
      <c r="V9" s="3">
        <v>214</v>
      </c>
      <c r="W9" s="3">
        <v>221</v>
      </c>
      <c r="X9" s="5">
        <v>187</v>
      </c>
      <c r="Y9" s="5">
        <v>178</v>
      </c>
      <c r="Z9" s="5">
        <v>177</v>
      </c>
      <c r="AA9" s="5">
        <v>184</v>
      </c>
      <c r="AB9" s="2">
        <v>373</v>
      </c>
      <c r="AC9" s="2">
        <v>385</v>
      </c>
      <c r="AD9" s="2">
        <v>389</v>
      </c>
      <c r="AE9" s="2">
        <v>408</v>
      </c>
      <c r="AF9" s="4">
        <v>210</v>
      </c>
      <c r="AG9" s="4">
        <v>214</v>
      </c>
      <c r="AH9" s="4">
        <v>217</v>
      </c>
      <c r="AI9" s="4">
        <v>220</v>
      </c>
      <c r="AJ9" s="5">
        <v>177</v>
      </c>
      <c r="AK9" s="5">
        <v>176</v>
      </c>
      <c r="AL9" s="5">
        <v>173</v>
      </c>
      <c r="AM9" s="5">
        <v>183</v>
      </c>
    </row>
  </sheetData>
  <mergeCells count="9">
    <mergeCell ref="AJ2:AM2"/>
    <mergeCell ref="H2:K2"/>
    <mergeCell ref="T2:W2"/>
    <mergeCell ref="AB2:AE2"/>
    <mergeCell ref="D2:G2"/>
    <mergeCell ref="L2:O2"/>
    <mergeCell ref="P2:S2"/>
    <mergeCell ref="X2:AA2"/>
    <mergeCell ref="AF2:A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EA82-69A2-4C78-A067-8450FF834181}">
  <dimension ref="A1:AM12"/>
  <sheetViews>
    <sheetView tabSelected="1" workbookViewId="0">
      <pane xSplit="1" topLeftCell="B1" activePane="topRight" state="frozen"/>
      <selection pane="topRight" activeCell="V16" sqref="V16"/>
    </sheetView>
  </sheetViews>
  <sheetFormatPr defaultRowHeight="15" x14ac:dyDescent="0.25"/>
  <cols>
    <col min="1" max="1" width="10.7109375" bestFit="1" customWidth="1"/>
    <col min="2" max="2" width="10.42578125" bestFit="1" customWidth="1"/>
    <col min="3" max="3" width="22.28515625" bestFit="1" customWidth="1"/>
    <col min="4" max="39" width="8.7109375" customWidth="1"/>
  </cols>
  <sheetData>
    <row r="1" spans="1:39" x14ac:dyDescent="0.25">
      <c r="A1" s="6" t="s">
        <v>0</v>
      </c>
      <c r="B1" s="6"/>
      <c r="C1" s="7" t="s">
        <v>1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29</v>
      </c>
      <c r="I1" s="7" t="s">
        <v>30</v>
      </c>
      <c r="J1" s="7" t="s">
        <v>31</v>
      </c>
      <c r="K1" s="7" t="s">
        <v>32</v>
      </c>
      <c r="L1" s="7" t="s">
        <v>29</v>
      </c>
      <c r="M1" s="7" t="s">
        <v>30</v>
      </c>
      <c r="N1" s="7" t="s">
        <v>31</v>
      </c>
      <c r="O1" s="7" t="s">
        <v>32</v>
      </c>
      <c r="P1" s="7" t="s">
        <v>29</v>
      </c>
      <c r="Q1" s="7" t="s">
        <v>30</v>
      </c>
      <c r="R1" s="7" t="s">
        <v>31</v>
      </c>
      <c r="S1" s="7" t="s">
        <v>32</v>
      </c>
      <c r="T1" s="7" t="s">
        <v>29</v>
      </c>
      <c r="U1" s="7" t="s">
        <v>30</v>
      </c>
      <c r="V1" s="7" t="s">
        <v>31</v>
      </c>
      <c r="W1" s="7" t="s">
        <v>32</v>
      </c>
      <c r="X1" s="7" t="s">
        <v>29</v>
      </c>
      <c r="Y1" s="7" t="s">
        <v>30</v>
      </c>
      <c r="Z1" s="7" t="s">
        <v>31</v>
      </c>
      <c r="AA1" s="7" t="s">
        <v>32</v>
      </c>
      <c r="AB1" s="7" t="s">
        <v>33</v>
      </c>
      <c r="AC1" s="7" t="s">
        <v>34</v>
      </c>
      <c r="AD1" s="7" t="s">
        <v>35</v>
      </c>
      <c r="AE1" s="7" t="s">
        <v>36</v>
      </c>
      <c r="AF1" s="7" t="s">
        <v>33</v>
      </c>
      <c r="AG1" s="7" t="s">
        <v>34</v>
      </c>
      <c r="AH1" s="7" t="s">
        <v>35</v>
      </c>
      <c r="AI1" s="7" t="s">
        <v>36</v>
      </c>
      <c r="AJ1" s="7" t="s">
        <v>33</v>
      </c>
      <c r="AK1" s="7" t="s">
        <v>34</v>
      </c>
      <c r="AL1" s="7" t="s">
        <v>35</v>
      </c>
      <c r="AM1" s="7" t="s">
        <v>36</v>
      </c>
    </row>
    <row r="2" spans="1:39" x14ac:dyDescent="0.25">
      <c r="A2" s="6" t="s">
        <v>2</v>
      </c>
      <c r="B2" s="8" t="s">
        <v>3</v>
      </c>
      <c r="C2" s="9" t="s">
        <v>4</v>
      </c>
      <c r="D2" s="29" t="s">
        <v>5</v>
      </c>
      <c r="E2" s="29"/>
      <c r="F2" s="29"/>
      <c r="G2" s="29"/>
      <c r="H2" s="30" t="s">
        <v>6</v>
      </c>
      <c r="I2" s="30"/>
      <c r="J2" s="30"/>
      <c r="K2" s="30"/>
      <c r="L2" s="31" t="s">
        <v>7</v>
      </c>
      <c r="M2" s="31"/>
      <c r="N2" s="31"/>
      <c r="O2" s="31"/>
      <c r="P2" s="32" t="s">
        <v>37</v>
      </c>
      <c r="Q2" s="33"/>
      <c r="R2" s="33"/>
      <c r="S2" s="34"/>
      <c r="T2" s="35" t="s">
        <v>38</v>
      </c>
      <c r="U2" s="36"/>
      <c r="V2" s="36"/>
      <c r="W2" s="37"/>
      <c r="X2" s="38" t="s">
        <v>39</v>
      </c>
      <c r="Y2" s="39"/>
      <c r="Z2" s="39"/>
      <c r="AA2" s="40"/>
      <c r="AB2" s="32" t="s">
        <v>37</v>
      </c>
      <c r="AC2" s="33"/>
      <c r="AD2" s="33"/>
      <c r="AE2" s="34"/>
      <c r="AF2" s="35" t="s">
        <v>38</v>
      </c>
      <c r="AG2" s="36"/>
      <c r="AH2" s="36"/>
      <c r="AI2" s="37"/>
      <c r="AJ2" s="38" t="s">
        <v>39</v>
      </c>
      <c r="AK2" s="39"/>
      <c r="AL2" s="39"/>
      <c r="AM2" s="40"/>
    </row>
    <row r="3" spans="1:39" x14ac:dyDescent="0.25">
      <c r="A3" s="6"/>
      <c r="B3" s="8"/>
      <c r="C3" s="9"/>
      <c r="D3" s="11"/>
      <c r="E3" s="11"/>
      <c r="F3" s="11"/>
      <c r="G3" s="11"/>
      <c r="H3" s="25"/>
      <c r="I3" s="25"/>
      <c r="J3" s="25"/>
      <c r="K3" s="25"/>
      <c r="L3" s="26"/>
      <c r="M3" s="26"/>
      <c r="N3" s="26"/>
      <c r="O3" s="26"/>
      <c r="P3" s="23" t="str">
        <f>_xlfn.CONCAT($P2,"/",P1)</f>
        <v>M32B_DB/8B_nW</v>
      </c>
      <c r="Q3" s="23" t="str">
        <f t="shared" ref="Q3:S3" si="0">_xlfn.CONCAT($P2,"/",Q1)</f>
        <v>M32B_DB/16B_nW</v>
      </c>
      <c r="R3" s="23" t="str">
        <f t="shared" si="0"/>
        <v>M32B_DB/32B_nW</v>
      </c>
      <c r="S3" s="23" t="str">
        <f t="shared" si="0"/>
        <v>M32B_DB/64B_nW</v>
      </c>
      <c r="T3" s="27" t="str">
        <f>_xlfn.CONCAT($T2,"/",T1)</f>
        <v>M32B_KP/8B_nW</v>
      </c>
      <c r="U3" s="27" t="str">
        <f t="shared" ref="U3:W3" si="1">_xlfn.CONCAT($T2,"/",U1)</f>
        <v>M32B_KP/16B_nW</v>
      </c>
      <c r="V3" s="27" t="str">
        <f t="shared" si="1"/>
        <v>M32B_KP/32B_nW</v>
      </c>
      <c r="W3" s="27" t="str">
        <f t="shared" si="1"/>
        <v>M32B_KP/64B_nW</v>
      </c>
      <c r="X3" s="28" t="str">
        <f>_xlfn.CONCAT($X2,"/",X1)</f>
        <v>M32B_BW/8B_nW</v>
      </c>
      <c r="Y3" s="28" t="str">
        <f t="shared" ref="Y3:AA3" si="2">_xlfn.CONCAT($X2,"/",Y1)</f>
        <v>M32B_BW/16B_nW</v>
      </c>
      <c r="Z3" s="28" t="str">
        <f t="shared" si="2"/>
        <v>M32B_BW/32B_nW</v>
      </c>
      <c r="AA3" s="28" t="str">
        <f t="shared" si="2"/>
        <v>M32B_BW/64B_nW</v>
      </c>
      <c r="AB3" s="23" t="str">
        <f>_xlfn.CONCAT($AB2,"/",AB1)</f>
        <v>M32B_DB/8B_W</v>
      </c>
      <c r="AC3" s="23" t="str">
        <f t="shared" ref="AC3:AE3" si="3">_xlfn.CONCAT($AB2,"/",AC1)</f>
        <v>M32B_DB/16B_W</v>
      </c>
      <c r="AD3" s="23" t="str">
        <f t="shared" si="3"/>
        <v>M32B_DB/32B_W</v>
      </c>
      <c r="AE3" s="23" t="str">
        <f t="shared" si="3"/>
        <v>M32B_DB/64B_W</v>
      </c>
      <c r="AF3" s="27" t="str">
        <f>_xlfn.CONCAT($AF2,"/",AF1)</f>
        <v>M32B_KP/8B_W</v>
      </c>
      <c r="AG3" s="27" t="str">
        <f t="shared" ref="AG3:AI3" si="4">_xlfn.CONCAT($AF2,"/",AG1)</f>
        <v>M32B_KP/16B_W</v>
      </c>
      <c r="AH3" s="27" t="str">
        <f t="shared" si="4"/>
        <v>M32B_KP/32B_W</v>
      </c>
      <c r="AI3" s="27" t="str">
        <f t="shared" si="4"/>
        <v>M32B_KP/64B_W</v>
      </c>
      <c r="AJ3" s="28" t="str">
        <f>_xlfn.CONCAT($AJ2,"/",AJ1)</f>
        <v>M32B_BW/8B_W</v>
      </c>
      <c r="AK3" s="28" t="str">
        <f t="shared" ref="AK3:AM3" si="5">_xlfn.CONCAT($AJ2,"/",AK1)</f>
        <v>M32B_BW/16B_W</v>
      </c>
      <c r="AL3" s="28" t="str">
        <f t="shared" si="5"/>
        <v>M32B_BW/32B_W</v>
      </c>
      <c r="AM3" s="28" t="str">
        <f t="shared" si="5"/>
        <v>M32B_BW/64B_W</v>
      </c>
    </row>
    <row r="4" spans="1:39" x14ac:dyDescent="0.25">
      <c r="A4" s="12" t="str">
        <f>'Raw data'!A3</f>
        <v>STM32F072</v>
      </c>
      <c r="B4" s="12">
        <f>'Raw data'!B3</f>
        <v>48</v>
      </c>
      <c r="C4" s="12" t="str">
        <f>'Raw data'!C3</f>
        <v>Cortex-M0 (STM32F072)</v>
      </c>
      <c r="D4" s="22">
        <f>IF(ISNUMBER('Raw data'!D3), 'Raw data'!D3*$B4, )</f>
        <v>160800</v>
      </c>
      <c r="E4" s="22">
        <f>IF(ISNUMBER('Raw data'!E3), 'Raw data'!E3*$B4, )</f>
        <v>168000</v>
      </c>
      <c r="F4" s="22">
        <f>IF(ISNUMBER('Raw data'!F3), 'Raw data'!F3*$B4, )</f>
        <v>171504</v>
      </c>
      <c r="G4" s="22">
        <f>IF(ISNUMBER('Raw data'!G3), 'Raw data'!G3*$B4, )</f>
        <v>193344</v>
      </c>
      <c r="H4" s="46">
        <f>IF(ISNUMBER('Raw data'!H3), 'Raw data'!H3*$B4, )</f>
        <v>259296</v>
      </c>
      <c r="I4" s="46">
        <f>IF(ISNUMBER('Raw data'!I3), 'Raw data'!I3*$B4, )</f>
        <v>271872</v>
      </c>
      <c r="J4" s="46">
        <f>IF(ISNUMBER('Raw data'!J3), 'Raw data'!J3*$B4, )</f>
        <v>276720</v>
      </c>
      <c r="K4" s="46">
        <f>IF(ISNUMBER('Raw data'!K3), 'Raw data'!K3*$B4, )</f>
        <v>297696</v>
      </c>
      <c r="L4" s="48">
        <f>IF(ISNUMBER('Raw data'!L3), 'Raw data'!L3*$B4, )</f>
        <v>0</v>
      </c>
      <c r="M4" s="48">
        <f>IF(ISNUMBER('Raw data'!M3), 'Raw data'!M3*$B4, )</f>
        <v>0</v>
      </c>
      <c r="N4" s="48">
        <f>IF(ISNUMBER('Raw data'!N3), 'Raw data'!N3*$B4, )</f>
        <v>0</v>
      </c>
      <c r="O4" s="48">
        <f>IF(ISNUMBER('Raw data'!O3), 'Raw data'!O3*$B4, )</f>
        <v>0</v>
      </c>
      <c r="P4" s="22">
        <f>IF(ISNUMBER('Raw data'!P3), 'Raw data'!P3*$B4, )</f>
        <v>209424</v>
      </c>
      <c r="Q4" s="22">
        <f>IF(ISNUMBER('Raw data'!Q3), 'Raw data'!Q3*$B4, )</f>
        <v>216432</v>
      </c>
      <c r="R4" s="41">
        <f>IF(ISNUMBER('Raw data'!R3), 'Raw data'!R3*$B4, )</f>
        <v>220176</v>
      </c>
      <c r="S4" s="41">
        <f>IF(ISNUMBER('Raw data'!S3), 'Raw data'!S3*$B4, )</f>
        <v>241584</v>
      </c>
      <c r="T4" s="47">
        <f>IF(ISNUMBER('Raw data'!T3), 'Raw data'!T3*$B4, )</f>
        <v>283296</v>
      </c>
      <c r="U4" s="47">
        <f>IF(ISNUMBER('Raw data'!U3), 'Raw data'!U3*$B4, )</f>
        <v>296112</v>
      </c>
      <c r="V4" s="47">
        <f>IF(ISNUMBER('Raw data'!V3), 'Raw data'!V3*$B4, )</f>
        <v>300960</v>
      </c>
      <c r="W4" s="47">
        <f>IF(ISNUMBER('Raw data'!W3), 'Raw data'!W3*$B4, )</f>
        <v>319728</v>
      </c>
      <c r="X4" s="49">
        <f>IF(ISNUMBER('Raw data'!X3), 'Raw data'!X3*$B4, )</f>
        <v>0</v>
      </c>
      <c r="Y4" s="49">
        <f>IF(ISNUMBER('Raw data'!Y3), 'Raw data'!Y3*$B4, )</f>
        <v>0</v>
      </c>
      <c r="Z4" s="49">
        <f>IF(ISNUMBER('Raw data'!Z3), 'Raw data'!Z3*$B4, )</f>
        <v>0</v>
      </c>
      <c r="AA4" s="49">
        <f>IF(ISNUMBER('Raw data'!AA3), 'Raw data'!AA3*$B4, )</f>
        <v>0</v>
      </c>
      <c r="AB4" s="41">
        <f>IF(ISNUMBER('Raw data'!AB3), 'Raw data'!AB3*$B4, )</f>
        <v>233136</v>
      </c>
      <c r="AC4" s="41">
        <f>IF(ISNUMBER('Raw data'!AC3), 'Raw data'!AC3*$B4, )</f>
        <v>240000</v>
      </c>
      <c r="AD4" s="41">
        <f>IF(ISNUMBER('Raw data'!AD3), 'Raw data'!AD3*$B4, )</f>
        <v>243696</v>
      </c>
      <c r="AE4" s="41">
        <f>IF(ISNUMBER('Raw data'!AE3), 'Raw data'!AE3*$B4, )</f>
        <v>265056</v>
      </c>
      <c r="AF4" s="47">
        <f>IF(ISNUMBER('Raw data'!AF3), 'Raw data'!AF3*$B4, )</f>
        <v>288816</v>
      </c>
      <c r="AG4" s="47">
        <f>IF(ISNUMBER('Raw data'!AG3), 'Raw data'!AG3*$B4, )</f>
        <v>301536</v>
      </c>
      <c r="AH4" s="47">
        <f>IF(ISNUMBER('Raw data'!AH3), 'Raw data'!AH3*$B4, )</f>
        <v>306384</v>
      </c>
      <c r="AI4" s="47">
        <f>IF(ISNUMBER('Raw data'!AI3), 'Raw data'!AI3*$B4, )</f>
        <v>325152</v>
      </c>
      <c r="AJ4" s="49">
        <f>IF(ISNUMBER('Raw data'!AJ3), 'Raw data'!AJ3*$B4, )</f>
        <v>130128</v>
      </c>
      <c r="AK4" s="49">
        <f>IF(ISNUMBER('Raw data'!AK3), 'Raw data'!AK3*$B4, )</f>
        <v>134160</v>
      </c>
      <c r="AL4" s="49">
        <f>IF(ISNUMBER('Raw data'!AL3), 'Raw data'!AL3*$B4, )</f>
        <v>136176</v>
      </c>
      <c r="AM4" s="49">
        <f>IF(ISNUMBER('Raw data'!AM3), 'Raw data'!AM3*$B4, )</f>
        <v>149280</v>
      </c>
    </row>
    <row r="5" spans="1:39" x14ac:dyDescent="0.25">
      <c r="A5" s="12" t="str">
        <f>'Raw data'!A4</f>
        <v>STM32F303</v>
      </c>
      <c r="B5" s="12">
        <f>'Raw data'!B4</f>
        <v>72</v>
      </c>
      <c r="C5" s="12" t="str">
        <f>'Raw data'!C4</f>
        <v>Cortex-M4 (STM32F303)</v>
      </c>
      <c r="D5" s="22">
        <f>IF(ISNUMBER('Raw data'!D4), 'Raw data'!D4*$B5, )</f>
        <v>143208</v>
      </c>
      <c r="E5" s="22">
        <f>IF(ISNUMBER('Raw data'!E4), 'Raw data'!E4*$B5, )</f>
        <v>146592</v>
      </c>
      <c r="F5" s="22">
        <f>IF(ISNUMBER('Raw data'!F4), 'Raw data'!F4*$B5, )</f>
        <v>147312</v>
      </c>
      <c r="G5" s="22">
        <f>IF(ISNUMBER('Raw data'!G4), 'Raw data'!G4*$B5, )</f>
        <v>159552</v>
      </c>
      <c r="H5" s="46">
        <f>IF(ISNUMBER('Raw data'!H4), 'Raw data'!H4*$B5, )</f>
        <v>118728</v>
      </c>
      <c r="I5" s="46">
        <f>IF(ISNUMBER('Raw data'!I4), 'Raw data'!I4*$B5, )</f>
        <v>117144</v>
      </c>
      <c r="J5" s="46">
        <f>IF(ISNUMBER('Raw data'!J4), 'Raw data'!J4*$B5, )</f>
        <v>116496</v>
      </c>
      <c r="K5" s="46">
        <f>IF(ISNUMBER('Raw data'!K4), 'Raw data'!K4*$B5, )</f>
        <v>123408</v>
      </c>
      <c r="L5" s="48">
        <f>IF(ISNUMBER('Raw data'!L4), 'Raw data'!L4*$B5, )</f>
        <v>111600</v>
      </c>
      <c r="M5" s="48">
        <f>IF(ISNUMBER('Raw data'!M4), 'Raw data'!M4*$B5, )</f>
        <v>108144</v>
      </c>
      <c r="N5" s="48">
        <f>IF(ISNUMBER('Raw data'!N4), 'Raw data'!N4*$B5, )</f>
        <v>108144</v>
      </c>
      <c r="O5" s="48">
        <f>IF(ISNUMBER('Raw data'!O4), 'Raw data'!O4*$B5, )</f>
        <v>0</v>
      </c>
      <c r="P5" s="22">
        <f>IF(ISNUMBER('Raw data'!P4), 'Raw data'!P4*$B5, )</f>
        <v>194040</v>
      </c>
      <c r="Q5" s="22">
        <f>IF(ISNUMBER('Raw data'!Q4), 'Raw data'!Q4*$B5, )</f>
        <v>196416</v>
      </c>
      <c r="R5" s="41">
        <f>IF(ISNUMBER('Raw data'!R4), 'Raw data'!R4*$B5, )</f>
        <v>198720</v>
      </c>
      <c r="S5" s="41">
        <f>IF(ISNUMBER('Raw data'!S4), 'Raw data'!S4*$B5, )</f>
        <v>209592</v>
      </c>
      <c r="T5" s="47">
        <f>IF(ISNUMBER('Raw data'!T4), 'Raw data'!T4*$B5, )</f>
        <v>120960</v>
      </c>
      <c r="U5" s="47">
        <f>IF(ISNUMBER('Raw data'!U4), 'Raw data'!U4*$B5, )</f>
        <v>117072</v>
      </c>
      <c r="V5" s="47">
        <f>IF(ISNUMBER('Raw data'!V4), 'Raw data'!V4*$B5, )</f>
        <v>117864</v>
      </c>
      <c r="W5" s="47">
        <f>IF(ISNUMBER('Raw data'!W4), 'Raw data'!W4*$B5, )</f>
        <v>123840</v>
      </c>
      <c r="X5" s="49">
        <f>IF(ISNUMBER('Raw data'!X4), 'Raw data'!X4*$B5, )</f>
        <v>111528</v>
      </c>
      <c r="Y5" s="49">
        <f>IF(ISNUMBER('Raw data'!Y4), 'Raw data'!Y4*$B5, )</f>
        <v>106200</v>
      </c>
      <c r="Z5" s="49">
        <f>IF(ISNUMBER('Raw data'!Z4), 'Raw data'!Z4*$B5, )</f>
        <v>106488</v>
      </c>
      <c r="AA5" s="49">
        <f>IF(ISNUMBER('Raw data'!AA4), 'Raw data'!AA4*$B5, )</f>
        <v>0</v>
      </c>
      <c r="AB5" s="41">
        <f>IF(ISNUMBER('Raw data'!AB4), 'Raw data'!AB4*$B5, )</f>
        <v>204696</v>
      </c>
      <c r="AC5" s="41">
        <f>IF(ISNUMBER('Raw data'!AC4), 'Raw data'!AC4*$B5, )</f>
        <v>207144</v>
      </c>
      <c r="AD5" s="41">
        <f>IF(ISNUMBER('Raw data'!AD4), 'Raw data'!AD4*$B5, )</f>
        <v>209376</v>
      </c>
      <c r="AE5" s="41">
        <f>IF(ISNUMBER('Raw data'!AE4), 'Raw data'!AE4*$B5, )</f>
        <v>220536</v>
      </c>
      <c r="AF5" s="47">
        <f>IF(ISNUMBER('Raw data'!AF4), 'Raw data'!AF4*$B5, )</f>
        <v>113904</v>
      </c>
      <c r="AG5" s="47">
        <f>IF(ISNUMBER('Raw data'!AG4), 'Raw data'!AG4*$B5, )</f>
        <v>115560</v>
      </c>
      <c r="AH5" s="47">
        <f>IF(ISNUMBER('Raw data'!AH4), 'Raw data'!AH4*$B5, )</f>
        <v>116136</v>
      </c>
      <c r="AI5" s="47">
        <f>IF(ISNUMBER('Raw data'!AI4), 'Raw data'!AI4*$B5, )</f>
        <v>121176</v>
      </c>
      <c r="AJ5" s="49">
        <f>IF(ISNUMBER('Raw data'!AJ4), 'Raw data'!AJ4*$B5, )</f>
        <v>112464</v>
      </c>
      <c r="AK5" s="49">
        <f>IF(ISNUMBER('Raw data'!AK4), 'Raw data'!AK4*$B5, )</f>
        <v>112608</v>
      </c>
      <c r="AL5" s="49">
        <f>IF(ISNUMBER('Raw data'!AL4), 'Raw data'!AL4*$B5, )</f>
        <v>112536</v>
      </c>
      <c r="AM5" s="49">
        <f>IF(ISNUMBER('Raw data'!AM4), 'Raw data'!AM4*$B5, )</f>
        <v>116064</v>
      </c>
    </row>
    <row r="6" spans="1:39" x14ac:dyDescent="0.25">
      <c r="A6" s="12" t="str">
        <f>'Raw data'!A5</f>
        <v>STM32F446</v>
      </c>
      <c r="B6" s="12">
        <f>'Raw data'!B5</f>
        <v>180</v>
      </c>
      <c r="C6" s="12" t="str">
        <f>'Raw data'!C5</f>
        <v>Cortex-M4 (STM32F446)</v>
      </c>
      <c r="D6" s="22">
        <f>IF(ISNUMBER('Raw data'!D5), 'Raw data'!D5*$B6, )</f>
        <v>106380</v>
      </c>
      <c r="E6" s="22">
        <f>IF(ISNUMBER('Raw data'!E5), 'Raw data'!E5*$B6, )</f>
        <v>108180</v>
      </c>
      <c r="F6" s="22">
        <f>IF(ISNUMBER('Raw data'!F5), 'Raw data'!F5*$B6, )</f>
        <v>110520</v>
      </c>
      <c r="G6" s="22">
        <f>IF(ISNUMBER('Raw data'!G5), 'Raw data'!G5*$B6, )</f>
        <v>122400</v>
      </c>
      <c r="H6" s="46">
        <f>IF(ISNUMBER('Raw data'!H5), 'Raw data'!H5*$B6, )</f>
        <v>79020</v>
      </c>
      <c r="I6" s="46">
        <f>IF(ISNUMBER('Raw data'!I5), 'Raw data'!I5*$B6, )</f>
        <v>79920</v>
      </c>
      <c r="J6" s="46">
        <f>IF(ISNUMBER('Raw data'!J5), 'Raw data'!J5*$B6, )</f>
        <v>80640</v>
      </c>
      <c r="K6" s="46">
        <f>IF(ISNUMBER('Raw data'!K5), 'Raw data'!K5*$B6, )</f>
        <v>87480</v>
      </c>
      <c r="L6" s="48">
        <f>IF(ISNUMBER('Raw data'!L5), 'Raw data'!L5*$B6, )</f>
        <v>75240</v>
      </c>
      <c r="M6" s="48">
        <f>IF(ISNUMBER('Raw data'!M5), 'Raw data'!M5*$B6, )</f>
        <v>73980</v>
      </c>
      <c r="N6" s="48">
        <f>IF(ISNUMBER('Raw data'!N5), 'Raw data'!N5*$B6, )</f>
        <v>74340</v>
      </c>
      <c r="O6" s="48">
        <f>IF(ISNUMBER('Raw data'!O5), 'Raw data'!O5*$B6, )</f>
        <v>0</v>
      </c>
      <c r="P6" s="22">
        <f>IF(ISNUMBER('Raw data'!P5), 'Raw data'!P5*$B6, )</f>
        <v>161640</v>
      </c>
      <c r="Q6" s="22">
        <f>IF(ISNUMBER('Raw data'!Q5), 'Raw data'!Q5*$B6, )</f>
        <v>161640</v>
      </c>
      <c r="R6" s="41">
        <f>IF(ISNUMBER('Raw data'!R5), 'Raw data'!R5*$B6, )</f>
        <v>165600</v>
      </c>
      <c r="S6" s="41">
        <f>IF(ISNUMBER('Raw data'!S5), 'Raw data'!S5*$B6, )</f>
        <v>180180</v>
      </c>
      <c r="T6" s="47">
        <f>IF(ISNUMBER('Raw data'!T5), 'Raw data'!T5*$B6, )</f>
        <v>90900</v>
      </c>
      <c r="U6" s="47">
        <f>IF(ISNUMBER('Raw data'!U5), 'Raw data'!U5*$B6, )</f>
        <v>90540</v>
      </c>
      <c r="V6" s="47">
        <f>IF(ISNUMBER('Raw data'!V5), 'Raw data'!V5*$B6, )</f>
        <v>90360</v>
      </c>
      <c r="W6" s="47">
        <f>IF(ISNUMBER('Raw data'!W5), 'Raw data'!W5*$B6, )</f>
        <v>98460</v>
      </c>
      <c r="X6" s="49">
        <f>IF(ISNUMBER('Raw data'!X5), 'Raw data'!X5*$B6, )</f>
        <v>85140</v>
      </c>
      <c r="Y6" s="49">
        <f>IF(ISNUMBER('Raw data'!Y5), 'Raw data'!Y5*$B6, )</f>
        <v>84240</v>
      </c>
      <c r="Z6" s="49">
        <f>IF(ISNUMBER('Raw data'!Z5), 'Raw data'!Z5*$B6, )</f>
        <v>83880</v>
      </c>
      <c r="AA6" s="49">
        <f>IF(ISNUMBER('Raw data'!AA5), 'Raw data'!AA5*$B6, )</f>
        <v>0</v>
      </c>
      <c r="AB6" s="41">
        <f>IF(ISNUMBER('Raw data'!AB5), 'Raw data'!AB5*$B6, )</f>
        <v>171180</v>
      </c>
      <c r="AC6" s="41">
        <f>IF(ISNUMBER('Raw data'!AC5), 'Raw data'!AC5*$B6, )</f>
        <v>173700</v>
      </c>
      <c r="AD6" s="41">
        <f>IF(ISNUMBER('Raw data'!AD5), 'Raw data'!AD5*$B6, )</f>
        <v>175140</v>
      </c>
      <c r="AE6" s="41">
        <f>IF(ISNUMBER('Raw data'!AE5), 'Raw data'!AE5*$B6, )</f>
        <v>188280</v>
      </c>
      <c r="AF6" s="47">
        <f>IF(ISNUMBER('Raw data'!AF5), 'Raw data'!AF5*$B6, )</f>
        <v>92700</v>
      </c>
      <c r="AG6" s="47">
        <f>IF(ISNUMBER('Raw data'!AG5), 'Raw data'!AG5*$B6, )</f>
        <v>94140</v>
      </c>
      <c r="AH6" s="47">
        <f>IF(ISNUMBER('Raw data'!AH5), 'Raw data'!AH5*$B6, )</f>
        <v>93420</v>
      </c>
      <c r="AI6" s="47">
        <f>IF(ISNUMBER('Raw data'!AI5), 'Raw data'!AI5*$B6, )</f>
        <v>100980</v>
      </c>
      <c r="AJ6" s="49">
        <f>IF(ISNUMBER('Raw data'!AJ5), 'Raw data'!AJ5*$B6, )</f>
        <v>86220</v>
      </c>
      <c r="AK6" s="49">
        <f>IF(ISNUMBER('Raw data'!AK5), 'Raw data'!AK5*$B6, )</f>
        <v>86760</v>
      </c>
      <c r="AL6" s="49">
        <f>IF(ISNUMBER('Raw data'!AL5), 'Raw data'!AL5*$B6, )</f>
        <v>86040</v>
      </c>
      <c r="AM6" s="49">
        <f>IF(ISNUMBER('Raw data'!AM5), 'Raw data'!AM5*$B6, )</f>
        <v>90540</v>
      </c>
    </row>
    <row r="7" spans="1:39" x14ac:dyDescent="0.25">
      <c r="A7" s="12" t="str">
        <f>'Raw data'!A6</f>
        <v>NRF52832</v>
      </c>
      <c r="B7" s="12">
        <f>'Raw data'!B6</f>
        <v>64</v>
      </c>
      <c r="C7" s="12" t="str">
        <f>'Raw data'!C6</f>
        <v>Cortex-M4 (NRF52832)</v>
      </c>
      <c r="D7" s="22">
        <f>IF(ISNUMBER('Raw data'!D6), 'Raw data'!D6*$B7, )</f>
        <v>128896</v>
      </c>
      <c r="E7" s="22">
        <f>IF(ISNUMBER('Raw data'!E6), 'Raw data'!E6*$B7, )</f>
        <v>130880</v>
      </c>
      <c r="F7" s="22">
        <f>IF(ISNUMBER('Raw data'!F6), 'Raw data'!F6*$B7, )</f>
        <v>132800</v>
      </c>
      <c r="G7" s="22">
        <f>IF(ISNUMBER('Raw data'!G6), 'Raw data'!G6*$B7, )</f>
        <v>144576</v>
      </c>
      <c r="H7" s="46">
        <f>IF(ISNUMBER('Raw data'!H6), 'Raw data'!H6*$B7, )</f>
        <v>113280</v>
      </c>
      <c r="I7" s="46">
        <f>IF(ISNUMBER('Raw data'!I6), 'Raw data'!I6*$B7, )</f>
        <v>113280</v>
      </c>
      <c r="J7" s="46">
        <f>IF(ISNUMBER('Raw data'!J6), 'Raw data'!J6*$B7, )</f>
        <v>113280</v>
      </c>
      <c r="K7" s="46">
        <f>IF(ISNUMBER('Raw data'!K6), 'Raw data'!K6*$B7, )</f>
        <v>119040</v>
      </c>
      <c r="L7" s="48">
        <f>IF(ISNUMBER('Raw data'!L6), 'Raw data'!L6*$B7, )</f>
        <v>103488</v>
      </c>
      <c r="M7" s="48">
        <f>IF(ISNUMBER('Raw data'!M6), 'Raw data'!M6*$B7, )</f>
        <v>103488</v>
      </c>
      <c r="N7" s="48">
        <f>IF(ISNUMBER('Raw data'!N6), 'Raw data'!N6*$B7, )</f>
        <v>103488</v>
      </c>
      <c r="O7" s="48">
        <f>IF(ISNUMBER('Raw data'!O6), 'Raw data'!O6*$B7, )</f>
        <v>0</v>
      </c>
      <c r="P7" s="22">
        <f>IF(ISNUMBER('Raw data'!P6), 'Raw data'!P6*$B7, )</f>
        <v>175808</v>
      </c>
      <c r="Q7" s="22">
        <f>IF(ISNUMBER('Raw data'!Q6), 'Raw data'!Q6*$B7, )</f>
        <v>177728</v>
      </c>
      <c r="R7" s="41">
        <f>IF(ISNUMBER('Raw data'!R6), 'Raw data'!R6*$B7, )</f>
        <v>179712</v>
      </c>
      <c r="S7" s="41">
        <f>IF(ISNUMBER('Raw data'!S6), 'Raw data'!S6*$B7, )</f>
        <v>191360</v>
      </c>
      <c r="T7" s="47">
        <f>IF(ISNUMBER('Raw data'!T6), 'Raw data'!T6*$B7, )</f>
        <v>109376</v>
      </c>
      <c r="U7" s="47">
        <f>IF(ISNUMBER('Raw data'!U6), 'Raw data'!U6*$B7, )</f>
        <v>107392</v>
      </c>
      <c r="V7" s="47">
        <f>IF(ISNUMBER('Raw data'!V6), 'Raw data'!V6*$B7, )</f>
        <v>107392</v>
      </c>
      <c r="W7" s="47">
        <f>IF(ISNUMBER('Raw data'!W6), 'Raw data'!W6*$B7, )</f>
        <v>113280</v>
      </c>
      <c r="X7" s="49">
        <f>IF(ISNUMBER('Raw data'!X6), 'Raw data'!X6*$B7, )</f>
        <v>97664</v>
      </c>
      <c r="Y7" s="49">
        <f>IF(ISNUMBER('Raw data'!Y6), 'Raw data'!Y6*$B7, )</f>
        <v>95680</v>
      </c>
      <c r="Z7" s="49">
        <f>IF(ISNUMBER('Raw data'!Z6), 'Raw data'!Z6*$B7, )</f>
        <v>95680</v>
      </c>
      <c r="AA7" s="49">
        <f>IF(ISNUMBER('Raw data'!AA6), 'Raw data'!AA6*$B7, )</f>
        <v>0</v>
      </c>
      <c r="AB7" s="41">
        <f>IF(ISNUMBER('Raw data'!AB6), 'Raw data'!AB6*$B7, )</f>
        <v>195328</v>
      </c>
      <c r="AC7" s="41">
        <f>IF(ISNUMBER('Raw data'!AC6), 'Raw data'!AC6*$B7, )</f>
        <v>197312</v>
      </c>
      <c r="AD7" s="41">
        <f>IF(ISNUMBER('Raw data'!AD6), 'Raw data'!AD6*$B7, )</f>
        <v>199232</v>
      </c>
      <c r="AE7" s="41">
        <f>IF(ISNUMBER('Raw data'!AE6), 'Raw data'!AE6*$B7, )</f>
        <v>210880</v>
      </c>
      <c r="AF7" s="47">
        <f>IF(ISNUMBER('Raw data'!AF6), 'Raw data'!AF6*$B7, )</f>
        <v>111360</v>
      </c>
      <c r="AG7" s="47">
        <f>IF(ISNUMBER('Raw data'!AG6), 'Raw data'!AG6*$B7, )</f>
        <v>113280</v>
      </c>
      <c r="AH7" s="47">
        <f>IF(ISNUMBER('Raw data'!AH6), 'Raw data'!AH6*$B7, )</f>
        <v>113280</v>
      </c>
      <c r="AI7" s="47">
        <f>IF(ISNUMBER('Raw data'!AI6), 'Raw data'!AI6*$B7, )</f>
        <v>119104</v>
      </c>
      <c r="AJ7" s="49">
        <f>IF(ISNUMBER('Raw data'!AJ6), 'Raw data'!AJ6*$B7, )</f>
        <v>99648</v>
      </c>
      <c r="AK7" s="49">
        <f>IF(ISNUMBER('Raw data'!AK6), 'Raw data'!AK6*$B7, )</f>
        <v>99584</v>
      </c>
      <c r="AL7" s="49">
        <f>IF(ISNUMBER('Raw data'!AL6), 'Raw data'!AL6*$B7, )</f>
        <v>99584</v>
      </c>
      <c r="AM7" s="49">
        <f>IF(ISNUMBER('Raw data'!AM6), 'Raw data'!AM6*$B7, )</f>
        <v>103552</v>
      </c>
    </row>
    <row r="8" spans="1:39" x14ac:dyDescent="0.25">
      <c r="A8" s="12" t="str">
        <f>'Raw data'!A7</f>
        <v>STM32F746</v>
      </c>
      <c r="B8" s="12">
        <f>'Raw data'!B7</f>
        <v>216</v>
      </c>
      <c r="C8" s="12" t="str">
        <f>'Raw data'!C7</f>
        <v>Cortex-M7 (STM32F746)</v>
      </c>
      <c r="D8" s="22">
        <f>IF(ISNUMBER('Raw data'!D7), 'Raw data'!D7*$B8, )</f>
        <v>77760</v>
      </c>
      <c r="E8" s="22">
        <f>IF(ISNUMBER('Raw data'!E7), 'Raw data'!E7*$B8, )</f>
        <v>81432</v>
      </c>
      <c r="F8" s="22">
        <f>IF(ISNUMBER('Raw data'!F7), 'Raw data'!F7*$B8, )</f>
        <v>82080</v>
      </c>
      <c r="G8" s="22">
        <f>IF(ISNUMBER('Raw data'!G7), 'Raw data'!G7*$B8, )</f>
        <v>93312</v>
      </c>
      <c r="H8" s="46">
        <f>IF(ISNUMBER('Raw data'!H7), 'Raw data'!H7*$B8, )</f>
        <v>59400</v>
      </c>
      <c r="I8" s="46">
        <f>IF(ISNUMBER('Raw data'!I7), 'Raw data'!I7*$B8, )</f>
        <v>60696</v>
      </c>
      <c r="J8" s="46">
        <f>IF(ISNUMBER('Raw data'!J7), 'Raw data'!J7*$B8, )</f>
        <v>58968</v>
      </c>
      <c r="K8" s="46">
        <f>IF(ISNUMBER('Raw data'!K7), 'Raw data'!K7*$B8, )</f>
        <v>67392</v>
      </c>
      <c r="L8" s="48">
        <f>IF(ISNUMBER('Raw data'!L7), 'Raw data'!L7*$B8, )</f>
        <v>53568</v>
      </c>
      <c r="M8" s="48">
        <f>IF(ISNUMBER('Raw data'!M7), 'Raw data'!M7*$B8, )</f>
        <v>52488</v>
      </c>
      <c r="N8" s="48">
        <f>IF(ISNUMBER('Raw data'!N7), 'Raw data'!N7*$B8, )</f>
        <v>52704</v>
      </c>
      <c r="O8" s="48">
        <f>IF(ISNUMBER('Raw data'!O7), 'Raw data'!O7*$B8, )</f>
        <v>0</v>
      </c>
      <c r="P8" s="22">
        <f>IF(ISNUMBER('Raw data'!P7), 'Raw data'!P7*$B8, )</f>
        <v>105840</v>
      </c>
      <c r="Q8" s="22">
        <f>IF(ISNUMBER('Raw data'!Q7), 'Raw data'!Q7*$B8, )</f>
        <v>108864</v>
      </c>
      <c r="R8" s="41">
        <f>IF(ISNUMBER('Raw data'!R7), 'Raw data'!R7*$B8, )</f>
        <v>111024</v>
      </c>
      <c r="S8" s="41">
        <f>IF(ISNUMBER('Raw data'!S7), 'Raw data'!S7*$B8, )</f>
        <v>123120</v>
      </c>
      <c r="T8" s="47">
        <f>IF(ISNUMBER('Raw data'!T7), 'Raw data'!T7*$B8, )</f>
        <v>59184</v>
      </c>
      <c r="U8" s="47">
        <f>IF(ISNUMBER('Raw data'!U7), 'Raw data'!U7*$B8, )</f>
        <v>59832</v>
      </c>
      <c r="V8" s="47">
        <f>IF(ISNUMBER('Raw data'!V7), 'Raw data'!V7*$B8, )</f>
        <v>61560</v>
      </c>
      <c r="W8" s="47">
        <f>IF(ISNUMBER('Raw data'!W7), 'Raw data'!W7*$B8, )</f>
        <v>68040</v>
      </c>
      <c r="X8" s="49">
        <f>IF(ISNUMBER('Raw data'!X7), 'Raw data'!X7*$B8, )</f>
        <v>53352</v>
      </c>
      <c r="Y8" s="49">
        <f>IF(ISNUMBER('Raw data'!Y7), 'Raw data'!Y7*$B8, )</f>
        <v>51840</v>
      </c>
      <c r="Z8" s="49">
        <f>IF(ISNUMBER('Raw data'!Z7), 'Raw data'!Z7*$B8, )</f>
        <v>51840</v>
      </c>
      <c r="AA8" s="49">
        <f>IF(ISNUMBER('Raw data'!AA7), 'Raw data'!AA7*$B8, )</f>
        <v>0</v>
      </c>
      <c r="AB8" s="41">
        <f>IF(ISNUMBER('Raw data'!AB7), 'Raw data'!AB7*$B8, )</f>
        <v>112752</v>
      </c>
      <c r="AC8" s="41">
        <f>IF(ISNUMBER('Raw data'!AC7), 'Raw data'!AC7*$B8, )</f>
        <v>114912</v>
      </c>
      <c r="AD8" s="41">
        <f>IF(ISNUMBER('Raw data'!AD7), 'Raw data'!AD7*$B8, )</f>
        <v>116208</v>
      </c>
      <c r="AE8" s="41">
        <f>IF(ISNUMBER('Raw data'!AE7), 'Raw data'!AE7*$B8, )</f>
        <v>127656</v>
      </c>
      <c r="AF8" s="47">
        <f>IF(ISNUMBER('Raw data'!AF7), 'Raw data'!AF7*$B8, )</f>
        <v>60264</v>
      </c>
      <c r="AG8" s="47">
        <f>IF(ISNUMBER('Raw data'!AG7), 'Raw data'!AG7*$B8, )</f>
        <v>60912</v>
      </c>
      <c r="AH8" s="47">
        <f>IF(ISNUMBER('Raw data'!AH7), 'Raw data'!AH7*$B8, )</f>
        <v>62208</v>
      </c>
      <c r="AI8" s="47">
        <f>IF(ISNUMBER('Raw data'!AI7), 'Raw data'!AI7*$B8, )</f>
        <v>68904</v>
      </c>
      <c r="AJ8" s="49">
        <f>IF(ISNUMBER('Raw data'!AJ7), 'Raw data'!AJ7*$B8, )</f>
        <v>54864</v>
      </c>
      <c r="AK8" s="49">
        <f>IF(ISNUMBER('Raw data'!AK7), 'Raw data'!AK7*$B8, )</f>
        <v>54864</v>
      </c>
      <c r="AL8" s="49">
        <f>IF(ISNUMBER('Raw data'!AL7), 'Raw data'!AL7*$B8, )</f>
        <v>56592</v>
      </c>
      <c r="AM8" s="49">
        <f>IF(ISNUMBER('Raw data'!AM7), 'Raw data'!AM7*$B8, )</f>
        <v>60912</v>
      </c>
    </row>
    <row r="9" spans="1:39" x14ac:dyDescent="0.25">
      <c r="A9" s="12" t="str">
        <f>'Raw data'!A8</f>
        <v xml:space="preserve">BCM2837 </v>
      </c>
      <c r="B9" s="12">
        <f>'Raw data'!B8</f>
        <v>600</v>
      </c>
      <c r="C9" s="12" t="str">
        <f>'Raw data'!C8</f>
        <v>Cortex-A53 (BCM2837)</v>
      </c>
      <c r="D9" s="22">
        <f>IF(ISNUMBER('Raw data'!D8), 'Raw data'!D8*$B9, )</f>
        <v>193200</v>
      </c>
      <c r="E9" s="22">
        <f>IF(ISNUMBER('Raw data'!E8), 'Raw data'!E8*$B9, )</f>
        <v>199800</v>
      </c>
      <c r="F9" s="22">
        <f>IF(ISNUMBER('Raw data'!F8), 'Raw data'!F8*$B9, )</f>
        <v>201000</v>
      </c>
      <c r="G9" s="22">
        <f>IF(ISNUMBER('Raw data'!G8), 'Raw data'!G8*$B9, )</f>
        <v>229800</v>
      </c>
      <c r="H9" s="46">
        <f>IF(ISNUMBER('Raw data'!H8), 'Raw data'!H8*$B9, )</f>
        <v>146400</v>
      </c>
      <c r="I9" s="46">
        <f>IF(ISNUMBER('Raw data'!I8), 'Raw data'!I8*$B9, )</f>
        <v>151800</v>
      </c>
      <c r="J9" s="46">
        <f>IF(ISNUMBER('Raw data'!J8), 'Raw data'!J8*$B9, )</f>
        <v>150000</v>
      </c>
      <c r="K9" s="46">
        <f>IF(ISNUMBER('Raw data'!K8), 'Raw data'!K8*$B9, )</f>
        <v>166800</v>
      </c>
      <c r="L9" s="48">
        <f>IF(ISNUMBER('Raw data'!L8), 'Raw data'!L8*$B9, )</f>
        <v>138600</v>
      </c>
      <c r="M9" s="48">
        <f>IF(ISNUMBER('Raw data'!M8), 'Raw data'!M8*$B9, )</f>
        <v>139800</v>
      </c>
      <c r="N9" s="48">
        <f>IF(ISNUMBER('Raw data'!N8), 'Raw data'!N8*$B9, )</f>
        <v>141600</v>
      </c>
      <c r="O9" s="48">
        <f>IF(ISNUMBER('Raw data'!O8), 'Raw data'!O8*$B9, )</f>
        <v>162000</v>
      </c>
      <c r="P9" s="22">
        <f>IF(ISNUMBER('Raw data'!P8), 'Raw data'!P8*$B9, )</f>
        <v>226200</v>
      </c>
      <c r="Q9" s="22">
        <f>IF(ISNUMBER('Raw data'!Q8), 'Raw data'!Q8*$B9, )</f>
        <v>231600</v>
      </c>
      <c r="R9" s="41">
        <f>IF(ISNUMBER('Raw data'!R8), 'Raw data'!R8*$B9, )</f>
        <v>237600</v>
      </c>
      <c r="S9" s="41">
        <f>IF(ISNUMBER('Raw data'!S8), 'Raw data'!S8*$B9, )</f>
        <v>259200</v>
      </c>
      <c r="T9" s="47">
        <f>IF(ISNUMBER('Raw data'!T8), 'Raw data'!T8*$B9, )</f>
        <v>121800</v>
      </c>
      <c r="U9" s="47">
        <f>IF(ISNUMBER('Raw data'!U8), 'Raw data'!U8*$B9, )</f>
        <v>122400</v>
      </c>
      <c r="V9" s="47">
        <f>IF(ISNUMBER('Raw data'!V8), 'Raw data'!V8*$B9, )</f>
        <v>124800</v>
      </c>
      <c r="W9" s="47">
        <f>IF(ISNUMBER('Raw data'!W8), 'Raw data'!W8*$B9, )</f>
        <v>138000</v>
      </c>
      <c r="X9" s="49">
        <f>IF(ISNUMBER('Raw data'!X8), 'Raw data'!X8*$B9, )</f>
        <v>114600</v>
      </c>
      <c r="Y9" s="49">
        <f>IF(ISNUMBER('Raw data'!Y8), 'Raw data'!Y8*$B9, )</f>
        <v>113400</v>
      </c>
      <c r="Z9" s="49">
        <f>IF(ISNUMBER('Raw data'!Z8), 'Raw data'!Z8*$B9, )</f>
        <v>112800</v>
      </c>
      <c r="AA9" s="49">
        <f>IF(ISNUMBER('Raw data'!AA8), 'Raw data'!AA8*$B9, )</f>
        <v>118200</v>
      </c>
      <c r="AB9" s="41">
        <v>226200</v>
      </c>
      <c r="AC9" s="41">
        <v>231600</v>
      </c>
      <c r="AD9" s="41">
        <v>237600</v>
      </c>
      <c r="AE9" s="41">
        <v>259200</v>
      </c>
      <c r="AF9" s="47">
        <v>121800</v>
      </c>
      <c r="AG9" s="47">
        <v>122400</v>
      </c>
      <c r="AH9" s="47">
        <v>124800</v>
      </c>
      <c r="AI9" s="47">
        <v>138000</v>
      </c>
      <c r="AJ9" s="49">
        <v>114600</v>
      </c>
      <c r="AK9" s="49">
        <v>113400</v>
      </c>
      <c r="AL9" s="49">
        <v>112800</v>
      </c>
      <c r="AM9" s="49">
        <v>118200</v>
      </c>
    </row>
    <row r="10" spans="1:39" x14ac:dyDescent="0.25">
      <c r="A10" s="12" t="str">
        <f>'Raw data'!A9</f>
        <v>TI AM5729</v>
      </c>
      <c r="B10" s="12">
        <f>'Raw data'!B9</f>
        <v>400</v>
      </c>
      <c r="C10" s="12" t="str">
        <f>'Raw data'!C9</f>
        <v>Cortex-A15 (AM5729)</v>
      </c>
      <c r="D10" s="22">
        <f>IF(ISNUMBER('Raw data'!D9), 'Raw data'!D9*$B10, )</f>
        <v>118000</v>
      </c>
      <c r="E10" s="22">
        <f>IF(ISNUMBER('Raw data'!E9), 'Raw data'!E9*$B10, )</f>
        <v>122400</v>
      </c>
      <c r="F10" s="22">
        <f>IF(ISNUMBER('Raw data'!F9), 'Raw data'!F9*$B10, )</f>
        <v>124000</v>
      </c>
      <c r="G10" s="22">
        <f>IF(ISNUMBER('Raw data'!G9), 'Raw data'!G9*$B10, )</f>
        <v>139600</v>
      </c>
      <c r="H10" s="46">
        <f>IF(ISNUMBER('Raw data'!H9), 'Raw data'!H9*$B10, )</f>
        <v>92000</v>
      </c>
      <c r="I10" s="46">
        <f>IF(ISNUMBER('Raw data'!I9), 'Raw data'!I9*$B10, )</f>
        <v>97200</v>
      </c>
      <c r="J10" s="46">
        <f>IF(ISNUMBER('Raw data'!J9), 'Raw data'!J9*$B10, )</f>
        <v>101200</v>
      </c>
      <c r="K10" s="46">
        <f>IF(ISNUMBER('Raw data'!K9), 'Raw data'!K9*$B10, )</f>
        <v>101200</v>
      </c>
      <c r="L10" s="48">
        <f>IF(ISNUMBER('Raw data'!L9), 'Raw data'!L9*$B10, )</f>
        <v>82000</v>
      </c>
      <c r="M10" s="48">
        <f>IF(ISNUMBER('Raw data'!M9), 'Raw data'!M9*$B10, )</f>
        <v>89600</v>
      </c>
      <c r="N10" s="48">
        <f>IF(ISNUMBER('Raw data'!N9), 'Raw data'!N9*$B10, )</f>
        <v>89200</v>
      </c>
      <c r="O10" s="48">
        <f>IF(ISNUMBER('Raw data'!O9), 'Raw data'!O9*$B10, )</f>
        <v>108000</v>
      </c>
      <c r="P10" s="22">
        <f>IF(ISNUMBER('Raw data'!P9), 'Raw data'!P9*$B10, )</f>
        <v>140400</v>
      </c>
      <c r="Q10" s="22">
        <f>IF(ISNUMBER('Raw data'!Q9), 'Raw data'!Q9*$B10, )</f>
        <v>148000</v>
      </c>
      <c r="R10" s="41">
        <f>IF(ISNUMBER('Raw data'!R9), 'Raw data'!R9*$B10, )</f>
        <v>150400</v>
      </c>
      <c r="S10" s="41">
        <f>IF(ISNUMBER('Raw data'!S9), 'Raw data'!S9*$B10, )</f>
        <v>158000</v>
      </c>
      <c r="T10" s="47">
        <f>IF(ISNUMBER('Raw data'!T9), 'Raw data'!T9*$B10, )</f>
        <v>84000</v>
      </c>
      <c r="U10" s="47">
        <f>IF(ISNUMBER('Raw data'!U9), 'Raw data'!U9*$B10, )</f>
        <v>86400</v>
      </c>
      <c r="V10" s="47">
        <f>IF(ISNUMBER('Raw data'!V9), 'Raw data'!V9*$B10, )</f>
        <v>85600</v>
      </c>
      <c r="W10" s="47">
        <f>IF(ISNUMBER('Raw data'!W9), 'Raw data'!W9*$B10, )</f>
        <v>88400</v>
      </c>
      <c r="X10" s="49">
        <f>IF(ISNUMBER('Raw data'!X9), 'Raw data'!X9*$B10, )</f>
        <v>74800</v>
      </c>
      <c r="Y10" s="49">
        <f>IF(ISNUMBER('Raw data'!Y9), 'Raw data'!Y9*$B10, )</f>
        <v>71200</v>
      </c>
      <c r="Z10" s="49">
        <f>IF(ISNUMBER('Raw data'!Z9), 'Raw data'!Z9*$B10, )</f>
        <v>70800</v>
      </c>
      <c r="AA10" s="49">
        <f>IF(ISNUMBER('Raw data'!AA9), 'Raw data'!AA9*$B10, )</f>
        <v>73600</v>
      </c>
      <c r="AB10" s="41">
        <v>140400</v>
      </c>
      <c r="AC10" s="41">
        <v>148000</v>
      </c>
      <c r="AD10" s="41">
        <v>150400</v>
      </c>
      <c r="AE10" s="41">
        <v>158000</v>
      </c>
      <c r="AF10" s="47">
        <v>84000</v>
      </c>
      <c r="AG10" s="47">
        <v>86400</v>
      </c>
      <c r="AH10" s="47">
        <v>85600</v>
      </c>
      <c r="AI10" s="47">
        <v>88400</v>
      </c>
      <c r="AJ10" s="49">
        <v>74800</v>
      </c>
      <c r="AK10" s="49">
        <v>71200</v>
      </c>
      <c r="AL10" s="49">
        <v>70800</v>
      </c>
      <c r="AM10" s="49">
        <v>73600</v>
      </c>
    </row>
    <row r="12" spans="1:39" x14ac:dyDescent="0.25">
      <c r="R12" s="24"/>
      <c r="AA12" s="24"/>
    </row>
  </sheetData>
  <mergeCells count="9">
    <mergeCell ref="AB2:AE2"/>
    <mergeCell ref="AF2:AI2"/>
    <mergeCell ref="AJ2:AM2"/>
    <mergeCell ref="D2:G2"/>
    <mergeCell ref="H2:K2"/>
    <mergeCell ref="L2:O2"/>
    <mergeCell ref="P2:S2"/>
    <mergeCell ref="T2:W2"/>
    <mergeCell ref="X2:AA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FC6C9280EF2849A959DFDB088891E3" ma:contentTypeVersion="6" ma:contentTypeDescription="Utwórz nowy dokument." ma:contentTypeScope="" ma:versionID="b6ac172cdc0571795e25229da464b802">
  <xsd:schema xmlns:xsd="http://www.w3.org/2001/XMLSchema" xmlns:xs="http://www.w3.org/2001/XMLSchema" xmlns:p="http://schemas.microsoft.com/office/2006/metadata/properties" xmlns:ns2="96a1da03-5872-44c4-9654-b44ca14d5f1a" targetNamespace="http://schemas.microsoft.com/office/2006/metadata/properties" ma:root="true" ma:fieldsID="90877db65ffd4d0ef2122f347cd7f6f6" ns2:_="">
    <xsd:import namespace="96a1da03-5872-44c4-9654-b44ca14d5f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a1da03-5872-44c4-9654-b44ca14d5f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E04425-4355-423F-B4E2-9556601B3C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33ED5F-6DA2-423C-9F30-D132B0A002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D352B54-DEB9-4E6F-9FA3-24563D1FC2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a1da03-5872-44c4-9654-b44ca14d5f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Raw data</vt:lpstr>
      <vt:lpstr>Normalized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 Hubacz</dc:creator>
  <cp:keywords/>
  <dc:description/>
  <cp:lastModifiedBy>Marcin Hubacz</cp:lastModifiedBy>
  <cp:revision/>
  <dcterms:created xsi:type="dcterms:W3CDTF">2015-06-05T18:19:34Z</dcterms:created>
  <dcterms:modified xsi:type="dcterms:W3CDTF">2022-01-10T16:47:00Z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0x01010001FC6C9280EF2849A959DFDB088891E3</vt:lpwstr>
  </property>
</Properties>
</file>