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Charts/"/>
    </mc:Choice>
  </mc:AlternateContent>
  <xr:revisionPtr revIDLastSave="0" documentId="13_ncr:1_{2289072F-8F8B-304C-BA08-E2E0806634D2}" xr6:coauthVersionLast="45" xr6:coauthVersionMax="45" xr10:uidLastSave="{00000000-0000-0000-0000-000000000000}"/>
  <bookViews>
    <workbookView xWindow="16020" yWindow="460" windowWidth="27640" windowHeight="16080" activeTab="5" xr2:uid="{820D5919-A0F3-8E4D-ACDB-B1B530EEBF30}"/>
  </bookViews>
  <sheets>
    <sheet name="Chinese Users (English L1)" sheetId="1" r:id="rId1"/>
    <sheet name="Chinese Users (Chinese L1)" sheetId="2" r:id="rId2"/>
    <sheet name="Spanish Users (English L1)" sheetId="3" r:id="rId3"/>
    <sheet name="Spanish Users (Spanish L1)" sheetId="4" r:id="rId4"/>
    <sheet name="Spanish Users (Both L1)" sheetId="5" r:id="rId5"/>
    <sheet name="StdErr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6" l="1"/>
  <c r="G23" i="6"/>
  <c r="AA5" i="6" l="1"/>
  <c r="AA6" i="6"/>
  <c r="AA7" i="6"/>
  <c r="AA8" i="6"/>
  <c r="AA9" i="6"/>
  <c r="X5" i="6"/>
  <c r="X11" i="6" s="1"/>
  <c r="X6" i="6"/>
  <c r="X7" i="6"/>
  <c r="X8" i="6"/>
  <c r="X9" i="6"/>
  <c r="AA11" i="6"/>
  <c r="AA10" i="6"/>
  <c r="X10" i="6"/>
  <c r="AA4" i="6"/>
  <c r="X4" i="6"/>
  <c r="AA3" i="6"/>
  <c r="X3" i="6"/>
  <c r="AA2" i="6"/>
  <c r="X2" i="6"/>
  <c r="AA27" i="6"/>
  <c r="X27" i="6"/>
  <c r="AA26" i="6"/>
  <c r="X26" i="6"/>
  <c r="AA19" i="6"/>
  <c r="AA20" i="6"/>
  <c r="AA21" i="6"/>
  <c r="AA22" i="6"/>
  <c r="AA23" i="6"/>
  <c r="AA24" i="6"/>
  <c r="AA25" i="6"/>
  <c r="G15" i="6"/>
  <c r="D15" i="6"/>
  <c r="X25" i="6"/>
  <c r="X24" i="6"/>
  <c r="X23" i="6"/>
  <c r="X22" i="6"/>
  <c r="X21" i="6"/>
  <c r="X20" i="6"/>
  <c r="X19" i="6"/>
  <c r="AA18" i="6"/>
  <c r="X18" i="6"/>
  <c r="AA17" i="6"/>
  <c r="X17" i="6"/>
  <c r="AA16" i="6"/>
  <c r="X16" i="6"/>
  <c r="AA15" i="6"/>
  <c r="X15" i="6"/>
  <c r="AA14" i="6"/>
  <c r="X14" i="6"/>
  <c r="Q25" i="6"/>
  <c r="N25" i="6"/>
  <c r="Q24" i="6"/>
  <c r="N24" i="6"/>
  <c r="Q23" i="6"/>
  <c r="N23" i="6"/>
  <c r="Q22" i="6"/>
  <c r="N22" i="6"/>
  <c r="Q21" i="6"/>
  <c r="N21" i="6"/>
  <c r="Q20" i="6"/>
  <c r="N20" i="6"/>
  <c r="Q19" i="6"/>
  <c r="N19" i="6"/>
  <c r="Q18" i="6"/>
  <c r="N18" i="6"/>
  <c r="Q17" i="6"/>
  <c r="N17" i="6"/>
  <c r="Q16" i="6"/>
  <c r="N16" i="6"/>
  <c r="Q15" i="6"/>
  <c r="N15" i="6"/>
  <c r="Q14" i="6"/>
  <c r="N14" i="6"/>
  <c r="Q9" i="6"/>
  <c r="N9" i="6"/>
  <c r="Q8" i="6"/>
  <c r="N8" i="6"/>
  <c r="Q7" i="6"/>
  <c r="N7" i="6"/>
  <c r="Q6" i="6"/>
  <c r="N6" i="6"/>
  <c r="Q5" i="6"/>
  <c r="N5" i="6"/>
  <c r="Q4" i="6"/>
  <c r="N4" i="6"/>
  <c r="Q3" i="6"/>
  <c r="N3" i="6"/>
  <c r="Q2" i="6"/>
  <c r="N2" i="6"/>
  <c r="G17" i="6"/>
  <c r="G18" i="6"/>
  <c r="G19" i="6"/>
  <c r="G20" i="6"/>
  <c r="G21" i="6"/>
  <c r="D18" i="6"/>
  <c r="D19" i="6"/>
  <c r="D20" i="6"/>
  <c r="D21" i="6"/>
  <c r="G16" i="6"/>
  <c r="D16" i="6"/>
  <c r="D17" i="6"/>
  <c r="G10" i="6"/>
  <c r="G11" i="6"/>
  <c r="G12" i="6"/>
  <c r="G13" i="6"/>
  <c r="G14" i="6"/>
  <c r="D10" i="6"/>
  <c r="D11" i="6"/>
  <c r="D12" i="6"/>
  <c r="D13" i="6"/>
  <c r="D14" i="6"/>
  <c r="G9" i="6"/>
  <c r="D9" i="6"/>
  <c r="G5" i="6"/>
  <c r="G6" i="6"/>
  <c r="G7" i="6"/>
  <c r="G8" i="6"/>
  <c r="D6" i="6"/>
  <c r="D7" i="6"/>
  <c r="D8" i="6"/>
  <c r="D5" i="6"/>
  <c r="G3" i="6"/>
  <c r="G4" i="6"/>
  <c r="G2" i="6"/>
  <c r="D3" i="6"/>
  <c r="D4" i="6"/>
  <c r="D2" i="6"/>
  <c r="N27" i="6" l="1"/>
  <c r="Q11" i="6"/>
  <c r="Q27" i="6"/>
  <c r="N26" i="6"/>
  <c r="Q26" i="6"/>
  <c r="D23" i="6"/>
  <c r="G22" i="6"/>
  <c r="D22" i="6"/>
  <c r="Q10" i="6"/>
  <c r="N10" i="6"/>
</calcChain>
</file>

<file path=xl/sharedStrings.xml><?xml version="1.0" encoding="utf-8"?>
<sst xmlns="http://schemas.openxmlformats.org/spreadsheetml/2006/main" count="163" uniqueCount="53">
  <si>
    <t>High English</t>
  </si>
  <si>
    <t>Low English</t>
  </si>
  <si>
    <t>CHI-&gt;CHI</t>
  </si>
  <si>
    <t>CHI-&gt;ENG</t>
  </si>
  <si>
    <t>ENG-&gt;ENG</t>
  </si>
  <si>
    <t>ENG-&gt;CHI</t>
  </si>
  <si>
    <t>Chinese L1 ALL</t>
  </si>
  <si>
    <t>p-value</t>
  </si>
  <si>
    <t>SPA-&gt;SPA</t>
  </si>
  <si>
    <t>SPA-&gt;ENG</t>
  </si>
  <si>
    <t>ENG-&gt;SPA</t>
  </si>
  <si>
    <t>Low Spanish</t>
  </si>
  <si>
    <t>High Spanish</t>
  </si>
  <si>
    <t>Spanish L1 All</t>
  </si>
  <si>
    <t>All/Low Chinese</t>
  </si>
  <si>
    <t>User</t>
  </si>
  <si>
    <t>L1-L1</t>
  </si>
  <si>
    <t>L2-L1</t>
  </si>
  <si>
    <t>L2-L2</t>
  </si>
  <si>
    <t>L1-L2</t>
  </si>
  <si>
    <t>ratio</t>
  </si>
  <si>
    <t>Chinese</t>
  </si>
  <si>
    <t>English L1</t>
  </si>
  <si>
    <t>Chinese L1</t>
  </si>
  <si>
    <t>Spanish</t>
  </si>
  <si>
    <t>Spanish L1</t>
  </si>
  <si>
    <t>Mean</t>
  </si>
  <si>
    <t>Stderr</t>
  </si>
  <si>
    <t>ENG - ENG</t>
  </si>
  <si>
    <t>SPA - ENG</t>
  </si>
  <si>
    <t>SPA - SPA</t>
  </si>
  <si>
    <t>ENG - SPA</t>
  </si>
  <si>
    <t>CHI - ENG</t>
  </si>
  <si>
    <t>CHI - CHI</t>
  </si>
  <si>
    <t>BOTH L1</t>
  </si>
  <si>
    <t>Spanish L1 ALL</t>
  </si>
  <si>
    <t>ENG - CHI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</si>
  <si>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</si>
  <si>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</si>
  <si>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</si>
  <si>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</si>
  <si>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</si>
  <si>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</si>
  <si>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</si>
  <si>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</si>
  <si>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</si>
  <si>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</si>
  <si>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</si>
  <si>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</si>
  <si>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</si>
  <si>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</si>
  <si>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Level</t>
  </si>
  <si>
    <t>Both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</si>
</sst>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</a:t>
            </a:r>
            <a:r>
              <a:rPr lang="en-US" baseline="0"/>
              <a:t> Users (English L1)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(English L1)'!$A$3:$A$6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(English L1)'!$B$3:$B$6</c:f>
              <c:numCache>
                <c:formatCode>General</c:formatCode>
                <c:ptCount val="4"/>
                <c:pt idx="0">
                  <c:v>2.5560509554139998</c:v>
                </c:pt>
                <c:pt idx="1">
                  <c:v>2.4440000000000102</c:v>
                </c:pt>
                <c:pt idx="2">
                  <c:v>2.1447674418604499</c:v>
                </c:pt>
                <c:pt idx="3">
                  <c:v>2.5588235294117498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D-F443-A533-38ECBF61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95535"/>
        <c:axId val="680745471"/>
      </c:barChart>
      <c:catAx>
        <c:axId val="6842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5471"/>
        <c:crosses val="autoZero"/>
        <c:auto val="1"/>
        <c:lblAlgn val="ctr"/>
        <c:lblOffset val="100"/>
        <c:noMultiLvlLbl val="0"/>
      </c:catAx>
      <c:valAx>
        <c:axId val="6807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 Read Time vs Language Switch (Spanish Users)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'Spanish Users (English L1)'!$B$22</c:f>
              <c:strCache>
                <c:ptCount val="1"/>
                <c:pt idx="0">
                  <c:v>English 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(English L1)'!$A$23:$A$26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L1)'!$B$23:$B$26</c:f>
              <c:numCache>
                <c:formatCode>General</c:formatCode>
                <c:ptCount val="4"/>
                <c:pt idx="0">
                  <c:v>3.6936329588014898</c:v>
                </c:pt>
                <c:pt idx="1">
                  <c:v>3.2207317073170598</c:v>
                </c:pt>
                <c:pt idx="2">
                  <c:v>3.0447761194029801</c:v>
                </c:pt>
                <c:pt idx="3">
                  <c:v>3.5773584905660401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3844-9A59-E2A50B364910}"/>
            </c:ext>
          </c:extLst>
        </c:ser>
        <c:ser>
          <c:idx val="1"/>
          <c:order val="1"/>
          <c:tx>
            <c:strRef>
              <c:f>'Spanish Users (English L1)'!$C$22</c:f>
              <c:strCache>
                <c:ptCount val="1"/>
                <c:pt idx="0">
                  <c:v>Spanish 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'Spanish Users (English L1)'!$A$23:$A$26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L1)'!$C$23:$C$26</c:f>
              <c:numCache>
                <c:formatCode>General</c:formatCode>
                <c:ptCount val="4"/>
                <c:pt idx="0">
                  <c:v>3.7445054945054901</c:v>
                </c:pt>
                <c:pt idx="1">
                  <c:v>3.2757575757575901</c:v>
                </c:pt>
                <c:pt idx="2">
                  <c:v>3.3342939481267901</c:v>
                </c:pt>
                <c:pt idx="3">
                  <c:v>4.1014492753623202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3844-9A59-E2A50B364910}"/>
            </c:ext>
          </c:extLst>
        </c:ser>
        <c:ser>
          <c:idx val="2"/>
          <c:order val="2"/>
          <c:tx>
            <c:strRef>
              <c:f>'Spanish Users (English L1)'!$D$22</c:f>
              <c:strCache>
                <c:ptCount val="1"/>
                <c:pt idx="0">
                  <c:v>Both 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'Spanish Users (English L1)'!$A$23:$A$26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L1)'!$D$23:$D$26</c:f>
              <c:numCache>
                <c:formatCode>General</c:formatCode>
                <c:ptCount val="4"/>
                <c:pt idx="0">
                  <c:v>3.8457300275481998</c:v>
                </c:pt>
                <c:pt idx="1">
                  <c:v>3.4017543859648902</c:v>
                </c:pt>
                <c:pt idx="2">
                  <c:v>3.2037940379403702</c:v>
                </c:pt>
                <c:pt idx="3">
                  <c:v>3.7824324324324299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3844-9A59-E2A50B36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57008"/>
        <c:axId val="404658640"/>
      </c:barChart>
      <c:catAx>
        <c:axId val="4046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4658640"/>
        <c:crosses val="autoZero"/>
        <c:auto val="1"/>
        <c:lblAlgn val="ctr"/>
        <c:lblOffset val="100"/>
        <c:noMultiLvlLbl val="0"/>
      </c:catAx>
      <c:valAx>
        <c:axId val="4046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46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(Spanish L1)'!$A$2:$A$5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(Spanish L1)'!$B$2:$B$5</c:f>
              <c:numCache>
                <c:formatCode>General</c:formatCode>
                <c:ptCount val="4"/>
                <c:pt idx="0">
                  <c:v>3.9468599033816298</c:v>
                </c:pt>
                <c:pt idx="1">
                  <c:v>3.4672727272727499</c:v>
                </c:pt>
                <c:pt idx="2">
                  <c:v>3.66439790575915</c:v>
                </c:pt>
                <c:pt idx="3">
                  <c:v>4.3205128205128096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0-A146-B5E3-60C21D0E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01903"/>
        <c:axId val="740203535"/>
      </c:barChart>
      <c:catAx>
        <c:axId val="7402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03535"/>
        <c:crosses val="autoZero"/>
        <c:auto val="1"/>
        <c:lblAlgn val="ctr"/>
        <c:lblOffset val="100"/>
        <c:noMultiLvlLbl val="0"/>
      </c:catAx>
      <c:valAx>
        <c:axId val="7402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0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(Spanish L1)'!$A$9:$A$12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(Spanish L1)'!$B$9:$B$12</c:f>
              <c:numCache>
                <c:formatCode>General</c:formatCode>
                <c:ptCount val="4"/>
                <c:pt idx="0">
                  <c:v>3.4777070063694202</c:v>
                </c:pt>
                <c:pt idx="1">
                  <c:v>3.0363636363636402</c:v>
                </c:pt>
                <c:pt idx="2">
                  <c:v>2.9301282051281898</c:v>
                </c:pt>
                <c:pt idx="3">
                  <c:v>3.8166666666666802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9D42-9AA3-D17FE306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23567"/>
        <c:axId val="713567327"/>
      </c:barChart>
      <c:catAx>
        <c:axId val="6841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7327"/>
        <c:crosses val="autoZero"/>
        <c:auto val="1"/>
        <c:lblAlgn val="ctr"/>
        <c:lblOffset val="100"/>
        <c:noMultiLvlLbl val="0"/>
      </c:catAx>
      <c:valAx>
        <c:axId val="7135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(Spanish L1)'!$A$16:$A$19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(Spanish L1)'!$B$16:$B$19</c:f>
              <c:numCache>
                <c:formatCode>General</c:formatCode>
                <c:ptCount val="4"/>
                <c:pt idx="0">
                  <c:v>3.7445054945054901</c:v>
                </c:pt>
                <c:pt idx="1">
                  <c:v>3.2757575757575901</c:v>
                </c:pt>
                <c:pt idx="2">
                  <c:v>3.3342939481267901</c:v>
                </c:pt>
                <c:pt idx="3">
                  <c:v>4.1014492753623202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AD4D-86E2-97BD1F12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60991"/>
        <c:axId val="743662623"/>
      </c:barChart>
      <c:catAx>
        <c:axId val="7436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62623"/>
        <c:crosses val="autoZero"/>
        <c:auto val="1"/>
        <c:lblAlgn val="ctr"/>
        <c:lblOffset val="100"/>
        <c:noMultiLvlLbl val="0"/>
      </c:catAx>
      <c:valAx>
        <c:axId val="7436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</a:t>
            </a:r>
            <a:r>
              <a:rPr lang="en-US" baseline="0"/>
              <a:t> and English L1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(Both L1)'!$A$2:$A$5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(Both L1)'!$B$2:$B$5</c:f>
              <c:numCache>
                <c:formatCode>General</c:formatCode>
                <c:ptCount val="4"/>
                <c:pt idx="0">
                  <c:v>3.8457300275481998</c:v>
                </c:pt>
                <c:pt idx="1">
                  <c:v>3.4017543859648902</c:v>
                </c:pt>
                <c:pt idx="2">
                  <c:v>3.2037940379403702</c:v>
                </c:pt>
                <c:pt idx="3">
                  <c:v>3.7824324324324299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1-AA4D-A87E-6B959A54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53951"/>
        <c:axId val="741289487"/>
      </c:barChart>
      <c:catAx>
        <c:axId val="73855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9487"/>
        <c:crosses val="autoZero"/>
        <c:auto val="1"/>
        <c:lblAlgn val="ctr"/>
        <c:lblOffset val="100"/>
        <c:noMultiLvlLbl val="0"/>
      </c:catAx>
      <c:valAx>
        <c:axId val="741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 Read Time Based on Languag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 Switch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(Chinese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Users)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'Chinese Users (English L1)'!$A$3:$A$6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(English L1)'!$B$3:$B$6</c:f>
              <c:numCache>
                <c:formatCode>General</c:formatCode>
                <c:ptCount val="4"/>
                <c:pt idx="0">
                  <c:v>2.5560509554139998</c:v>
                </c:pt>
                <c:pt idx="1">
                  <c:v>2.4440000000000102</c:v>
                </c:pt>
                <c:pt idx="2">
                  <c:v>2.1447674418604499</c:v>
                </c:pt>
                <c:pt idx="3">
                  <c:v>2.5588235294117498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3-D441-8FC3-49E7F9B0FCB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(Chinese L1)'!$A$16:$A$19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(Chinese L1)'!$B$16:$B$19</c:f>
              <c:numCache>
                <c:formatCode>General</c:formatCode>
                <c:ptCount val="4"/>
                <c:pt idx="0">
                  <c:v>2.86231343283582</c:v>
                </c:pt>
                <c:pt idx="1">
                  <c:v>3.2098591549295898</c:v>
                </c:pt>
                <c:pt idx="2">
                  <c:v>2.9031496062992099</c:v>
                </c:pt>
                <c:pt idx="3">
                  <c:v>2.9698113207547099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3-D441-8FC3-49E7F9B0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46495"/>
        <c:axId val="685483215"/>
      </c:barChart>
      <c:catAx>
        <c:axId val="6854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3215"/>
        <c:crosses val="autoZero"/>
        <c:auto val="1"/>
        <c:lblAlgn val="ctr"/>
        <c:lblOffset val="100"/>
        <c:noMultiLvlLbl val="0"/>
      </c:catAx>
      <c:valAx>
        <c:axId val="685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464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Read Time vs Language Switch (Chinese Users)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'Chinese Users (English L1)'!$B$18</c:f>
              <c:strCache>
                <c:ptCount val="1"/>
                <c:pt idx="0">
                  <c:v>English 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(English L1)'!$A$19:$A$22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(English L1)'!$B$19:$B$22</c:f>
              <c:numCache>
                <c:formatCode>General</c:formatCode>
                <c:ptCount val="4"/>
                <c:pt idx="0">
                  <c:v>2.5560509554139998</c:v>
                </c:pt>
                <c:pt idx="1">
                  <c:v>2.4440000000000102</c:v>
                </c:pt>
                <c:pt idx="2">
                  <c:v>2.1447674418604499</c:v>
                </c:pt>
                <c:pt idx="3">
                  <c:v>2.5588235294117498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4-7C45-8B25-D857626D9B37}"/>
            </c:ext>
          </c:extLst>
        </c:ser>
        <c:ser>
          <c:idx val="1"/>
          <c:order val="1"/>
          <c:tx>
            <c:strRef>
              <c:f>'Chinese Users (English L1)'!$C$18</c:f>
              <c:strCache>
                <c:ptCount val="1"/>
                <c:pt idx="0">
                  <c:v>Chinese 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'Chinese Users (English L1)'!$A$19:$A$22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(English L1)'!$C$19:$C$22</c:f>
              <c:numCache>
                <c:formatCode>General</c:formatCode>
                <c:ptCount val="4"/>
                <c:pt idx="0">
                  <c:v>2.86231343283582</c:v>
                </c:pt>
                <c:pt idx="1">
                  <c:v>3.2098591549295898</c:v>
                </c:pt>
                <c:pt idx="2">
                  <c:v>2.9031496062992099</c:v>
                </c:pt>
                <c:pt idx="3">
                  <c:v>2.9698113207547099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4-7C45-8B25-D857626D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77504"/>
        <c:axId val="403979136"/>
      </c:barChart>
      <c:catAx>
        <c:axId val="403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3979136"/>
        <c:crosses val="autoZero"/>
        <c:auto val="1"/>
        <c:lblAlgn val="ctr"/>
        <c:lblOffset val="100"/>
        <c:noMultiLvlLbl val="0"/>
      </c:catAx>
      <c:valAx>
        <c:axId val="403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3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English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(Chinese L1)'!$A$2:$A$5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(Chinese L1)'!$B$2:$B$5</c:f>
              <c:numCache>
                <c:formatCode>General</c:formatCode>
                <c:ptCount val="4"/>
                <c:pt idx="0">
                  <c:v>2.9720379146919398</c:v>
                </c:pt>
                <c:pt idx="1">
                  <c:v>3.3814814814814902</c:v>
                </c:pt>
                <c:pt idx="2">
                  <c:v>3.0515151515151402</c:v>
                </c:pt>
                <c:pt idx="3">
                  <c:v>2.8441860465116302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7-C545-AC26-7DCB4ED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85663"/>
        <c:axId val="682663551"/>
      </c:barChart>
      <c:catAx>
        <c:axId val="6834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3551"/>
        <c:crosses val="autoZero"/>
        <c:auto val="1"/>
        <c:lblAlgn val="ctr"/>
        <c:lblOffset val="100"/>
        <c:noMultiLvlLbl val="0"/>
      </c:catAx>
      <c:valAx>
        <c:axId val="6826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English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(Chinese L1)'!$A$9:$A$12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(Chinese L1)'!$B$9:$B$12</c:f>
              <c:numCache>
                <c:formatCode>General</c:formatCode>
                <c:ptCount val="4"/>
                <c:pt idx="0">
                  <c:v>2.45614035087719</c:v>
                </c:pt>
                <c:pt idx="1">
                  <c:v>2.6647058823529401</c:v>
                </c:pt>
                <c:pt idx="2">
                  <c:v>2.3785714285714299</c:v>
                </c:pt>
                <c:pt idx="3">
                  <c:v>3.50999999999999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3-2E45-BCCF-E5FDABAD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618095"/>
        <c:axId val="685595679"/>
      </c:barChart>
      <c:catAx>
        <c:axId val="6856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95679"/>
        <c:crosses val="autoZero"/>
        <c:auto val="1"/>
        <c:lblAlgn val="ctr"/>
        <c:lblOffset val="100"/>
        <c:noMultiLvlLbl val="0"/>
      </c:catAx>
      <c:valAx>
        <c:axId val="6855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Users (Chinese L1)'!$A$16:$A$19</c:f>
              <c:strCache>
                <c:ptCount val="4"/>
                <c:pt idx="0">
                  <c:v>CHI-&gt;CHI</c:v>
                </c:pt>
                <c:pt idx="1">
                  <c:v>ENG-&gt;CHI</c:v>
                </c:pt>
                <c:pt idx="2">
                  <c:v>ENG-&gt;ENG</c:v>
                </c:pt>
                <c:pt idx="3">
                  <c:v>CHI-&gt;ENG</c:v>
                </c:pt>
              </c:strCache>
            </c:strRef>
          </c:cat>
          <c:val>
            <c:numRef>
              <c:f>'Chinese Users (Chinese L1)'!$B$16:$B$19</c:f>
              <c:numCache>
                <c:formatCode>General</c:formatCode>
                <c:ptCount val="4"/>
                <c:pt idx="0">
                  <c:v>2.86231343283582</c:v>
                </c:pt>
                <c:pt idx="1">
                  <c:v>3.2098591549295898</c:v>
                </c:pt>
                <c:pt idx="2">
                  <c:v>2.9031496062992099</c:v>
                </c:pt>
                <c:pt idx="3">
                  <c:v>2.9698113207547099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D-C940-8FB2-D4DF154D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46495"/>
        <c:axId val="685483215"/>
      </c:barChart>
      <c:catAx>
        <c:axId val="6854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3215"/>
        <c:crosses val="autoZero"/>
        <c:auto val="1"/>
        <c:lblAlgn val="ctr"/>
        <c:lblOffset val="100"/>
        <c:noMultiLvlLbl val="0"/>
      </c:catAx>
      <c:valAx>
        <c:axId val="685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4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Spanish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(English L1)'!$A$2:$A$5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L1)'!$B$2:$B$5</c:f>
              <c:numCache>
                <c:formatCode>General</c:formatCode>
                <c:ptCount val="4"/>
                <c:pt idx="0">
                  <c:v>3.48918918918918</c:v>
                </c:pt>
                <c:pt idx="1">
                  <c:v>2.92686567164177</c:v>
                </c:pt>
                <c:pt idx="2">
                  <c:v>2.7509090909090799</c:v>
                </c:pt>
                <c:pt idx="3">
                  <c:v>3.2581395348837301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2-3145-8FBA-1FE4AD38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98639"/>
        <c:axId val="742900271"/>
      </c:barChart>
      <c:catAx>
        <c:axId val="7428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00271"/>
        <c:crosses val="autoZero"/>
        <c:auto val="1"/>
        <c:lblAlgn val="ctr"/>
        <c:lblOffset val="100"/>
        <c:noMultiLvlLbl val="0"/>
      </c:catAx>
      <c:valAx>
        <c:axId val="7429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Spanish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(English L1)'!$A$9:$A$12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L1)'!$B$9:$B$12</c:f>
              <c:numCache>
                <c:formatCode>General</c:formatCode>
                <c:ptCount val="4"/>
                <c:pt idx="0">
                  <c:v>4.7022222222222299</c:v>
                </c:pt>
                <c:pt idx="1">
                  <c:v>4.5333333333333599</c:v>
                </c:pt>
                <c:pt idx="2">
                  <c:v>4.3916666666666497</c:v>
                </c:pt>
                <c:pt idx="3">
                  <c:v>4.9499999999999797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FF4A-BEB5-4AC7667C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005455"/>
        <c:axId val="715007087"/>
      </c:barChart>
      <c:catAx>
        <c:axId val="7150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07087"/>
        <c:crosses val="autoZero"/>
        <c:auto val="1"/>
        <c:lblAlgn val="ctr"/>
        <c:lblOffset val="100"/>
        <c:noMultiLvlLbl val="0"/>
      </c:catAx>
      <c:valAx>
        <c:axId val="7150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Users (English L1)'!$A$16:$A$19</c:f>
              <c:strCache>
                <c:ptCount val="4"/>
                <c:pt idx="0">
                  <c:v>SPA-&gt;SPA</c:v>
                </c:pt>
                <c:pt idx="1">
                  <c:v>ENG-&gt;SPA</c:v>
                </c:pt>
                <c:pt idx="2">
                  <c:v>ENG-&gt;ENG</c:v>
                </c:pt>
                <c:pt idx="3">
                  <c:v>SPA-&gt;ENG</c:v>
                </c:pt>
              </c:strCache>
            </c:strRef>
          </c:cat>
          <c:val>
            <c:numRef>
              <c:f>'Spanish Users (English L1)'!$B$16:$B$19</c:f>
              <c:numCache>
                <c:formatCode>General</c:formatCode>
                <c:ptCount val="4"/>
                <c:pt idx="0">
                  <c:v>3.6936329588014898</c:v>
                </c:pt>
                <c:pt idx="1">
                  <c:v>3.2207317073170598</c:v>
                </c:pt>
                <c:pt idx="2">
                  <c:v>3.0447761194029801</c:v>
                </c:pt>
                <c:pt idx="3">
                  <c:v>3.5773584905660401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0-5741-A644-71C42F63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048639"/>
        <c:axId val="680740959"/>
      </c:barChart>
      <c:catAx>
        <c:axId val="7410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0959"/>
        <c:crosses val="autoZero"/>
        <c:auto val="1"/>
        <c:lblAlgn val="ctr"/>
        <c:lblOffset val="100"/>
        <c:noMultiLvlLbl val="0"/>
      </c:catAx>
      <c:valAx>
        <c:axId val="6807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82550</xdr:rowOff>
    </xdr:from>
    <xdr:to>
      <xdr:col>8</xdr:col>
      <xdr:colOff>666750</xdr:colOff>
      <xdr:row>14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9195B-810C-F443-A881-645606CF2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17</xdr:col>
      <xdr:colOff>444500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05D95-73A3-2D4A-8DB1-16B129EA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9</xdr:row>
      <xdr:rowOff>6350</xdr:rowOff>
    </xdr:from>
    <xdr:to>
      <xdr:col>12</xdr:col>
      <xdr:colOff>57150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DB3D3-635F-5B49-87EB-0A3FE58F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9</xdr:col>
      <xdr:colOff>184150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A8931-D15C-FC44-9AC7-612423B8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1</xdr:row>
      <xdr:rowOff>57150</xdr:rowOff>
    </xdr:from>
    <xdr:to>
      <xdr:col>15</xdr:col>
      <xdr:colOff>107950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F88F4-9D94-164A-BBC5-E111AA62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603250</xdr:colOff>
      <xdr:row>16</xdr:row>
      <xdr:rowOff>31750</xdr:rowOff>
    </xdr:from>
    <xdr:to>
      <xdr:col>12</xdr:col>
      <xdr:colOff>222250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72DE6-50AD-8542-8868-74FA6724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0</xdr:rowOff>
    </xdr:from>
    <xdr:to>
      <xdr:col>10</xdr:col>
      <xdr:colOff>234950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0C0F5-78E0-7042-B3B5-2ED7DEFE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1</xdr:row>
      <xdr:rowOff>6350</xdr:rowOff>
    </xdr:from>
    <xdr:to>
      <xdr:col>16</xdr:col>
      <xdr:colOff>234950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D9662-B951-D742-8466-96098ADE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222250</xdr:colOff>
      <xdr:row>15</xdr:row>
      <xdr:rowOff>120650</xdr:rowOff>
    </xdr:from>
    <xdr:to>
      <xdr:col>12</xdr:col>
      <xdr:colOff>666750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9325F-E830-BE40-849C-FF82FEBC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12</xdr:row>
      <xdr:rowOff>133350</xdr:rowOff>
    </xdr:from>
    <xdr:to>
      <xdr:col>17</xdr:col>
      <xdr:colOff>577850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8C449-A4D8-6642-9C0F-E85DCC7D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19050</xdr:rowOff>
    </xdr:from>
    <xdr:to>
      <xdr:col>11</xdr:col>
      <xdr:colOff>539750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BE226-C529-E14C-A4FA-91C8079B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0</xdr:row>
      <xdr:rowOff>120650</xdr:rowOff>
    </xdr:from>
    <xdr:to>
      <xdr:col>17</xdr:col>
      <xdr:colOff>361950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CAE72-4D47-A748-A574-8664D654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15</xdr:row>
      <xdr:rowOff>146050</xdr:rowOff>
    </xdr:from>
    <xdr:to>
      <xdr:col>14</xdr:col>
      <xdr:colOff>603250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871F0-2A18-1D46-8B01-9A1B3317C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1</xdr:row>
      <xdr:rowOff>95250</xdr:rowOff>
    </xdr:from>
    <xdr:to>
      <xdr:col>12</xdr:col>
      <xdr:colOff>196850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35060-EB40-184C-A226-0BB2A302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2C90-56B8-2F4C-838B-8A7A3BA2867C}">
  <dimension ref="A2:C22"/>
  <sheetViews>
    <sheetView workbookViewId="0">
      <selection activeCell="A18" sqref="A18:C22"/>
    </sheetView>
  </sheetViews>
  <sheetFormatPr baseColWidth="10" defaultRowHeight="16"/>
  <cols>
    <col min="1" max="1" width="14" bestFit="1" customWidth="1"/>
    <col min="2" max="2" width="18.83203125" bestFit="1" customWidth="1"/>
    <col min="3" max="3" width="12.1640625" bestFit="1" customWidth="1"/>
  </cols>
  <sheetData>
    <row r="2" spans="1:3">
      <c r="A2" t="s">
        <v>14</v>
      </c>
      <c r="C2" t="s">
        <v>7</v>
      </c>
    </row>
    <row r="3" spans="1:3">
      <c r="A3" s="2" t="s">
        <v>2</v>
      </c>
      <c r="B3" s="2">
        <v>2.5560509554139998</v>
      </c>
      <c r="C3" s="2"/>
    </row>
    <row r="4" spans="1:3">
      <c r="A4" s="2" t="s">
        <v>5</v>
      </c>
      <c r="B4" s="2">
        <v>2.4440000000000102</v>
      </c>
      <c r="C4" s="2">
        <v>0.77287235669409093</v>
      </c>
    </row>
    <row r="5" spans="1:3">
      <c r="A5" s="1" t="s">
        <v>4</v>
      </c>
      <c r="B5" s="1">
        <v>2.1447674418604499</v>
      </c>
      <c r="C5" s="1"/>
    </row>
    <row r="6" spans="1:3">
      <c r="A6" s="1" t="s">
        <v>3</v>
      </c>
      <c r="B6" s="1">
        <v>2.5588235294117498</v>
      </c>
      <c r="C6" s="1">
        <v>0.26750482680917004</v>
      </c>
    </row>
    <row r="18" spans="1:3">
      <c r="A18" t="s">
        <v>14</v>
      </c>
      <c r="B18" t="s">
        <v>22</v>
      </c>
      <c r="C18" t="s">
        <v>23</v>
      </c>
    </row>
    <row r="19" spans="1:3">
      <c r="A19" s="2" t="s">
        <v>2</v>
      </c>
      <c r="B19" s="2">
        <v>2.5560509554139998</v>
      </c>
      <c r="C19" s="2">
        <v>2.86231343283582</v>
      </c>
    </row>
    <row r="20" spans="1:3">
      <c r="A20" s="2" t="s">
        <v>5</v>
      </c>
      <c r="B20" s="2">
        <v>2.4440000000000102</v>
      </c>
      <c r="C20" s="2">
        <v>3.2098591549295898</v>
      </c>
    </row>
    <row r="21" spans="1:3">
      <c r="A21" s="1" t="s">
        <v>4</v>
      </c>
      <c r="B21" s="1">
        <v>2.1447674418604499</v>
      </c>
      <c r="C21" s="1">
        <v>2.9031496062992099</v>
      </c>
    </row>
    <row r="22" spans="1:3">
      <c r="A22" s="1" t="s">
        <v>3</v>
      </c>
      <c r="B22" s="1">
        <v>2.5588235294117498</v>
      </c>
      <c r="C22" s="1">
        <v>2.9698113207547099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0B90-948F-0A43-925D-E004D7CC0F5E}">
  <dimension ref="A1:C19"/>
  <sheetViews>
    <sheetView workbookViewId="0">
      <selection activeCell="B16" sqref="B16:B19"/>
    </sheetView>
  </sheetViews>
  <sheetFormatPr baseColWidth="10" defaultRowHeight="16"/>
  <cols>
    <col min="1" max="1" width="13.1640625" bestFit="1" customWidth="1"/>
    <col min="2" max="3" width="12.1640625" bestFit="1" customWidth="1"/>
  </cols>
  <sheetData>
    <row r="1" spans="1:3">
      <c r="A1" t="s">
        <v>1</v>
      </c>
      <c r="C1" t="s">
        <v>7</v>
      </c>
    </row>
    <row r="2" spans="1:3">
      <c r="A2" s="2" t="s">
        <v>2</v>
      </c>
      <c r="B2" s="2">
        <v>2.9720379146919398</v>
      </c>
      <c r="C2" s="2"/>
    </row>
    <row r="3" spans="1:3">
      <c r="A3" s="2" t="s">
        <v>5</v>
      </c>
      <c r="B3" s="2">
        <v>3.3814814814814902</v>
      </c>
      <c r="C3" s="2">
        <v>0.22280340827318018</v>
      </c>
    </row>
    <row r="4" spans="1:3">
      <c r="A4" s="1" t="s">
        <v>4</v>
      </c>
      <c r="B4" s="1">
        <v>3.0515151515151402</v>
      </c>
      <c r="C4" s="1"/>
    </row>
    <row r="5" spans="1:3">
      <c r="A5" s="1" t="s">
        <v>3</v>
      </c>
      <c r="B5" s="1">
        <v>2.8441860465116302</v>
      </c>
      <c r="C5" s="1">
        <v>0.57212353030736818</v>
      </c>
    </row>
    <row r="8" spans="1:3">
      <c r="A8" t="s">
        <v>0</v>
      </c>
      <c r="C8" t="s">
        <v>7</v>
      </c>
    </row>
    <row r="9" spans="1:3">
      <c r="A9" s="2" t="s">
        <v>2</v>
      </c>
      <c r="B9" s="2">
        <v>2.45614035087719</v>
      </c>
      <c r="C9" s="2"/>
    </row>
    <row r="10" spans="1:3">
      <c r="A10" s="2" t="s">
        <v>5</v>
      </c>
      <c r="B10" s="2">
        <v>2.6647058823529401</v>
      </c>
      <c r="C10" s="2">
        <v>0.70344069671427945</v>
      </c>
    </row>
    <row r="11" spans="1:3">
      <c r="A11" s="1" t="s">
        <v>4</v>
      </c>
      <c r="B11" s="1">
        <v>2.3785714285714299</v>
      </c>
      <c r="C11" s="1"/>
    </row>
    <row r="12" spans="1:3">
      <c r="A12" s="1" t="s">
        <v>3</v>
      </c>
      <c r="B12" s="1">
        <v>3.50999999999999</v>
      </c>
      <c r="C12" s="1">
        <v>0.1278046851469968</v>
      </c>
    </row>
    <row r="15" spans="1:3">
      <c r="A15" t="s">
        <v>6</v>
      </c>
      <c r="C15" t="s">
        <v>7</v>
      </c>
    </row>
    <row r="16" spans="1:3">
      <c r="A16" s="2" t="s">
        <v>2</v>
      </c>
      <c r="B16" s="2">
        <v>2.86231343283582</v>
      </c>
      <c r="C16" s="2"/>
    </row>
    <row r="17" spans="1:3">
      <c r="A17" s="2" t="s">
        <v>5</v>
      </c>
      <c r="B17" s="2">
        <v>3.2098591549295898</v>
      </c>
      <c r="C17" s="2">
        <v>0.22835851791988648</v>
      </c>
    </row>
    <row r="18" spans="1:3">
      <c r="A18" s="1" t="s">
        <v>4</v>
      </c>
      <c r="B18" s="1">
        <v>2.9031496062992099</v>
      </c>
      <c r="C18" s="1"/>
    </row>
    <row r="19" spans="1:3">
      <c r="A19" s="1" t="s">
        <v>3</v>
      </c>
      <c r="B19" s="1">
        <v>2.9698113207547099</v>
      </c>
      <c r="C19" s="1">
        <v>0.83966943029409724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62F-3560-744C-AB07-341DFEE883D3}">
  <dimension ref="A1:D26"/>
  <sheetViews>
    <sheetView workbookViewId="0">
      <selection activeCell="E21" sqref="E21"/>
    </sheetView>
  </sheetViews>
  <sheetFormatPr baseColWidth="10" defaultRowHeight="16"/>
  <cols>
    <col min="1" max="1" width="12.5" bestFit="1" customWidth="1"/>
    <col min="2" max="3" width="12.1640625" bestFit="1" customWidth="1"/>
  </cols>
  <sheetData>
    <row r="1" spans="1:3">
      <c r="A1" t="s">
        <v>11</v>
      </c>
      <c r="C1" t="s">
        <v>7</v>
      </c>
    </row>
    <row r="2" spans="1:3">
      <c r="A2" s="1" t="s">
        <v>8</v>
      </c>
      <c r="B2" s="1">
        <v>3.48918918918918</v>
      </c>
      <c r="C2" s="1"/>
    </row>
    <row r="3" spans="1:3">
      <c r="A3" s="1" t="s">
        <v>10</v>
      </c>
      <c r="B3" s="1">
        <v>2.92686567164177</v>
      </c>
      <c r="C3" s="1">
        <v>9.9929004688222134E-2</v>
      </c>
    </row>
    <row r="4" spans="1:3">
      <c r="A4" s="2" t="s">
        <v>4</v>
      </c>
      <c r="B4" s="2">
        <v>2.7509090909090799</v>
      </c>
      <c r="C4" s="2"/>
    </row>
    <row r="5" spans="1:3">
      <c r="A5" s="2" t="s">
        <v>9</v>
      </c>
      <c r="B5" s="2">
        <v>3.2581395348837301</v>
      </c>
      <c r="C5" s="2">
        <v>0.14760769939163901</v>
      </c>
    </row>
    <row r="8" spans="1:3">
      <c r="A8" t="s">
        <v>12</v>
      </c>
      <c r="C8" t="s">
        <v>7</v>
      </c>
    </row>
    <row r="9" spans="1:3">
      <c r="A9" s="1" t="s">
        <v>8</v>
      </c>
      <c r="B9" s="1">
        <v>4.7022222222222299</v>
      </c>
      <c r="C9" s="1"/>
    </row>
    <row r="10" spans="1:3">
      <c r="A10" s="1" t="s">
        <v>10</v>
      </c>
      <c r="B10" s="1">
        <v>4.5333333333333599</v>
      </c>
      <c r="C10" s="1">
        <v>0.77618664327122266</v>
      </c>
    </row>
    <row r="11" spans="1:3">
      <c r="A11" s="2" t="s">
        <v>4</v>
      </c>
      <c r="B11" s="2">
        <v>4.3916666666666497</v>
      </c>
      <c r="C11" s="2"/>
    </row>
    <row r="12" spans="1:3">
      <c r="A12" s="2" t="s">
        <v>9</v>
      </c>
      <c r="B12" s="2">
        <v>4.9499999999999797</v>
      </c>
      <c r="C12" s="2">
        <v>0.85362091868287981</v>
      </c>
    </row>
    <row r="15" spans="1:3">
      <c r="A15" t="s">
        <v>13</v>
      </c>
      <c r="C15" t="s">
        <v>7</v>
      </c>
    </row>
    <row r="16" spans="1:3">
      <c r="A16" s="1" t="s">
        <v>8</v>
      </c>
      <c r="B16" s="1">
        <v>3.6936329588014898</v>
      </c>
      <c r="C16" s="1"/>
    </row>
    <row r="17" spans="1:4">
      <c r="A17" s="1" t="s">
        <v>10</v>
      </c>
      <c r="B17" s="1">
        <v>3.2207317073170598</v>
      </c>
      <c r="C17" s="1">
        <v>0.13319538166933792</v>
      </c>
    </row>
    <row r="18" spans="1:4">
      <c r="A18" s="2" t="s">
        <v>4</v>
      </c>
      <c r="B18" s="2">
        <v>3.0447761194029801</v>
      </c>
      <c r="C18" s="2"/>
    </row>
    <row r="19" spans="1:4">
      <c r="A19" s="2" t="s">
        <v>9</v>
      </c>
      <c r="B19" s="2">
        <v>3.5773584905660401</v>
      </c>
      <c r="C19" s="2">
        <v>0.12144407321159807</v>
      </c>
    </row>
    <row r="22" spans="1:4">
      <c r="A22" t="s">
        <v>13</v>
      </c>
      <c r="B22" t="s">
        <v>22</v>
      </c>
      <c r="C22" t="s">
        <v>25</v>
      </c>
      <c r="D22" t="s">
        <v>52</v>
      </c>
    </row>
    <row r="23" spans="1:4">
      <c r="A23" s="1" t="s">
        <v>8</v>
      </c>
      <c r="B23" s="1">
        <v>3.6936329588014898</v>
      </c>
      <c r="C23" s="1">
        <v>3.7445054945054901</v>
      </c>
      <c r="D23" s="1">
        <v>3.8457300275481998</v>
      </c>
    </row>
    <row r="24" spans="1:4">
      <c r="A24" s="1" t="s">
        <v>10</v>
      </c>
      <c r="B24" s="1">
        <v>3.2207317073170598</v>
      </c>
      <c r="C24" s="1">
        <v>3.2757575757575901</v>
      </c>
      <c r="D24" s="1">
        <v>3.4017543859648902</v>
      </c>
    </row>
    <row r="25" spans="1:4">
      <c r="A25" s="2" t="s">
        <v>4</v>
      </c>
      <c r="B25" s="2">
        <v>3.0447761194029801</v>
      </c>
      <c r="C25" s="2">
        <v>3.3342939481267901</v>
      </c>
      <c r="D25" s="2">
        <v>3.2037940379403702</v>
      </c>
    </row>
    <row r="26" spans="1:4">
      <c r="A26" s="2" t="s">
        <v>9</v>
      </c>
      <c r="B26" s="2">
        <v>3.5773584905660401</v>
      </c>
      <c r="C26" s="2">
        <v>4.1014492753623202</v>
      </c>
      <c r="D26" s="2">
        <v>3.7824324324324299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541B-54DA-F449-8062-F97A482FACEC}">
  <dimension ref="A1:C19"/>
  <sheetViews>
    <sheetView workbookViewId="0">
      <selection activeCell="B15" sqref="B15:B19"/>
    </sheetView>
  </sheetViews>
  <sheetFormatPr baseColWidth="10" defaultRowHeight="16"/>
  <cols>
    <col min="1" max="1" width="13.1640625" bestFit="1" customWidth="1"/>
    <col min="2" max="2" width="12.1640625" bestFit="1" customWidth="1"/>
    <col min="3" max="3" width="7.1640625" bestFit="1" customWidth="1"/>
  </cols>
  <sheetData>
    <row r="1" spans="1:3">
      <c r="A1" t="s">
        <v>1</v>
      </c>
      <c r="C1" t="s">
        <v>7</v>
      </c>
    </row>
    <row r="2" spans="1:3">
      <c r="A2" s="1" t="s">
        <v>8</v>
      </c>
      <c r="B2" s="1">
        <v>3.9468599033816298</v>
      </c>
      <c r="C2" s="1"/>
    </row>
    <row r="3" spans="1:3">
      <c r="A3" s="1" t="s">
        <v>10</v>
      </c>
      <c r="B3" s="1">
        <v>3.4672727272727499</v>
      </c>
      <c r="C3" s="1">
        <v>0.149870870864554</v>
      </c>
    </row>
    <row r="4" spans="1:3">
      <c r="A4" s="2" t="s">
        <v>4</v>
      </c>
      <c r="B4" s="2">
        <v>3.66439790575915</v>
      </c>
      <c r="C4" s="2"/>
    </row>
    <row r="5" spans="1:3">
      <c r="A5" s="2" t="s">
        <v>9</v>
      </c>
      <c r="B5" s="2">
        <v>4.3205128205128096</v>
      </c>
      <c r="C5" s="2">
        <v>0.11249153082873282</v>
      </c>
    </row>
    <row r="8" spans="1:3">
      <c r="A8" t="s">
        <v>0</v>
      </c>
      <c r="C8" t="s">
        <v>7</v>
      </c>
    </row>
    <row r="9" spans="1:3">
      <c r="A9" s="1" t="s">
        <v>8</v>
      </c>
      <c r="B9" s="1">
        <v>3.4777070063694202</v>
      </c>
      <c r="C9" s="1"/>
    </row>
    <row r="10" spans="1:3">
      <c r="A10" s="1" t="s">
        <v>10</v>
      </c>
      <c r="B10" s="1">
        <v>3.0363636363636402</v>
      </c>
      <c r="C10" s="1">
        <v>0.30484441940809315</v>
      </c>
    </row>
    <row r="11" spans="1:3">
      <c r="A11" s="2" t="s">
        <v>4</v>
      </c>
      <c r="B11" s="2">
        <v>2.9301282051281898</v>
      </c>
      <c r="C11" s="2"/>
    </row>
    <row r="12" spans="1:3">
      <c r="A12" s="2" t="s">
        <v>9</v>
      </c>
      <c r="B12" s="2">
        <v>3.8166666666666802</v>
      </c>
      <c r="C12" s="2">
        <v>5.404814484265761E-2</v>
      </c>
    </row>
    <row r="15" spans="1:3">
      <c r="A15" t="s">
        <v>35</v>
      </c>
      <c r="C15" t="s">
        <v>7</v>
      </c>
    </row>
    <row r="16" spans="1:3">
      <c r="A16" s="1" t="s">
        <v>8</v>
      </c>
      <c r="B16" s="1">
        <v>3.7445054945054901</v>
      </c>
      <c r="C16" s="1"/>
    </row>
    <row r="17" spans="1:3">
      <c r="A17" s="1" t="s">
        <v>10</v>
      </c>
      <c r="B17" s="1">
        <v>3.2757575757575901</v>
      </c>
      <c r="C17" s="1">
        <v>7.7867333310449566E-2</v>
      </c>
    </row>
    <row r="18" spans="1:3">
      <c r="A18" s="2" t="s">
        <v>4</v>
      </c>
      <c r="B18" s="2">
        <v>3.3342939481267901</v>
      </c>
      <c r="C18" s="2"/>
    </row>
    <row r="19" spans="1:3">
      <c r="A19" s="2" t="s">
        <v>9</v>
      </c>
      <c r="B19" s="2">
        <v>4.1014492753623202</v>
      </c>
      <c r="C19" s="2">
        <v>1.3347675179126866E-2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71FF-29A9-9D4A-B030-190EB0C7F4DA}">
  <dimension ref="A1:C5"/>
  <sheetViews>
    <sheetView workbookViewId="0">
      <selection activeCell="B1" sqref="B1:B5"/>
    </sheetView>
  </sheetViews>
  <sheetFormatPr baseColWidth="10" defaultRowHeight="16"/>
  <sheetData>
    <row r="1" spans="1:3">
      <c r="A1" t="s">
        <v>34</v>
      </c>
      <c r="C1" t="s">
        <v>7</v>
      </c>
    </row>
    <row r="2" spans="1:3">
      <c r="A2" s="1" t="s">
        <v>8</v>
      </c>
      <c r="B2" s="1">
        <v>3.8457300275481998</v>
      </c>
      <c r="C2" s="1"/>
    </row>
    <row r="3" spans="1:3">
      <c r="A3" s="1" t="s">
        <v>10</v>
      </c>
      <c r="B3" s="1">
        <v>3.4017543859648902</v>
      </c>
      <c r="C3" s="1">
        <v>7.5319972145628966E-2</v>
      </c>
    </row>
    <row r="4" spans="1:3">
      <c r="A4" s="2" t="s">
        <v>4</v>
      </c>
      <c r="B4" s="2">
        <v>3.2037940379403702</v>
      </c>
      <c r="C4" s="2"/>
    </row>
    <row r="5" spans="1:3">
      <c r="A5" s="2" t="s">
        <v>9</v>
      </c>
      <c r="B5" s="2">
        <v>3.7824324324324299</v>
      </c>
      <c r="C5" s="2">
        <v>3.9479493813698273E-2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770D-EC37-424D-A18F-95336253132B}">
  <dimension ref="A1:AF43"/>
  <sheetViews>
    <sheetView tabSelected="1" workbookViewId="0">
      <selection activeCell="E1" sqref="E1"/>
    </sheetView>
  </sheetViews>
  <sheetFormatPr baseColWidth="10" defaultRowHeight="16"/>
  <cols>
    <col min="2" max="2" width="14.83203125" bestFit="1" customWidth="1"/>
    <col min="12" max="12" width="14.83203125" bestFit="1" customWidth="1"/>
    <col min="14" max="14" width="12.1640625" bestFit="1" customWidth="1"/>
    <col min="16" max="17" width="12.1640625" bestFit="1" customWidth="1"/>
    <col min="22" max="22" width="14.83203125" bestFit="1" customWidth="1"/>
    <col min="31" max="31" width="21.5" bestFit="1" customWidth="1"/>
  </cols>
  <sheetData>
    <row r="1" spans="1:32" ht="17" thickBot="1">
      <c r="A1" t="s">
        <v>15</v>
      </c>
      <c r="B1" t="s">
        <v>16</v>
      </c>
      <c r="C1" t="s">
        <v>17</v>
      </c>
      <c r="D1" t="s">
        <v>20</v>
      </c>
      <c r="E1" t="s">
        <v>18</v>
      </c>
      <c r="F1" t="s">
        <v>19</v>
      </c>
      <c r="K1" t="s">
        <v>15</v>
      </c>
      <c r="L1" t="s">
        <v>16</v>
      </c>
      <c r="M1" t="s">
        <v>17</v>
      </c>
      <c r="N1" t="s">
        <v>20</v>
      </c>
      <c r="O1" t="s">
        <v>18</v>
      </c>
      <c r="P1" t="s">
        <v>19</v>
      </c>
      <c r="Q1" t="s">
        <v>20</v>
      </c>
      <c r="U1" t="s">
        <v>15</v>
      </c>
      <c r="V1" t="s">
        <v>28</v>
      </c>
      <c r="W1" t="s">
        <v>32</v>
      </c>
      <c r="X1" t="s">
        <v>20</v>
      </c>
      <c r="Y1" t="s">
        <v>33</v>
      </c>
      <c r="Z1" t="s">
        <v>36</v>
      </c>
      <c r="AA1" t="s">
        <v>20</v>
      </c>
    </row>
    <row r="2" spans="1:32">
      <c r="A2">
        <v>1</v>
      </c>
      <c r="B2">
        <v>2.1491525423728599</v>
      </c>
      <c r="C2">
        <v>2.43333333333331</v>
      </c>
      <c r="D2">
        <f>C2/B2</f>
        <v>1.1322292323869616</v>
      </c>
      <c r="E2">
        <v>2.46874999999998</v>
      </c>
      <c r="F2">
        <v>2.2687500000000602</v>
      </c>
      <c r="G2">
        <f>F2/E2</f>
        <v>0.91898734177218377</v>
      </c>
      <c r="H2" s="6" t="s">
        <v>21</v>
      </c>
      <c r="I2" s="6" t="s">
        <v>22</v>
      </c>
      <c r="K2">
        <v>1</v>
      </c>
      <c r="L2">
        <v>2.1491525423728599</v>
      </c>
      <c r="M2">
        <v>2.43333333333331</v>
      </c>
      <c r="N2">
        <f>M2/L2</f>
        <v>1.1322292323869616</v>
      </c>
      <c r="O2">
        <v>2.46874999999998</v>
      </c>
      <c r="P2">
        <v>2.2687500000000602</v>
      </c>
      <c r="Q2">
        <f>P2/O2</f>
        <v>0.91898734177218377</v>
      </c>
      <c r="R2" s="6" t="s">
        <v>21</v>
      </c>
      <c r="S2" s="6" t="s">
        <v>22</v>
      </c>
      <c r="U2">
        <v>1</v>
      </c>
      <c r="V2">
        <v>2.1491525423728599</v>
      </c>
      <c r="W2">
        <v>2.43333333333331</v>
      </c>
      <c r="X2">
        <f>W2/V2</f>
        <v>1.1322292323869616</v>
      </c>
      <c r="Y2">
        <v>2.46874999999998</v>
      </c>
      <c r="Z2">
        <v>2.2687500000000602</v>
      </c>
      <c r="AA2">
        <f>Z2/Y2</f>
        <v>0.91898734177218377</v>
      </c>
      <c r="AB2" s="6" t="s">
        <v>21</v>
      </c>
      <c r="AC2" s="6" t="s">
        <v>22</v>
      </c>
      <c r="AE2" s="5" t="s">
        <v>37</v>
      </c>
      <c r="AF2" s="5"/>
    </row>
    <row r="3" spans="1:32">
      <c r="A3">
        <v>2</v>
      </c>
      <c r="B3">
        <v>1.8233333333333099</v>
      </c>
      <c r="C3">
        <v>1.6083333333333201</v>
      </c>
      <c r="D3">
        <f t="shared" ref="D3:D21" si="0">C3/B3</f>
        <v>0.88208409506398944</v>
      </c>
      <c r="E3">
        <v>1.3149999999999999</v>
      </c>
      <c r="F3">
        <v>1.4611111111110999</v>
      </c>
      <c r="G3">
        <f t="shared" ref="G3:G21" si="1">F3/E3</f>
        <v>1.1111111111111027</v>
      </c>
      <c r="H3" s="6"/>
      <c r="I3" s="6"/>
      <c r="K3">
        <v>2</v>
      </c>
      <c r="L3">
        <v>1.8233333333333099</v>
      </c>
      <c r="M3">
        <v>1.6083333333333201</v>
      </c>
      <c r="N3">
        <f t="shared" ref="N3:N9" si="2">M3/L3</f>
        <v>0.88208409506398944</v>
      </c>
      <c r="O3">
        <v>1.3149999999999999</v>
      </c>
      <c r="P3">
        <v>1.4611111111110999</v>
      </c>
      <c r="Q3">
        <f t="shared" ref="Q3:Q9" si="3">P3/O3</f>
        <v>1.1111111111111027</v>
      </c>
      <c r="R3" s="6"/>
      <c r="S3" s="6"/>
      <c r="U3">
        <v>2</v>
      </c>
      <c r="V3">
        <v>1.8233333333333099</v>
      </c>
      <c r="W3">
        <v>1.6083333333333201</v>
      </c>
      <c r="X3">
        <f t="shared" ref="X3:X9" si="4">W3/V3</f>
        <v>0.88208409506398944</v>
      </c>
      <c r="Y3">
        <v>1.3149999999999999</v>
      </c>
      <c r="Z3">
        <v>1.4611111111110999</v>
      </c>
      <c r="AA3">
        <f t="shared" ref="AA3:AA9" si="5">Z3/Y3</f>
        <v>1.1111111111111027</v>
      </c>
      <c r="AB3" s="6"/>
      <c r="AC3" s="6"/>
      <c r="AE3" s="3"/>
      <c r="AF3" s="3"/>
    </row>
    <row r="4" spans="1:32">
      <c r="A4">
        <v>3</v>
      </c>
      <c r="B4">
        <v>2.5037735849056499</v>
      </c>
      <c r="C4">
        <v>3.85</v>
      </c>
      <c r="D4">
        <f t="shared" si="0"/>
        <v>1.5376789751318829</v>
      </c>
      <c r="E4">
        <v>4.1612244897959103</v>
      </c>
      <c r="F4">
        <v>3.7249999999999899</v>
      </c>
      <c r="G4">
        <f t="shared" si="1"/>
        <v>0.89516920058852312</v>
      </c>
      <c r="H4" s="6"/>
      <c r="I4" s="6"/>
      <c r="K4">
        <v>3</v>
      </c>
      <c r="L4">
        <v>2.5037735849056499</v>
      </c>
      <c r="M4">
        <v>3.85</v>
      </c>
      <c r="N4">
        <f t="shared" si="2"/>
        <v>1.5376789751318829</v>
      </c>
      <c r="O4">
        <v>4.1612244897959103</v>
      </c>
      <c r="P4">
        <v>3.7249999999999899</v>
      </c>
      <c r="Q4">
        <f t="shared" si="3"/>
        <v>0.89516920058852312</v>
      </c>
      <c r="R4" s="6"/>
      <c r="S4" s="6"/>
      <c r="U4">
        <v>3</v>
      </c>
      <c r="V4">
        <v>2.5037735849056499</v>
      </c>
      <c r="W4">
        <v>3.85</v>
      </c>
      <c r="X4">
        <f t="shared" si="4"/>
        <v>1.5376789751318829</v>
      </c>
      <c r="Y4">
        <v>4.1612244897959103</v>
      </c>
      <c r="Z4">
        <v>3.7249999999999899</v>
      </c>
      <c r="AA4">
        <f t="shared" si="5"/>
        <v>0.89516920058852312</v>
      </c>
      <c r="AB4" s="6"/>
      <c r="AC4" s="6"/>
      <c r="AE4" s="3" t="s">
        <v>26</v>
      </c>
      <c r="AF4" s="3">
        <v>0.87657906703665089</v>
      </c>
    </row>
    <row r="5" spans="1:32">
      <c r="A5">
        <v>4</v>
      </c>
      <c r="B5">
        <v>2.76399999999997</v>
      </c>
      <c r="C5">
        <v>3.7333333333333099</v>
      </c>
      <c r="D5">
        <f t="shared" si="0"/>
        <v>1.3506994693680718</v>
      </c>
      <c r="E5">
        <v>2.6382978723404098</v>
      </c>
      <c r="F5">
        <v>2.6000000000000498</v>
      </c>
      <c r="G5">
        <f t="shared" si="1"/>
        <v>0.98548387096776668</v>
      </c>
      <c r="H5" s="6"/>
      <c r="I5" s="6" t="s">
        <v>23</v>
      </c>
      <c r="K5">
        <v>4</v>
      </c>
      <c r="L5">
        <v>2.76399999999997</v>
      </c>
      <c r="M5">
        <v>3.7333333333333099</v>
      </c>
      <c r="N5">
        <f t="shared" si="2"/>
        <v>1.3506994693680718</v>
      </c>
      <c r="O5">
        <v>2.6382978723404098</v>
      </c>
      <c r="P5">
        <v>2.6000000000000498</v>
      </c>
      <c r="Q5">
        <f t="shared" si="3"/>
        <v>0.98548387096776668</v>
      </c>
      <c r="R5" s="6"/>
      <c r="S5" s="6" t="s">
        <v>23</v>
      </c>
      <c r="U5">
        <v>4</v>
      </c>
      <c r="V5">
        <v>2.6382978723404098</v>
      </c>
      <c r="W5">
        <v>2.6000000000000498</v>
      </c>
      <c r="X5">
        <f t="shared" si="4"/>
        <v>0.98548387096776668</v>
      </c>
      <c r="Y5">
        <v>2.76399999999997</v>
      </c>
      <c r="Z5">
        <v>3.7333333333333099</v>
      </c>
      <c r="AA5">
        <f t="shared" si="5"/>
        <v>1.3506994693680718</v>
      </c>
      <c r="AB5" s="6"/>
      <c r="AC5" s="6" t="s">
        <v>23</v>
      </c>
      <c r="AE5" s="3" t="s">
        <v>38</v>
      </c>
      <c r="AF5" s="3">
        <v>3.3076189288091147E-2</v>
      </c>
    </row>
    <row r="6" spans="1:32">
      <c r="A6">
        <v>5</v>
      </c>
      <c r="B6">
        <v>2.2962264150943499</v>
      </c>
      <c r="C6">
        <v>2.6937500000000201</v>
      </c>
      <c r="D6">
        <f t="shared" si="0"/>
        <v>1.1731203779786394</v>
      </c>
      <c r="E6">
        <v>3.0755555555555301</v>
      </c>
      <c r="F6">
        <v>1.64545454545453</v>
      </c>
      <c r="G6">
        <f t="shared" si="1"/>
        <v>0.53501050972149178</v>
      </c>
      <c r="H6" s="6"/>
      <c r="I6" s="6"/>
      <c r="K6">
        <v>5</v>
      </c>
      <c r="L6">
        <v>2.2962264150943499</v>
      </c>
      <c r="M6">
        <v>2.6937500000000201</v>
      </c>
      <c r="N6">
        <f t="shared" si="2"/>
        <v>1.1731203779786394</v>
      </c>
      <c r="O6">
        <v>3.0755555555555301</v>
      </c>
      <c r="P6">
        <v>1.64545454545453</v>
      </c>
      <c r="Q6">
        <f t="shared" si="3"/>
        <v>0.53501050972149178</v>
      </c>
      <c r="R6" s="6"/>
      <c r="S6" s="6"/>
      <c r="U6">
        <v>5</v>
      </c>
      <c r="V6">
        <v>3.0755555555555301</v>
      </c>
      <c r="W6">
        <v>1.64545454545453</v>
      </c>
      <c r="X6">
        <f t="shared" si="4"/>
        <v>0.53501050972149178</v>
      </c>
      <c r="Y6">
        <v>2.2962264150943499</v>
      </c>
      <c r="Z6">
        <v>2.6937500000000201</v>
      </c>
      <c r="AA6">
        <f t="shared" si="5"/>
        <v>1.1731203779786394</v>
      </c>
      <c r="AB6" s="6"/>
      <c r="AC6" s="6"/>
      <c r="AE6" s="3" t="s">
        <v>39</v>
      </c>
      <c r="AF6" s="3">
        <v>0.90308819569438548</v>
      </c>
    </row>
    <row r="7" spans="1:32">
      <c r="A7">
        <v>6</v>
      </c>
      <c r="B7">
        <v>3.7938775510204099</v>
      </c>
      <c r="C7">
        <v>4.1416666666667199</v>
      </c>
      <c r="D7">
        <f t="shared" si="0"/>
        <v>1.0916711493634705</v>
      </c>
      <c r="E7">
        <v>3.65306122448979</v>
      </c>
      <c r="F7">
        <v>4.1399999999999597</v>
      </c>
      <c r="G7">
        <f t="shared" si="1"/>
        <v>1.1332960893854658</v>
      </c>
      <c r="H7" s="6"/>
      <c r="I7" s="6"/>
      <c r="K7">
        <v>6</v>
      </c>
      <c r="L7">
        <v>3.7938775510204099</v>
      </c>
      <c r="M7">
        <v>4.1416666666667199</v>
      </c>
      <c r="N7">
        <f t="shared" si="2"/>
        <v>1.0916711493634705</v>
      </c>
      <c r="O7">
        <v>3.65306122448979</v>
      </c>
      <c r="P7">
        <v>4.1399999999999597</v>
      </c>
      <c r="Q7">
        <f t="shared" si="3"/>
        <v>1.1332960893854658</v>
      </c>
      <c r="R7" s="6"/>
      <c r="S7" s="6"/>
      <c r="U7">
        <v>6</v>
      </c>
      <c r="V7">
        <v>3.65306122448979</v>
      </c>
      <c r="W7">
        <v>4.1399999999999597</v>
      </c>
      <c r="X7">
        <f t="shared" si="4"/>
        <v>1.1332960893854658</v>
      </c>
      <c r="Y7">
        <v>3.7938775510204099</v>
      </c>
      <c r="Z7">
        <v>4.1416666666667199</v>
      </c>
      <c r="AA7">
        <f t="shared" si="5"/>
        <v>1.0916711493634705</v>
      </c>
      <c r="AB7" s="6"/>
      <c r="AC7" s="6"/>
      <c r="AE7" s="3" t="s">
        <v>40</v>
      </c>
      <c r="AF7" s="3" t="e">
        <v>#N/A</v>
      </c>
    </row>
    <row r="8" spans="1:32">
      <c r="A8">
        <v>7</v>
      </c>
      <c r="B8">
        <v>2.45614035087719</v>
      </c>
      <c r="C8">
        <v>2.6647058823529401</v>
      </c>
      <c r="D8">
        <f t="shared" si="0"/>
        <v>1.0849159663865555</v>
      </c>
      <c r="E8">
        <v>2.3785714285714299</v>
      </c>
      <c r="F8">
        <v>3.50999999999999</v>
      </c>
      <c r="G8">
        <f t="shared" si="1"/>
        <v>1.4756756756756706</v>
      </c>
      <c r="H8" s="6"/>
      <c r="I8" s="6"/>
      <c r="K8">
        <v>7</v>
      </c>
      <c r="L8">
        <v>2.45614035087719</v>
      </c>
      <c r="M8">
        <v>2.6647058823529401</v>
      </c>
      <c r="N8">
        <f t="shared" si="2"/>
        <v>1.0849159663865555</v>
      </c>
      <c r="O8">
        <v>2.3785714285714299</v>
      </c>
      <c r="P8">
        <v>3.50999999999999</v>
      </c>
      <c r="Q8">
        <f t="shared" si="3"/>
        <v>1.4756756756756706</v>
      </c>
      <c r="R8" s="6"/>
      <c r="S8" s="6"/>
      <c r="U8">
        <v>7</v>
      </c>
      <c r="V8">
        <v>2.3785714285714299</v>
      </c>
      <c r="W8">
        <v>3.50999999999999</v>
      </c>
      <c r="X8">
        <f t="shared" si="4"/>
        <v>1.4756756756756706</v>
      </c>
      <c r="Y8">
        <v>2.45614035087719</v>
      </c>
      <c r="Z8">
        <v>2.6647058823529401</v>
      </c>
      <c r="AA8">
        <f t="shared" si="5"/>
        <v>1.0849159663865555</v>
      </c>
      <c r="AB8" s="6"/>
      <c r="AC8" s="6"/>
      <c r="AE8" s="3" t="s">
        <v>41</v>
      </c>
      <c r="AF8" s="3">
        <v>0.11457928073547864</v>
      </c>
    </row>
    <row r="9" spans="1:32">
      <c r="A9">
        <v>8</v>
      </c>
      <c r="B9">
        <v>3.0728813559321999</v>
      </c>
      <c r="C9">
        <v>3.21428571428571</v>
      </c>
      <c r="D9">
        <f t="shared" si="0"/>
        <v>1.0460168623433928</v>
      </c>
      <c r="E9">
        <v>2.8561403508771899</v>
      </c>
      <c r="F9">
        <v>3.1599999999999899</v>
      </c>
      <c r="G9">
        <f t="shared" si="1"/>
        <v>1.106388206388204</v>
      </c>
      <c r="H9" s="6"/>
      <c r="I9" s="6"/>
      <c r="K9">
        <v>8</v>
      </c>
      <c r="L9">
        <v>3.0728813559321999</v>
      </c>
      <c r="M9">
        <v>3.21428571428571</v>
      </c>
      <c r="N9">
        <f t="shared" si="2"/>
        <v>1.0460168623433928</v>
      </c>
      <c r="O9">
        <v>2.8561403508771899</v>
      </c>
      <c r="P9">
        <v>3.1599999999999899</v>
      </c>
      <c r="Q9">
        <f t="shared" si="3"/>
        <v>1.106388206388204</v>
      </c>
      <c r="R9" s="6"/>
      <c r="S9" s="6"/>
      <c r="U9">
        <v>8</v>
      </c>
      <c r="V9">
        <v>2.8561403508771899</v>
      </c>
      <c r="W9">
        <v>3.1599999999999899</v>
      </c>
      <c r="X9">
        <f t="shared" si="4"/>
        <v>1.106388206388204</v>
      </c>
      <c r="Y9">
        <v>3.0728813559321999</v>
      </c>
      <c r="Z9">
        <v>3.21428571428571</v>
      </c>
      <c r="AA9">
        <f t="shared" si="5"/>
        <v>1.0460168623433928</v>
      </c>
      <c r="AB9" s="6"/>
      <c r="AC9" s="6"/>
      <c r="AE9" s="3" t="s">
        <v>42</v>
      </c>
      <c r="AF9" s="3">
        <v>1.3128411573859628E-2</v>
      </c>
    </row>
    <row r="10" spans="1:32">
      <c r="A10">
        <v>9</v>
      </c>
      <c r="B10">
        <v>3.9854545454545498</v>
      </c>
      <c r="C10">
        <v>4.8888888888888502</v>
      </c>
      <c r="D10">
        <f t="shared" si="0"/>
        <v>1.2266828872668178</v>
      </c>
      <c r="E10">
        <v>5.1627450980392</v>
      </c>
      <c r="F10">
        <v>4.1800000000000104</v>
      </c>
      <c r="G10">
        <f t="shared" si="1"/>
        <v>0.8096467907330086</v>
      </c>
      <c r="H10" s="6" t="s">
        <v>24</v>
      </c>
      <c r="I10" s="6" t="s">
        <v>22</v>
      </c>
      <c r="L10" t="s">
        <v>26</v>
      </c>
      <c r="N10">
        <f>AVERAGE(N2:N9)</f>
        <v>1.1623020160028705</v>
      </c>
      <c r="Q10">
        <f>AVERAGE(Q2:Q9)</f>
        <v>1.0201402507013011</v>
      </c>
      <c r="V10" t="s">
        <v>26</v>
      </c>
      <c r="X10">
        <f>AVERAGE(X2:X9)</f>
        <v>1.0984808318401791</v>
      </c>
      <c r="AA10">
        <f>AVERAGE(AA2:AA9)</f>
        <v>1.0839614348639925</v>
      </c>
      <c r="AE10" s="3" t="s">
        <v>43</v>
      </c>
      <c r="AF10" s="3">
        <v>1.8785850829525454</v>
      </c>
    </row>
    <row r="11" spans="1:32">
      <c r="A11">
        <v>10</v>
      </c>
      <c r="B11">
        <v>2.7722222222222199</v>
      </c>
      <c r="C11">
        <v>4.3636363636363704</v>
      </c>
      <c r="D11">
        <f t="shared" si="0"/>
        <v>1.5740572053197341</v>
      </c>
      <c r="E11">
        <v>4.1624999999999996</v>
      </c>
      <c r="F11">
        <v>3.8249999999999802</v>
      </c>
      <c r="G11">
        <f t="shared" si="1"/>
        <v>0.9189189189189142</v>
      </c>
      <c r="H11" s="6"/>
      <c r="I11" s="6"/>
      <c r="L11" t="s">
        <v>27</v>
      </c>
      <c r="N11">
        <f>STDEV(N2:N9)/SQRT(COUNT(N2:N9))</f>
        <v>7.0766783890574364E-2</v>
      </c>
      <c r="Q11">
        <f>STDEV(Q2:Q9)/SQRT(COUNT(Q2:Q9))</f>
        <v>9.4342913573801285E-2</v>
      </c>
      <c r="V11" t="s">
        <v>27</v>
      </c>
      <c r="X11">
        <f>STDEV(X2:X9)/SQRT(COUNT(X2:X9))</f>
        <v>0.11296959193572335</v>
      </c>
      <c r="AA11">
        <f>STDEV(AA2:AA9)/SQRT(COUNT(AA2:AA9))</f>
        <v>5.0743525560760623E-2</v>
      </c>
      <c r="AE11" s="3" t="s">
        <v>44</v>
      </c>
      <c r="AF11" s="3">
        <v>-1.3194711869552178</v>
      </c>
    </row>
    <row r="12" spans="1:32" ht="17" thickBot="1">
      <c r="A12">
        <v>11</v>
      </c>
      <c r="B12">
        <v>2.06181818181817</v>
      </c>
      <c r="C12">
        <v>1.63636363636363</v>
      </c>
      <c r="D12">
        <f t="shared" si="0"/>
        <v>0.79365079365079516</v>
      </c>
      <c r="E12">
        <v>2.1745454545454499</v>
      </c>
      <c r="F12">
        <v>2.0499999999999998</v>
      </c>
      <c r="G12">
        <f t="shared" si="1"/>
        <v>0.9427257525083631</v>
      </c>
      <c r="H12" s="6"/>
      <c r="I12" s="6"/>
      <c r="L12" t="s">
        <v>51</v>
      </c>
      <c r="N12">
        <v>0.16733685339487775</v>
      </c>
      <c r="Q12" s="4">
        <v>0.22308554140253264</v>
      </c>
      <c r="V12" t="s">
        <v>51</v>
      </c>
      <c r="X12" s="4">
        <v>0.26713063678375215</v>
      </c>
      <c r="AA12" s="4">
        <v>0.11998937115229294</v>
      </c>
      <c r="AE12" s="3" t="s">
        <v>45</v>
      </c>
      <c r="AF12" s="3">
        <v>0.4089629401688385</v>
      </c>
    </row>
    <row r="13" spans="1:32">
      <c r="A13">
        <v>12</v>
      </c>
      <c r="B13">
        <v>2.19464285714285</v>
      </c>
      <c r="C13">
        <v>2.5083333333333999</v>
      </c>
      <c r="D13">
        <f t="shared" si="0"/>
        <v>1.1429346352048075</v>
      </c>
      <c r="E13">
        <v>2.64333333333333</v>
      </c>
      <c r="F13">
        <v>1.96111111111104</v>
      </c>
      <c r="G13">
        <f t="shared" si="1"/>
        <v>0.74190836485915856</v>
      </c>
      <c r="H13" s="6"/>
      <c r="I13" s="6"/>
      <c r="K13" t="s">
        <v>15</v>
      </c>
      <c r="L13" t="s">
        <v>16</v>
      </c>
      <c r="M13" t="s">
        <v>17</v>
      </c>
      <c r="N13" t="s">
        <v>20</v>
      </c>
      <c r="O13" t="s">
        <v>18</v>
      </c>
      <c r="P13" t="s">
        <v>19</v>
      </c>
      <c r="Q13" t="s">
        <v>20</v>
      </c>
      <c r="U13" t="s">
        <v>15</v>
      </c>
      <c r="V13" t="s">
        <v>28</v>
      </c>
      <c r="W13" t="s">
        <v>29</v>
      </c>
      <c r="X13" t="s">
        <v>20</v>
      </c>
      <c r="Y13" t="s">
        <v>30</v>
      </c>
      <c r="Z13" t="s">
        <v>31</v>
      </c>
      <c r="AA13" t="s">
        <v>20</v>
      </c>
      <c r="AE13" s="3" t="s">
        <v>46</v>
      </c>
      <c r="AF13" s="3">
        <v>0.60361657865260587</v>
      </c>
    </row>
    <row r="14" spans="1:32">
      <c r="A14">
        <v>13</v>
      </c>
      <c r="B14">
        <v>4.3916666666666497</v>
      </c>
      <c r="C14">
        <v>4.9499999999999797</v>
      </c>
      <c r="D14">
        <f t="shared" si="0"/>
        <v>1.1271347248576848</v>
      </c>
      <c r="E14">
        <v>4.7022222222222299</v>
      </c>
      <c r="F14">
        <v>4.5333333333333599</v>
      </c>
      <c r="G14">
        <f t="shared" si="1"/>
        <v>0.96408317580340674</v>
      </c>
      <c r="H14" s="6"/>
      <c r="I14" s="6"/>
      <c r="K14">
        <v>1</v>
      </c>
      <c r="L14">
        <v>3.9854545454545498</v>
      </c>
      <c r="M14">
        <v>4.8888888888888502</v>
      </c>
      <c r="N14">
        <f t="shared" ref="N14:N25" si="6">M14/L14</f>
        <v>1.2266828872668178</v>
      </c>
      <c r="O14">
        <v>5.1627450980392</v>
      </c>
      <c r="P14">
        <v>4.1800000000000104</v>
      </c>
      <c r="Q14">
        <f t="shared" ref="Q14:Q25" si="7">P14/O14</f>
        <v>0.8096467907330086</v>
      </c>
      <c r="R14" s="6" t="s">
        <v>24</v>
      </c>
      <c r="S14" s="6" t="s">
        <v>22</v>
      </c>
      <c r="U14">
        <v>1</v>
      </c>
      <c r="V14">
        <v>3.9854545454545498</v>
      </c>
      <c r="W14">
        <v>4.8888888888888502</v>
      </c>
      <c r="X14">
        <f t="shared" ref="X14:X18" si="8">W14/V14</f>
        <v>1.2266828872668178</v>
      </c>
      <c r="Y14">
        <v>5.1627450980392</v>
      </c>
      <c r="Z14">
        <v>4.1800000000000104</v>
      </c>
      <c r="AA14">
        <f t="shared" ref="AA14:AA25" si="9">Z14/Y14</f>
        <v>0.8096467907330086</v>
      </c>
      <c r="AB14" s="6" t="s">
        <v>24</v>
      </c>
      <c r="AC14" s="6" t="s">
        <v>22</v>
      </c>
      <c r="AE14" s="3" t="s">
        <v>47</v>
      </c>
      <c r="AF14" s="3">
        <v>1.0125795188214444</v>
      </c>
    </row>
    <row r="15" spans="1:32">
      <c r="A15">
        <v>14</v>
      </c>
      <c r="B15">
        <v>2.5549999999999899</v>
      </c>
      <c r="C15">
        <v>2.3555555555555698</v>
      </c>
      <c r="D15">
        <f>C15/B15</f>
        <v>0.92193955207654754</v>
      </c>
      <c r="E15">
        <v>2.7833333333333399</v>
      </c>
      <c r="F15">
        <v>1.9457627118644001</v>
      </c>
      <c r="G15">
        <f>F15/E15</f>
        <v>0.69907642342433374</v>
      </c>
      <c r="H15" s="6"/>
      <c r="I15" s="6" t="s">
        <v>25</v>
      </c>
      <c r="K15">
        <v>2</v>
      </c>
      <c r="L15">
        <v>2.7722222222222199</v>
      </c>
      <c r="M15">
        <v>4.3636363636363704</v>
      </c>
      <c r="N15">
        <f t="shared" si="6"/>
        <v>1.5740572053197341</v>
      </c>
      <c r="O15">
        <v>4.1624999999999996</v>
      </c>
      <c r="P15">
        <v>3.8249999999999802</v>
      </c>
      <c r="Q15">
        <f t="shared" si="7"/>
        <v>0.9189189189189142</v>
      </c>
      <c r="R15" s="6"/>
      <c r="S15" s="6"/>
      <c r="U15">
        <v>2</v>
      </c>
      <c r="V15">
        <v>2.7722222222222199</v>
      </c>
      <c r="W15">
        <v>4.3636363636363704</v>
      </c>
      <c r="X15">
        <f t="shared" si="8"/>
        <v>1.5740572053197341</v>
      </c>
      <c r="Y15">
        <v>4.1624999999999996</v>
      </c>
      <c r="Z15">
        <v>3.8249999999999802</v>
      </c>
      <c r="AA15">
        <f t="shared" si="9"/>
        <v>0.9189189189189142</v>
      </c>
      <c r="AB15" s="6"/>
      <c r="AC15" s="6"/>
      <c r="AE15" s="3" t="s">
        <v>48</v>
      </c>
      <c r="AF15" s="3">
        <v>10.518948804439811</v>
      </c>
    </row>
    <row r="16" spans="1:32">
      <c r="A16">
        <v>15</v>
      </c>
      <c r="B16">
        <v>4.3061224489795897</v>
      </c>
      <c r="C16">
        <v>3.81538461538464</v>
      </c>
      <c r="D16">
        <f t="shared" si="0"/>
        <v>0.88603718556325806</v>
      </c>
      <c r="E16">
        <v>3.3653846153845901</v>
      </c>
      <c r="F16">
        <v>4.0222222222222497</v>
      </c>
      <c r="G16">
        <f t="shared" si="1"/>
        <v>1.1951746031746202</v>
      </c>
      <c r="H16" s="6"/>
      <c r="I16" s="6"/>
      <c r="K16">
        <v>3</v>
      </c>
      <c r="L16">
        <v>2.06181818181817</v>
      </c>
      <c r="M16">
        <v>1.63636363636363</v>
      </c>
      <c r="N16">
        <f t="shared" si="6"/>
        <v>0.79365079365079516</v>
      </c>
      <c r="O16">
        <v>2.1745454545454499</v>
      </c>
      <c r="P16">
        <v>2.0499999999999998</v>
      </c>
      <c r="Q16">
        <f t="shared" si="7"/>
        <v>0.9427257525083631</v>
      </c>
      <c r="R16" s="6"/>
      <c r="S16" s="6"/>
      <c r="U16">
        <v>3</v>
      </c>
      <c r="V16">
        <v>2.06181818181817</v>
      </c>
      <c r="W16">
        <v>1.63636363636363</v>
      </c>
      <c r="X16">
        <f t="shared" si="8"/>
        <v>0.79365079365079516</v>
      </c>
      <c r="Y16">
        <v>2.1745454545454499</v>
      </c>
      <c r="Z16">
        <v>2.0499999999999998</v>
      </c>
      <c r="AA16">
        <f t="shared" si="9"/>
        <v>0.9427257525083631</v>
      </c>
      <c r="AB16" s="6"/>
      <c r="AC16" s="6"/>
      <c r="AE16" s="3" t="s">
        <v>49</v>
      </c>
      <c r="AF16" s="3">
        <v>12</v>
      </c>
    </row>
    <row r="17" spans="1:32" ht="17" thickBot="1">
      <c r="A17">
        <v>16</v>
      </c>
      <c r="B17">
        <v>3.7854166666666602</v>
      </c>
      <c r="C17">
        <v>3.19999999999997</v>
      </c>
      <c r="D17">
        <f t="shared" si="0"/>
        <v>0.84534947716014763</v>
      </c>
      <c r="E17">
        <v>3.7177777777777599</v>
      </c>
      <c r="F17">
        <v>4.9888888888889102</v>
      </c>
      <c r="G17">
        <f t="shared" si="1"/>
        <v>1.3419007770472329</v>
      </c>
      <c r="H17" s="6"/>
      <c r="I17" s="6"/>
      <c r="K17">
        <v>4</v>
      </c>
      <c r="L17">
        <v>2.19464285714285</v>
      </c>
      <c r="M17">
        <v>2.5083333333333999</v>
      </c>
      <c r="N17">
        <f t="shared" si="6"/>
        <v>1.1429346352048075</v>
      </c>
      <c r="O17">
        <v>2.64333333333333</v>
      </c>
      <c r="P17">
        <v>1.96111111111104</v>
      </c>
      <c r="Q17">
        <f t="shared" si="7"/>
        <v>0.74190836485915856</v>
      </c>
      <c r="R17" s="6"/>
      <c r="S17" s="6"/>
      <c r="U17">
        <v>4</v>
      </c>
      <c r="V17">
        <v>2.19464285714285</v>
      </c>
      <c r="W17">
        <v>2.5083333333333999</v>
      </c>
      <c r="X17">
        <f t="shared" si="8"/>
        <v>1.1429346352048075</v>
      </c>
      <c r="Y17">
        <v>2.64333333333333</v>
      </c>
      <c r="Z17">
        <v>1.96111111111104</v>
      </c>
      <c r="AA17">
        <f t="shared" si="9"/>
        <v>0.74190836485915856</v>
      </c>
      <c r="AB17" s="6"/>
      <c r="AC17" s="6"/>
      <c r="AE17" s="4" t="s">
        <v>50</v>
      </c>
      <c r="AF17" s="4">
        <v>7.2800201775470627E-2</v>
      </c>
    </row>
    <row r="18" spans="1:32">
      <c r="A18">
        <v>17</v>
      </c>
      <c r="B18">
        <v>4.2377777777777696</v>
      </c>
      <c r="C18">
        <v>3.76000000000003</v>
      </c>
      <c r="D18">
        <f t="shared" si="0"/>
        <v>0.88725747246985676</v>
      </c>
      <c r="E18">
        <v>3.55581395348834</v>
      </c>
      <c r="F18">
        <v>4.3777777777777596</v>
      </c>
      <c r="G18">
        <f t="shared" si="1"/>
        <v>1.2311605261245608</v>
      </c>
      <c r="H18" s="6"/>
      <c r="I18" s="6"/>
      <c r="K18">
        <v>5</v>
      </c>
      <c r="L18">
        <v>4.3916666666666497</v>
      </c>
      <c r="M18">
        <v>4.9499999999999797</v>
      </c>
      <c r="N18">
        <f t="shared" si="6"/>
        <v>1.1271347248576848</v>
      </c>
      <c r="O18">
        <v>4.7022222222222299</v>
      </c>
      <c r="P18">
        <v>4.5333333333333599</v>
      </c>
      <c r="Q18">
        <f t="shared" si="7"/>
        <v>0.96408317580340674</v>
      </c>
      <c r="R18" s="6"/>
      <c r="S18" s="6"/>
      <c r="U18">
        <v>5</v>
      </c>
      <c r="V18">
        <v>4.3916666666666497</v>
      </c>
      <c r="W18">
        <v>4.9499999999999797</v>
      </c>
      <c r="X18">
        <f t="shared" si="8"/>
        <v>1.1271347248576848</v>
      </c>
      <c r="Y18">
        <v>4.7022222222222299</v>
      </c>
      <c r="Z18">
        <v>4.5333333333333599</v>
      </c>
      <c r="AA18">
        <f t="shared" si="9"/>
        <v>0.96408317580340674</v>
      </c>
      <c r="AB18" s="6"/>
      <c r="AC18" s="6"/>
    </row>
    <row r="19" spans="1:32">
      <c r="A19">
        <v>18</v>
      </c>
      <c r="B19">
        <v>4.5282608695651998</v>
      </c>
      <c r="C19">
        <v>2.73333333333342</v>
      </c>
      <c r="D19">
        <f t="shared" si="0"/>
        <v>0.60361657865260587</v>
      </c>
      <c r="E19">
        <v>4.51249999999993</v>
      </c>
      <c r="F19">
        <v>4.4756756756756797</v>
      </c>
      <c r="G19">
        <f t="shared" si="1"/>
        <v>0.99183948491429341</v>
      </c>
      <c r="H19" s="6"/>
      <c r="I19" s="6"/>
      <c r="K19">
        <v>6</v>
      </c>
      <c r="L19">
        <v>2.5549999999999899</v>
      </c>
      <c r="M19">
        <v>2.3555555555555698</v>
      </c>
      <c r="N19">
        <f t="shared" si="6"/>
        <v>0.92193955207654754</v>
      </c>
      <c r="O19">
        <v>2.7833333333333399</v>
      </c>
      <c r="P19">
        <v>1.9457627118644001</v>
      </c>
      <c r="Q19">
        <f t="shared" si="7"/>
        <v>0.69907642342433374</v>
      </c>
      <c r="R19" s="6"/>
      <c r="S19" s="6" t="s">
        <v>25</v>
      </c>
      <c r="U19">
        <v>6</v>
      </c>
      <c r="V19">
        <v>2.7833333333333399</v>
      </c>
      <c r="W19">
        <v>1.9457627118644001</v>
      </c>
      <c r="X19">
        <f t="shared" ref="X19:X25" si="10">W19/V19</f>
        <v>0.69907642342433374</v>
      </c>
      <c r="Y19">
        <v>2.5549999999999899</v>
      </c>
      <c r="Z19">
        <v>2.3555555555555698</v>
      </c>
      <c r="AA19">
        <f t="shared" si="9"/>
        <v>0.92193955207654754</v>
      </c>
      <c r="AB19" s="6"/>
      <c r="AC19" s="6" t="s">
        <v>25</v>
      </c>
    </row>
    <row r="20" spans="1:32">
      <c r="A20">
        <v>19</v>
      </c>
      <c r="B20">
        <v>3.20172413793102</v>
      </c>
      <c r="C20">
        <v>3.15333333333334</v>
      </c>
      <c r="D20">
        <f t="shared" si="0"/>
        <v>0.9848860168730994</v>
      </c>
      <c r="E20">
        <v>2.92068965517241</v>
      </c>
      <c r="F20">
        <v>3.4818181818181899</v>
      </c>
      <c r="G20">
        <f t="shared" si="1"/>
        <v>1.1921219276591222</v>
      </c>
      <c r="H20" s="6"/>
      <c r="I20" s="6"/>
      <c r="K20">
        <v>7</v>
      </c>
      <c r="L20">
        <v>4.3061224489795897</v>
      </c>
      <c r="M20">
        <v>3.81538461538464</v>
      </c>
      <c r="N20">
        <f t="shared" si="6"/>
        <v>0.88603718556325806</v>
      </c>
      <c r="O20">
        <v>3.3653846153845901</v>
      </c>
      <c r="P20">
        <v>4.0222222222222497</v>
      </c>
      <c r="Q20">
        <f t="shared" si="7"/>
        <v>1.1951746031746202</v>
      </c>
      <c r="R20" s="6"/>
      <c r="S20" s="6"/>
      <c r="U20">
        <v>7</v>
      </c>
      <c r="V20">
        <v>3.3653846153845901</v>
      </c>
      <c r="W20">
        <v>4.0222222222222497</v>
      </c>
      <c r="X20">
        <f t="shared" si="10"/>
        <v>1.1951746031746202</v>
      </c>
      <c r="Y20">
        <v>4.3061224489795897</v>
      </c>
      <c r="Z20">
        <v>3.81538461538464</v>
      </c>
      <c r="AA20">
        <f t="shared" si="9"/>
        <v>0.88603718556325806</v>
      </c>
      <c r="AB20" s="6"/>
      <c r="AC20" s="6"/>
    </row>
    <row r="21" spans="1:32">
      <c r="A21">
        <v>20</v>
      </c>
      <c r="B21">
        <v>4.00517241379311</v>
      </c>
      <c r="C21">
        <v>4.05555555555555</v>
      </c>
      <c r="D21">
        <f t="shared" si="0"/>
        <v>1.0125795188214444</v>
      </c>
      <c r="E21">
        <v>3.99999999999998</v>
      </c>
      <c r="F21">
        <v>4.9727272727272904</v>
      </c>
      <c r="G21">
        <f t="shared" si="1"/>
        <v>1.2431818181818288</v>
      </c>
      <c r="H21" s="6"/>
      <c r="I21" s="6"/>
      <c r="K21">
        <v>8</v>
      </c>
      <c r="L21">
        <v>3.7854166666666602</v>
      </c>
      <c r="M21">
        <v>3.19999999999997</v>
      </c>
      <c r="N21">
        <f t="shared" si="6"/>
        <v>0.84534947716014763</v>
      </c>
      <c r="O21">
        <v>3.7177777777777599</v>
      </c>
      <c r="P21">
        <v>4.9888888888889102</v>
      </c>
      <c r="Q21">
        <f t="shared" si="7"/>
        <v>1.3419007770472329</v>
      </c>
      <c r="R21" s="6"/>
      <c r="S21" s="6"/>
      <c r="U21">
        <v>8</v>
      </c>
      <c r="V21">
        <v>3.7177777777777599</v>
      </c>
      <c r="W21">
        <v>4.9888888888889102</v>
      </c>
      <c r="X21">
        <f t="shared" si="10"/>
        <v>1.3419007770472329</v>
      </c>
      <c r="Y21">
        <v>3.7854166666666602</v>
      </c>
      <c r="Z21">
        <v>3.19999999999997</v>
      </c>
      <c r="AA21">
        <f t="shared" si="9"/>
        <v>0.84534947716014763</v>
      </c>
      <c r="AB21" s="6"/>
      <c r="AC21" s="6"/>
    </row>
    <row r="22" spans="1:32">
      <c r="B22" t="s">
        <v>26</v>
      </c>
      <c r="D22">
        <f>AVERAGE(D2:D21)</f>
        <v>1.065227108796988</v>
      </c>
      <c r="G22">
        <f>AVERAGE(G2:G21)</f>
        <v>1.0216430284479627</v>
      </c>
      <c r="K22">
        <v>9</v>
      </c>
      <c r="L22">
        <v>4.2377777777777696</v>
      </c>
      <c r="M22">
        <v>3.76000000000003</v>
      </c>
      <c r="N22">
        <f t="shared" si="6"/>
        <v>0.88725747246985676</v>
      </c>
      <c r="O22">
        <v>3.55581395348834</v>
      </c>
      <c r="P22">
        <v>4.3777777777777596</v>
      </c>
      <c r="Q22">
        <f t="shared" si="7"/>
        <v>1.2311605261245608</v>
      </c>
      <c r="R22" s="6"/>
      <c r="S22" s="6"/>
      <c r="U22">
        <v>9</v>
      </c>
      <c r="V22">
        <v>3.55581395348834</v>
      </c>
      <c r="W22">
        <v>4.3777777777777596</v>
      </c>
      <c r="X22">
        <f t="shared" si="10"/>
        <v>1.2311605261245608</v>
      </c>
      <c r="Y22">
        <v>4.2377777777777696</v>
      </c>
      <c r="Z22">
        <v>3.76000000000003</v>
      </c>
      <c r="AA22">
        <f t="shared" si="9"/>
        <v>0.88725747246985676</v>
      </c>
      <c r="AB22" s="6"/>
      <c r="AC22" s="6"/>
    </row>
    <row r="23" spans="1:32">
      <c r="B23" t="s">
        <v>27</v>
      </c>
      <c r="D23">
        <f>STDEV(D2:D21)/SQRT(COUNT(D2:D21))</f>
        <v>5.3296687302754157E-2</v>
      </c>
      <c r="G23">
        <f>STDEV(G2:G21)/SQRT(COUNT(G2:G21))</f>
        <v>5.1334655872451132E-2</v>
      </c>
      <c r="K23">
        <v>10</v>
      </c>
      <c r="L23">
        <v>4.5282608695651998</v>
      </c>
      <c r="M23">
        <v>2.73333333333342</v>
      </c>
      <c r="N23">
        <f t="shared" si="6"/>
        <v>0.60361657865260587</v>
      </c>
      <c r="O23">
        <v>4.51249999999993</v>
      </c>
      <c r="P23">
        <v>4.4756756756756797</v>
      </c>
      <c r="Q23">
        <f t="shared" si="7"/>
        <v>0.99183948491429341</v>
      </c>
      <c r="R23" s="6"/>
      <c r="S23" s="6"/>
      <c r="U23">
        <v>10</v>
      </c>
      <c r="V23">
        <v>4.51249999999993</v>
      </c>
      <c r="W23">
        <v>4.4756756756756797</v>
      </c>
      <c r="X23">
        <f t="shared" si="10"/>
        <v>0.99183948491429341</v>
      </c>
      <c r="Y23">
        <v>4.5282608695651998</v>
      </c>
      <c r="Z23">
        <v>2.73333333333342</v>
      </c>
      <c r="AA23">
        <f t="shared" si="9"/>
        <v>0.60361657865260587</v>
      </c>
      <c r="AB23" s="6"/>
      <c r="AC23" s="6"/>
    </row>
    <row r="24" spans="1:32" ht="17" thickBot="1">
      <c r="B24" t="s">
        <v>51</v>
      </c>
      <c r="D24" s="4">
        <v>0.11155124854494233</v>
      </c>
      <c r="G24" s="4">
        <v>0.10744466956581296</v>
      </c>
      <c r="K24">
        <v>11</v>
      </c>
      <c r="L24">
        <v>3.20172413793102</v>
      </c>
      <c r="M24">
        <v>3.15333333333334</v>
      </c>
      <c r="N24">
        <f t="shared" si="6"/>
        <v>0.9848860168730994</v>
      </c>
      <c r="O24">
        <v>2.92068965517241</v>
      </c>
      <c r="P24">
        <v>3.4818181818181899</v>
      </c>
      <c r="Q24">
        <f t="shared" si="7"/>
        <v>1.1921219276591222</v>
      </c>
      <c r="R24" s="6"/>
      <c r="S24" s="6"/>
      <c r="U24">
        <v>11</v>
      </c>
      <c r="V24">
        <v>2.92068965517241</v>
      </c>
      <c r="W24">
        <v>3.4818181818181899</v>
      </c>
      <c r="X24">
        <f t="shared" si="10"/>
        <v>1.1921219276591222</v>
      </c>
      <c r="Y24">
        <v>3.20172413793102</v>
      </c>
      <c r="Z24">
        <v>3.15333333333334</v>
      </c>
      <c r="AA24">
        <f t="shared" si="9"/>
        <v>0.9848860168730994</v>
      </c>
      <c r="AB24" s="6"/>
      <c r="AC24" s="6"/>
    </row>
    <row r="25" spans="1:32">
      <c r="K25">
        <v>12</v>
      </c>
      <c r="L25">
        <v>4.00517241379311</v>
      </c>
      <c r="M25">
        <v>4.05555555555555</v>
      </c>
      <c r="N25">
        <f t="shared" si="6"/>
        <v>1.0125795188214444</v>
      </c>
      <c r="O25">
        <v>3.99999999999998</v>
      </c>
      <c r="P25">
        <v>4.9727272727272904</v>
      </c>
      <c r="Q25">
        <f t="shared" si="7"/>
        <v>1.2431818181818288</v>
      </c>
      <c r="R25" s="6"/>
      <c r="S25" s="6"/>
      <c r="U25">
        <v>12</v>
      </c>
      <c r="V25">
        <v>3.99999999999998</v>
      </c>
      <c r="W25">
        <v>4.9727272727272904</v>
      </c>
      <c r="X25">
        <f t="shared" si="10"/>
        <v>1.2431818181818288</v>
      </c>
      <c r="Y25">
        <v>4.00517241379311</v>
      </c>
      <c r="Z25">
        <v>4.05555555555555</v>
      </c>
      <c r="AA25">
        <f t="shared" si="9"/>
        <v>1.0125795188214444</v>
      </c>
      <c r="AB25" s="6"/>
      <c r="AC25" s="6"/>
    </row>
    <row r="26" spans="1:32">
      <c r="L26" t="s">
        <v>26</v>
      </c>
      <c r="N26">
        <f>AVERAGE(N14:N25)</f>
        <v>1.0005105039930666</v>
      </c>
      <c r="Q26">
        <f>AVERAGE(Q14:Q25)</f>
        <v>1.0226448802790704</v>
      </c>
      <c r="V26" t="s">
        <v>26</v>
      </c>
      <c r="X26">
        <f>AVERAGE(X14:X25)</f>
        <v>1.1465763172354861</v>
      </c>
      <c r="AA26">
        <f>AVERAGE(AA14:AA25)</f>
        <v>0.87657906703665089</v>
      </c>
    </row>
    <row r="27" spans="1:32" ht="17" thickBot="1">
      <c r="L27" t="s">
        <v>27</v>
      </c>
      <c r="N27">
        <f>STDEV(N14:N25)/SQRT(COUNT(N18:N25))</f>
        <v>8.7471575512069327E-2</v>
      </c>
      <c r="Q27">
        <f>STDEV(Q14:Q25)/SQRT(COUNT(Q14:Q25))</f>
        <v>6.1725868134863721E-2</v>
      </c>
      <c r="V27" t="s">
        <v>27</v>
      </c>
      <c r="X27">
        <f>STDEV(X14:X25)/SQRT(COUNT(X18:X25))</f>
        <v>8.2391749150387342E-2</v>
      </c>
      <c r="AA27">
        <f>STDEV(AA14:AA25)/SQRT(COUNT(AA14:AA25))</f>
        <v>3.3076189288091147E-2</v>
      </c>
    </row>
    <row r="28" spans="1:32" ht="17" thickBot="1">
      <c r="A28" s="5"/>
      <c r="B28" s="5"/>
      <c r="L28" t="s">
        <v>51</v>
      </c>
      <c r="N28" s="4">
        <v>0.22308554140253264</v>
      </c>
      <c r="Q28" s="4">
        <v>0.13585771975860839</v>
      </c>
      <c r="V28" t="s">
        <v>51</v>
      </c>
      <c r="X28" s="4">
        <v>0.14806595351401511</v>
      </c>
      <c r="AA28" s="4">
        <v>7.2800201775470627E-2</v>
      </c>
    </row>
    <row r="29" spans="1:32">
      <c r="A29" s="3"/>
      <c r="B29" s="3"/>
    </row>
    <row r="30" spans="1:32">
      <c r="A30" s="3"/>
      <c r="B30" s="3"/>
    </row>
    <row r="31" spans="1:32">
      <c r="A31" s="3"/>
      <c r="B31" s="3"/>
    </row>
    <row r="32" spans="1:3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 ht="17" thickBot="1">
      <c r="A43" s="4"/>
      <c r="B43" s="4"/>
    </row>
  </sheetData>
  <mergeCells count="18">
    <mergeCell ref="AB14:AB25"/>
    <mergeCell ref="AC14:AC18"/>
    <mergeCell ref="AC19:AC25"/>
    <mergeCell ref="AB2:AB9"/>
    <mergeCell ref="AC2:AC4"/>
    <mergeCell ref="AC5:AC9"/>
    <mergeCell ref="R2:R9"/>
    <mergeCell ref="S2:S4"/>
    <mergeCell ref="S5:S9"/>
    <mergeCell ref="R14:R25"/>
    <mergeCell ref="S14:S18"/>
    <mergeCell ref="S19:S25"/>
    <mergeCell ref="H2:H9"/>
    <mergeCell ref="I2:I4"/>
    <mergeCell ref="I5:I9"/>
    <mergeCell ref="I10:I14"/>
    <mergeCell ref="H10:H21"/>
    <mergeCell ref="I15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Chinese Users (English L1)</vt:lpstr>
      <vt:lpstr>Chinese Users (Chinese L1)</vt:lpstr>
      <vt:lpstr>Spanish Users (English L1)</vt:lpstr>
      <vt:lpstr>Spanish Users (Spanish L1)</vt:lpstr>
      <vt:lpstr>Spanish Users (Both L1)</vt:lpstr>
      <vt:lpstr>StdError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2020-04-22T22:16:03Z</dcterms:created>
  <dcterms:modified xsi:type="dcterms:W3CDTF">2020-04-26T22:18:52Z</dcterms:modified>
</cp:coreProperties>
</file>