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448cdc3df2529c0/Desktop/WTAMU/02.Fall_2023/6390 Project Management/Assignments/"/>
    </mc:Choice>
  </mc:AlternateContent>
  <xr:revisionPtr revIDLastSave="5" documentId="13_ncr:40009_{FF0B55E9-6579-4FC3-B79C-3F30D0572AF8}" xr6:coauthVersionLast="47" xr6:coauthVersionMax="47" xr10:uidLastSave="{8ACC340D-6849-4E46-9E0E-C6539ED6CAB8}"/>
  <bookViews>
    <workbookView xWindow="-120" yWindow="-120" windowWidth="24240" windowHeight="13020" tabRatio="602" xr2:uid="{00000000-000D-0000-FFFF-FFFF00000000}"/>
  </bookViews>
  <sheets>
    <sheet name="Scoring Guidelines" sheetId="2" r:id="rId1"/>
    <sheet name="SMRT Score Consolidator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F2" i="3"/>
  <c r="D3" i="3"/>
  <c r="D6" i="3"/>
  <c r="L6" i="3"/>
  <c r="M6" i="3"/>
  <c r="D7" i="3"/>
  <c r="L7" i="3"/>
  <c r="M7" i="3"/>
  <c r="D8" i="3"/>
  <c r="L8" i="3"/>
  <c r="M8" i="3"/>
  <c r="D13" i="3"/>
  <c r="L13" i="3"/>
  <c r="D14" i="3"/>
  <c r="L14" i="3"/>
  <c r="C15" i="3"/>
  <c r="D15" i="3"/>
  <c r="L15" i="3"/>
  <c r="M15" i="3"/>
  <c r="D20" i="3"/>
  <c r="L20" i="3"/>
  <c r="D21" i="3"/>
  <c r="L21" i="3"/>
  <c r="D26" i="3"/>
  <c r="L26" i="3"/>
  <c r="M26" i="3"/>
  <c r="D27" i="3"/>
  <c r="L27" i="3"/>
  <c r="D28" i="3"/>
  <c r="L28" i="3"/>
  <c r="D29" i="3"/>
  <c r="L29" i="3"/>
  <c r="B33" i="3"/>
  <c r="C26" i="3"/>
  <c r="C6" i="3"/>
  <c r="D36" i="3"/>
  <c r="E36" i="3"/>
  <c r="D37" i="3"/>
  <c r="E37" i="3"/>
  <c r="B39" i="3"/>
  <c r="C8" i="3"/>
  <c r="C7" i="3"/>
  <c r="M14" i="3"/>
  <c r="C28" i="3"/>
  <c r="D30" i="3"/>
  <c r="C33" i="3"/>
  <c r="C20" i="3"/>
  <c r="C21" i="3"/>
  <c r="D10" i="3"/>
  <c r="C27" i="3"/>
  <c r="C14" i="3"/>
  <c r="C13" i="3"/>
  <c r="C29" i="3"/>
  <c r="M28" i="3"/>
  <c r="D23" i="3"/>
  <c r="M29" i="3"/>
  <c r="D17" i="3"/>
  <c r="D33" i="3"/>
  <c r="M13" i="3"/>
  <c r="M33" i="3"/>
  <c r="M20" i="3"/>
  <c r="M21" i="3"/>
  <c r="M27" i="3"/>
</calcChain>
</file>

<file path=xl/sharedStrings.xml><?xml version="1.0" encoding="utf-8"?>
<sst xmlns="http://schemas.openxmlformats.org/spreadsheetml/2006/main" count="376" uniqueCount="375">
  <si>
    <t>AR #:</t>
  </si>
  <si>
    <t>Category</t>
  </si>
  <si>
    <t>Safety &amp; Compliance</t>
  </si>
  <si>
    <t>Regulatory Compliance</t>
  </si>
  <si>
    <t>Industrial Safety</t>
  </si>
  <si>
    <t>Human Performance</t>
  </si>
  <si>
    <t>Production</t>
  </si>
  <si>
    <t>Generation</t>
  </si>
  <si>
    <t>Preserve Structures &amp; Equipment</t>
  </si>
  <si>
    <t>Control Costs</t>
  </si>
  <si>
    <t>Optimize Skills of Workforce</t>
  </si>
  <si>
    <t>Professional Development</t>
  </si>
  <si>
    <t>Communications</t>
  </si>
  <si>
    <t>Other</t>
  </si>
  <si>
    <t>Management Support</t>
  </si>
  <si>
    <t>Obsolenence*</t>
  </si>
  <si>
    <t>Cost Benefit (Payback)</t>
  </si>
  <si>
    <t>System/Process Rating</t>
  </si>
  <si>
    <t>Request/Project Total</t>
  </si>
  <si>
    <t>Schedule Urgency</t>
  </si>
  <si>
    <t>BASIS:</t>
  </si>
  <si>
    <t xml:space="preserve">     Commitment Deadline</t>
  </si>
  <si>
    <t xml:space="preserve">     Resource Constraint</t>
  </si>
  <si>
    <t>External Sales Opportunity?</t>
  </si>
  <si>
    <t>DESC:</t>
  </si>
  <si>
    <t>Weighted</t>
  </si>
  <si>
    <t>Wt</t>
  </si>
  <si>
    <t>Factor</t>
  </si>
  <si>
    <t>Duong</t>
  </si>
  <si>
    <t>Kast</t>
  </si>
  <si>
    <t>Killins</t>
  </si>
  <si>
    <t>Lawrence</t>
  </si>
  <si>
    <t>Mills</t>
  </si>
  <si>
    <t>RS</t>
  </si>
  <si>
    <t>JLF</t>
  </si>
  <si>
    <t>Avg</t>
  </si>
  <si>
    <t>Safety &amp; Compliance  Sub - Total</t>
  </si>
  <si>
    <t>Production  Sub - Total</t>
  </si>
  <si>
    <t xml:space="preserve"> Skills &amp; Workforce  Sub - Total</t>
  </si>
  <si>
    <t>Other  Sub - Total</t>
  </si>
  <si>
    <t>Project Score:</t>
  </si>
  <si>
    <t>Prepared By:</t>
  </si>
  <si>
    <t>NIS Senior Management Review Team Project Evaluation Worksheet Consolidation</t>
  </si>
  <si>
    <t>PM/Client</t>
  </si>
  <si>
    <t>Making the Right Technology Investments and Transforming the Future Force</t>
  </si>
  <si>
    <t>Build a strong foundation for future science and technology by investing in the Department's workforce, laboratory, and testing infrastructure</t>
  </si>
  <si>
    <t>Invest in the Department's critical technology areas to build an enduring advantage for the U.S. Military</t>
  </si>
  <si>
    <t>Drive competitive advantage through capability delivery</t>
  </si>
  <si>
    <t>Modernize and sustain the nuclear deterrent and protect against chemical and biological threats</t>
  </si>
  <si>
    <t>Optimize to improve capabilities and drive efficiencies</t>
  </si>
  <si>
    <t>Strengthen Resilience and Adaptability of Our Defense Ecosystem</t>
  </si>
  <si>
    <t>Shape a 21st century defense industrial base</t>
  </si>
  <si>
    <t>Deliver sustainable logistics to support DoD</t>
  </si>
  <si>
    <t>Ehance cybersecurity</t>
  </si>
  <si>
    <t>Work in partnership with our Nation, our allies, and our partners</t>
  </si>
  <si>
    <t>Increase the resiliency of Command, Control, and Communications (C3) capabilities</t>
  </si>
  <si>
    <t>Taking Care of Our People and Cultivating the Workforce We Need</t>
  </si>
  <si>
    <t>Grow our talent to shape an appropriately skilled, resilient, and ready future workforce</t>
  </si>
  <si>
    <t>Build a safe and supportive environment for the Total Workforce</t>
  </si>
  <si>
    <t>Address the needs of families</t>
  </si>
  <si>
    <t>Mitigate COVID-19</t>
  </si>
  <si>
    <t>Increase the effectiveness of defense healthcare</t>
  </si>
  <si>
    <t>Address Institutional Management Priorities</t>
  </si>
  <si>
    <t>Deliver excellent, equitable, and secure DoD services and customer experiences</t>
  </si>
  <si>
    <t>Establish the Chief Digital and Artificial Intelligence Office to accelerate Department's adoption of data, analytics, and artificial intelligence</t>
  </si>
  <si>
    <t>Optimize budget to execution</t>
  </si>
  <si>
    <t>Foster a high integrity funds control environment</t>
  </si>
  <si>
    <t>Accelerate the path to an unmodified audit opinion</t>
  </si>
  <si>
    <t>Optimize a secure systems environment</t>
  </si>
  <si>
    <t>DoD Strategic Management Plan Fiscal Years 2022-2026</t>
  </si>
  <si>
    <t>Invest in technology infrastructure and develop technology policies</t>
  </si>
  <si>
    <t>Align technology to mission objectives and incorporate technology intelligence</t>
  </si>
  <si>
    <t>Development and publication of engineering standards and provide training on those standards</t>
  </si>
  <si>
    <t>Ensure a robust infrastructure for DOD labs and ranges</t>
  </si>
  <si>
    <t>Conduct annual assessments of workforce, infrastructure, and industrial base capabilities and capacity to support the critical technology area roadmaps</t>
  </si>
  <si>
    <t>Cultivate robust labs and ranges workforce</t>
  </si>
  <si>
    <t>Cultivate a robust science and technology workforce</t>
  </si>
  <si>
    <t>Development and dissemination of technology protection guidance and best practices and provide training</t>
  </si>
  <si>
    <t>Identify critical technology areas relevant to the National Defense Strategy (NDS) and the Department's joit warfighting gaps. Provide strategic guidance to ensure capability development</t>
  </si>
  <si>
    <t>Enable joint experiments and prototyping to close identified gaps</t>
  </si>
  <si>
    <t>Develop critical technology area roadmaps and disseminate across Department each year</t>
  </si>
  <si>
    <t>Execute Competitive Advantage Pathfinders (CAP) to identify opportunities to accelerate capability deliver and inform process reform</t>
  </si>
  <si>
    <t>Develop metrics to support lessons learned from the CAP initiative and inform enterprise reform across the defense decision support systems</t>
  </si>
  <si>
    <t>Governing Directive: Complete rewrite of DoD Directive (DoDD) 7045.20, Capability Portfolio Management</t>
  </si>
  <si>
    <t>Evolve and align enterprise acquisition processes to deliver effective capabilities to the warfighter</t>
  </si>
  <si>
    <t>Portfolio/Program Reviews: Conduct mission-focused Integrated Acquisition Portfolio Reviews, as well as Defense Acquisition Boards and In-Process Reviews for critical programs in the Major Capability Acquisition pathway</t>
  </si>
  <si>
    <t>Adaptive Acquisition Framework (AAF): Drive increased service use of the AAF, to include the software acquisition and middle tier pathways as well as hybrid approaches</t>
  </si>
  <si>
    <t>Mission Engineering: Complete development and analysis of Indo-Pacific Command (INDOPACOM) mission threads</t>
  </si>
  <si>
    <t>In partnership with the National Nuclear Security Administration, implement a plan for the U.S. nuclear weapons stockpile and infrastructure that meets requirements, creates a balanced and flexible stockpile, and ensures a resilient nuclear weapons production infrastructure</t>
  </si>
  <si>
    <t>Develop and execute an integrated risk and opportunity management framework for the nuclear deterrent</t>
  </si>
  <si>
    <t>Conduct annual Nuclear Integrated Acquisition Portfolio Reviews (IAPRs)</t>
  </si>
  <si>
    <t>Support nuclear test and evaluation facility and resource annual review</t>
  </si>
  <si>
    <t>Establish a Reentry Vehicle Aero Shell Working Group and provide recommendations to USD(A&amp;S) and USD(R&amp;E)</t>
  </si>
  <si>
    <t>Shift investments to mitigate Joint Force capability gaps in order to address emerging chemical and biological threats; conduct an annual review of program alignment to priority goals to align with the NDS</t>
  </si>
  <si>
    <t>Align research and development, and test and evaluation, investments for emerging biological threats to the National Biodefense Strategy (NBS)</t>
  </si>
  <si>
    <t>Complete the BPR and publish the results</t>
  </si>
  <si>
    <t>Establish reformed governance framework of the chemical and biological defense portfolio to align program with cross-Department coordination and promote integrated, cohesive approach to emerging chemical and biological threats</t>
  </si>
  <si>
    <t>Complete destruction campaign for US. Chemical Weapons Stockpile by the treaty commitment deadline of September 30, 2023 and begin transition to operations close_x0002_out at Pueblo, Colorado, and Blue Grass, Kentucky</t>
  </si>
  <si>
    <t>Modernize and consolidate DOD networks and services</t>
  </si>
  <si>
    <t>Ensure a safe, secure, reliable, affordable, and effective nuclear deterrant and modernize the total force against emerging chemcial and biological threats</t>
  </si>
  <si>
    <t>IT Network &amp; Service Optimization – Complete Fourth Estate DoDNET Assessment, Migration Plans, and Phase I migration</t>
  </si>
  <si>
    <t>IT Network &amp; Service Optimization – Transition 13 DAFA organizations to a Global Service Center</t>
  </si>
  <si>
    <t>Cloud &amp; Data Center Optimization – Migrate DAFA applications/systems to optimal hosting environments (affects 14 DAFAs, 922 apps/systems, and 61 data centers)</t>
  </si>
  <si>
    <t>Promote integrated DOD software modernization practices</t>
  </si>
  <si>
    <t>Percent of new custom software development systems use DevSecOps</t>
  </si>
  <si>
    <t>Percent of all custom software development systems use DevSecOps</t>
  </si>
  <si>
    <t>Establish a DOD Enterprise Cloud Environment</t>
  </si>
  <si>
    <t>Percent Year-Over-Year growth of cloud investments</t>
  </si>
  <si>
    <t>Ensure supply chain resilience</t>
  </si>
  <si>
    <t>Complete an evaluation of analytical tools used to improve enterprise-level supply chain visibility</t>
  </si>
  <si>
    <t>Compile guidebook to identify supply chain risk and strategic implications</t>
  </si>
  <si>
    <t>Develop and publish a strategy on supply chain resilience that can be used across DoD</t>
  </si>
  <si>
    <t>Complete evaluation of data sources to build metrics for five priority supply chains</t>
  </si>
  <si>
    <t>Identify meaningful supply chain resilience metrics. Test metrics to determine if the metric provides useful insight to senior leaders</t>
  </si>
  <si>
    <t>Optimize the organic and commercial manufacturing and repair continuum</t>
  </si>
  <si>
    <t>To measure the health and performance of the OIB, develop and track five Advana Tier 3 metrics focused on OIB capability and capacity; trend analysis is under development and, once formally conveyed and approved by the USD(A&amp;S), results will be provided</t>
  </si>
  <si>
    <t>Within the DIB, five Tier 3 metrics are under development that measure the health and capacity of five critical supply chain areas identified to improve resilience: kinetic capabilities, energy storage and batteries, microelectronics, castings and forgings, and strategic and critical materials</t>
  </si>
  <si>
    <t>Military operations empowered through logistics</t>
  </si>
  <si>
    <t>Reporting progress toward goal achievement on a quarterly basis in a more meaningful manner to show positive, negative, or neutral trends</t>
  </si>
  <si>
    <t>Ensure installation energy resilience</t>
  </si>
  <si>
    <t>Fortify and protect DoD installations through adaption, mitigation, and resilience</t>
  </si>
  <si>
    <t>Complete IEPs in the continental U.S./Alaska/Hawaii</t>
  </si>
  <si>
    <t>Begin planning and design for energy resilient micro-grids at mission assurance priority installations</t>
  </si>
  <si>
    <t>Conduct five Black Start Exercises per Service per year (15 total)</t>
  </si>
  <si>
    <t>Mitigate environmental and climate threats to past, current, and future installations</t>
  </si>
  <si>
    <t>Conduct climate assessments at mission assurance priority list (MAPL) installations</t>
  </si>
  <si>
    <t>Complete Per- and polyfluoroalkyl substances (PFAS) preliminary assessments/site inspections at 700 DoD installations and National Guard facilities</t>
  </si>
  <si>
    <t>Reduce climate impacts to DoD installations</t>
  </si>
  <si>
    <t>% major installations in DoD Climate Assessment Tool (DCAT)</t>
  </si>
  <si>
    <t>% complete at mission assurance priority installations</t>
  </si>
  <si>
    <t>% policy and technical guidance updates published</t>
  </si>
  <si>
    <t>% major installations with plans</t>
  </si>
  <si>
    <t>Drive the implementation of zero trust</t>
  </si>
  <si>
    <t>Expand and enhance opportunities to recruit, retain, upskill, and diversify our cyber workforce</t>
  </si>
  <si>
    <t>Establish the Zero Trust Portfolio Management Office (PfMO)</t>
  </si>
  <si>
    <t>Complete the DoD-wide classification of cyber positions in accordance with the DoD Cyber Workforce Framework</t>
  </si>
  <si>
    <t>SG 1</t>
  </si>
  <si>
    <t>SO 1.1</t>
  </si>
  <si>
    <t>PG 1.1.1</t>
  </si>
  <si>
    <t>PM 1.1.1.1</t>
  </si>
  <si>
    <t>PM 1.1.1.2</t>
  </si>
  <si>
    <t>PM 1.1.1.3</t>
  </si>
  <si>
    <t>PM 1.1.1.4</t>
  </si>
  <si>
    <t>PM 1.1.1.5</t>
  </si>
  <si>
    <t>PM 1.1.1.6</t>
  </si>
  <si>
    <t>SO 1.2</t>
  </si>
  <si>
    <t>PG 1.2.1</t>
  </si>
  <si>
    <t>PM 1.2.1.1</t>
  </si>
  <si>
    <t>PM 1.2.1.2</t>
  </si>
  <si>
    <t>PM 1.2.1.3</t>
  </si>
  <si>
    <t>SO 1.3</t>
  </si>
  <si>
    <t>PG 1.3.1</t>
  </si>
  <si>
    <t>PM 1.3.1.1</t>
  </si>
  <si>
    <t>PM 1.3.1.2</t>
  </si>
  <si>
    <t>PM 1.3.1.3</t>
  </si>
  <si>
    <t>PM 1.3.1.4</t>
  </si>
  <si>
    <t>PM 1.3.1.5</t>
  </si>
  <si>
    <t>PM 1.3.1.6</t>
  </si>
  <si>
    <t>SO 1.4</t>
  </si>
  <si>
    <t>PG 1.4.1</t>
  </si>
  <si>
    <t>PM 1.4.1.1</t>
  </si>
  <si>
    <t>PM 1.4.1.2</t>
  </si>
  <si>
    <t>PM 1.4.1.3</t>
  </si>
  <si>
    <t>PM 1.4.1.4</t>
  </si>
  <si>
    <t>PM 1.4.1.5</t>
  </si>
  <si>
    <t>PM 1.4.1.6</t>
  </si>
  <si>
    <t>PM 1.4.1.7</t>
  </si>
  <si>
    <t>PM 1.4.1.8</t>
  </si>
  <si>
    <t>PM 1.4.1.9</t>
  </si>
  <si>
    <t>PM 1.4.1.10</t>
  </si>
  <si>
    <t>SO 1.5</t>
  </si>
  <si>
    <t>PG 1.5.1</t>
  </si>
  <si>
    <t>PM 1.5.1.1</t>
  </si>
  <si>
    <t>PM 1.5.1.2</t>
  </si>
  <si>
    <t>PM 1.5.1.3</t>
  </si>
  <si>
    <t>PG 1.5.2</t>
  </si>
  <si>
    <t>PM 1.5.2.1</t>
  </si>
  <si>
    <t>PM 1.5.2.2</t>
  </si>
  <si>
    <t>PG 1.5.3</t>
  </si>
  <si>
    <t>PM 1.5.3.1</t>
  </si>
  <si>
    <t>SG 2</t>
  </si>
  <si>
    <t>SO 2.1</t>
  </si>
  <si>
    <t>PG 2.1.1</t>
  </si>
  <si>
    <t>PM 2.1.1.1</t>
  </si>
  <si>
    <t>PM 2.1.1.2</t>
  </si>
  <si>
    <t>PM 2.1.1.3</t>
  </si>
  <si>
    <t>PM 2.1.1.4</t>
  </si>
  <si>
    <t>PM 2.1.1.5</t>
  </si>
  <si>
    <t>PG 2.1.2</t>
  </si>
  <si>
    <t>PM 2.1.2.1</t>
  </si>
  <si>
    <t>PM 2.1.2.2</t>
  </si>
  <si>
    <t>SO 2.2</t>
  </si>
  <si>
    <t>PG 2.2.1</t>
  </si>
  <si>
    <t>PM 2.2.1.1</t>
  </si>
  <si>
    <t>SO 2.3</t>
  </si>
  <si>
    <t>PG 2.3.1</t>
  </si>
  <si>
    <t>PM 2.3.1.1</t>
  </si>
  <si>
    <t>PM 2.3.1.2</t>
  </si>
  <si>
    <t>PM 2.3.1.3</t>
  </si>
  <si>
    <t>PG 2.3.2</t>
  </si>
  <si>
    <t>PM 2.3.2.1</t>
  </si>
  <si>
    <t>PM 2.3.2.2</t>
  </si>
  <si>
    <t>PG 2.3.3</t>
  </si>
  <si>
    <t>PM 2.3.3.1</t>
  </si>
  <si>
    <t>PM 2.3.3.2</t>
  </si>
  <si>
    <t>PM 2.3.3.3</t>
  </si>
  <si>
    <t>PM 2.3.3.4</t>
  </si>
  <si>
    <t>SO 2.4</t>
  </si>
  <si>
    <t>PG 2.4.1</t>
  </si>
  <si>
    <t>PM 2.4.1.1</t>
  </si>
  <si>
    <t>PG 2.4.2</t>
  </si>
  <si>
    <t>PM 2.4.2.1</t>
  </si>
  <si>
    <t>SO 2.5</t>
  </si>
  <si>
    <t>SO 2.6</t>
  </si>
  <si>
    <t>SG 3</t>
  </si>
  <si>
    <t>SG 4</t>
  </si>
  <si>
    <t>SO 3.1</t>
  </si>
  <si>
    <t>SO 3.2</t>
  </si>
  <si>
    <t>SO 3.3</t>
  </si>
  <si>
    <t>SO 3.4</t>
  </si>
  <si>
    <t>SO 3.5</t>
  </si>
  <si>
    <t>SO 4.1</t>
  </si>
  <si>
    <t>SO 4.2</t>
  </si>
  <si>
    <t>SO 4.3</t>
  </si>
  <si>
    <t>SO 4.4</t>
  </si>
  <si>
    <t>SO 4.5</t>
  </si>
  <si>
    <t>SO 4.6</t>
  </si>
  <si>
    <t>Collaborate with diverse partners and focus efforts on issues unique to national defense</t>
  </si>
  <si>
    <t>PM 2.5.1.1</t>
  </si>
  <si>
    <t>PG 2.5.1</t>
  </si>
  <si>
    <t>PM 2.5.1.2</t>
  </si>
  <si>
    <t>PM 2.5.1.3</t>
  </si>
  <si>
    <t>PM 2.5.1.4</t>
  </si>
  <si>
    <t>Maximize the capabilities of federally funded research and development centers (FFRDCs) and university affiliated research centers (UARCs) to address issues at the national level</t>
  </si>
  <si>
    <t>Leverage industry to maintain the Department’s technological advantage</t>
  </si>
  <si>
    <t>Expand international outreach to strengthen our network of allies and partners</t>
  </si>
  <si>
    <t>Partner with public sector institutions to increase partnerships with HBCUs and other MIs</t>
  </si>
  <si>
    <t>PG 2.6.1</t>
  </si>
  <si>
    <t>PG 2.6.2</t>
  </si>
  <si>
    <t>PG 2.6.3</t>
  </si>
  <si>
    <t>PM 2.6.1.1</t>
  </si>
  <si>
    <t>PM 2.6.1.2</t>
  </si>
  <si>
    <t>PM 2.6.2.1</t>
  </si>
  <si>
    <t>PM 2.6.3.1</t>
  </si>
  <si>
    <t>Field modern position, navigation, and timing (PNT)</t>
  </si>
  <si>
    <t>Modernize and bolster transport (Space and Terrestrial) and data link capabilities</t>
  </si>
  <si>
    <t>Enable spectrum sharing</t>
  </si>
  <si>
    <t>Partner with industry and across the U.S. Government to ensure that future spectrum auctions focus on spectrum sharing</t>
  </si>
  <si>
    <t>Program for the fielding of satellite and ground architectures to enable narrowband SATCOM operational gap</t>
  </si>
  <si>
    <t>Installation of Defense Regional Clocks (DRC)</t>
  </si>
  <si>
    <t>Fielding of Military GPS user equipment on lead platforms</t>
  </si>
  <si>
    <t>PG 3.1.1</t>
  </si>
  <si>
    <t>Improve recruitment and retention of the civilian workforce</t>
  </si>
  <si>
    <t>PM 3.1.1.1</t>
  </si>
  <si>
    <t>PM 3.1.1.2</t>
  </si>
  <si>
    <t>PM 3.1.1.3</t>
  </si>
  <si>
    <t>PM 3.1.1.4</t>
  </si>
  <si>
    <t>PM 3.1.1.5</t>
  </si>
  <si>
    <t>PG 3.1.2</t>
  </si>
  <si>
    <t>Enhance recruitment and retention of the total force</t>
  </si>
  <si>
    <t>PM 3.1.2.1</t>
  </si>
  <si>
    <t>PG 3.1.3</t>
  </si>
  <si>
    <t>Shape training and education for emerging skillsets</t>
  </si>
  <si>
    <t>Military End Strength</t>
  </si>
  <si>
    <t>OMB-GSA Mission Support Satisfaction Results - Human Capital</t>
  </si>
  <si>
    <t>DoD Average Time-to-Hire (T2H)</t>
  </si>
  <si>
    <t>DoD Hiring Manager Satisfaction Scores</t>
  </si>
  <si>
    <t>DoD Use of Hiring Assessments</t>
  </si>
  <si>
    <t>DoD Direct Hire Authority (DHA) Hire Rate</t>
  </si>
  <si>
    <t>PM 3.1.3.1</t>
  </si>
  <si>
    <t>PM 3.1.3.2</t>
  </si>
  <si>
    <t>PM 3.1.3.3</t>
  </si>
  <si>
    <t>Governance of the DoD training and education enterprise</t>
  </si>
  <si>
    <t>Tracking implementation of Joint Operational Training Infrastructure (JOTI) strategy goals and initiatives</t>
  </si>
  <si>
    <t>Tracking implementation of OBME</t>
  </si>
  <si>
    <t>PG 3.2.1</t>
  </si>
  <si>
    <t>Build diversity, equity, inclusion, and accessability</t>
  </si>
  <si>
    <t>PM 3.2.1.1</t>
  </si>
  <si>
    <t>PM 3.2.1.2</t>
  </si>
  <si>
    <t>PM 3.2.1.3</t>
  </si>
  <si>
    <t>Demographic Representation: Promotion/Retention</t>
  </si>
  <si>
    <t>Demographic Representation: Accessions</t>
  </si>
  <si>
    <t>Demographic Representation: DoD Workforce</t>
  </si>
  <si>
    <t>PG 3.2.2</t>
  </si>
  <si>
    <t>Reduce sexual assault, self-harm, harrassment, and extremism across the force</t>
  </si>
  <si>
    <t>PM 3.2.2.1</t>
  </si>
  <si>
    <t>PM 3.2.2.2</t>
  </si>
  <si>
    <t>PG 3.3.1</t>
  </si>
  <si>
    <t>Childcare</t>
  </si>
  <si>
    <t>PM 3.3.1.1</t>
  </si>
  <si>
    <t>PM 3.3.1.2</t>
  </si>
  <si>
    <t>Utilization rate of installation of Child Development Centers identified as having the greatest unmet childcare need</t>
  </si>
  <si>
    <t>Unmet childcare need for installations identified as having the greatest unmet need</t>
  </si>
  <si>
    <t>Increase lethal means safety safe storage behavior</t>
  </si>
  <si>
    <t>Reduce climate factors that contribute to sexual assault, harassment, and extremism across the Force</t>
  </si>
  <si>
    <t>PG 3.3.2</t>
  </si>
  <si>
    <t>Improve credentialing opportunities for family members</t>
  </si>
  <si>
    <t>PM 3.3.2.1</t>
  </si>
  <si>
    <t>PM 3.3.2.2</t>
  </si>
  <si>
    <t>Military spouses are able to receive a license in a new state within 30 days with minimal paperwork accompanying the application</t>
  </si>
  <si>
    <t>State has approved 50% of compacts in 2022, 50% of compacts in 2023, 50% of compacts in 2024, and 60% of compacts in 2025, and 70% of compacts in 2026</t>
  </si>
  <si>
    <t>PG 3.4.1</t>
  </si>
  <si>
    <t>Maintain force readiness in the face of COVID-19 (Service members, reserve components, DoD civilian employees, contractors)</t>
  </si>
  <si>
    <t>PM 3.4.1.1</t>
  </si>
  <si>
    <t>PM 3.4.1.2</t>
  </si>
  <si>
    <t>PG 3.4.2</t>
  </si>
  <si>
    <t>Set Policy and objectives for implementing Post-COVID-19 lessons</t>
  </si>
  <si>
    <t>PM 3.4.2.1</t>
  </si>
  <si>
    <t>PM 3.4.2.2</t>
  </si>
  <si>
    <t>Percent of lessons learned with required policy issued, including measures of effectiveness</t>
  </si>
  <si>
    <t>Percent of lessons learned with implementation plan including required policy change (if necessary)</t>
  </si>
  <si>
    <t>All personnel types - absolute number and rate of vaccination</t>
  </si>
  <si>
    <t>Active Duty (AD) personnel vaccinated</t>
  </si>
  <si>
    <t>PG 3.5.1</t>
  </si>
  <si>
    <t>Implement healthcare transformation efforts</t>
  </si>
  <si>
    <t>PM 3.5.1.1</t>
  </si>
  <si>
    <t>PG 3.5.2</t>
  </si>
  <si>
    <t>PM 3.5.2.1</t>
  </si>
  <si>
    <t>PM 3.5.1.2</t>
  </si>
  <si>
    <t>PM 3.5.2.2</t>
  </si>
  <si>
    <t>(Interoperability) number of civilian facilities that automatically give data to MHS GENESIS</t>
  </si>
  <si>
    <t>Percent of Military Treatment Facilities with MHS GENESIS</t>
  </si>
  <si>
    <t>Satisfaction with Healthcare (Health Care Survey of DoD Beneficiaries (HCSDB)/Consumer Assessment of Healthcare Providers and Systems (CAHPS) Surveys))</t>
  </si>
  <si>
    <t>Percent of transformation milestones achieved on time for initial operational capability (IOC) and full operational capability (FOC)</t>
  </si>
  <si>
    <t>Improve electronic health records</t>
  </si>
  <si>
    <t>PG 3.5.3</t>
  </si>
  <si>
    <t>Improve mental health services</t>
  </si>
  <si>
    <t>PM 3.5.3.1</t>
  </si>
  <si>
    <t>PM 3.5.3.2</t>
  </si>
  <si>
    <t>Health Care Effectiveness Data and Information Set (HEDIS) (7 day follow up after hospitalization)</t>
  </si>
  <si>
    <t>Self-Reported Mental Health (Health Care Survey of DoD Beneficiaries (HCSDB))</t>
  </si>
  <si>
    <t>PG 4.1.1</t>
  </si>
  <si>
    <t>Rationalize, modernize, and enhance security of personnel-focused data and systems</t>
  </si>
  <si>
    <t>PM 4.1.1.1</t>
  </si>
  <si>
    <t>PM 4.1.1.2</t>
  </si>
  <si>
    <t>PM 4.1.1.3</t>
  </si>
  <si>
    <t>PG 4.1.2</t>
  </si>
  <si>
    <t>Enhance evidence-based decision making through robust personnel analytics</t>
  </si>
  <si>
    <t>PM 4.1.2.1</t>
  </si>
  <si>
    <t>PM 4.1.2.2</t>
  </si>
  <si>
    <t>PM 4.1.2.3</t>
  </si>
  <si>
    <t>PM 4.1.2.4</t>
  </si>
  <si>
    <t>Number of fraud cases reported to the DMDC CCC</t>
  </si>
  <si>
    <t>Number of security breaches</t>
  </si>
  <si>
    <t>Cybersecurity monitoring tools</t>
  </si>
  <si>
    <t>Ad recall</t>
  </si>
  <si>
    <t>Timeliness of results for unit commanders</t>
  </si>
  <si>
    <t>Data Governance dataset processing</t>
  </si>
  <si>
    <t>Availability of survey/focus group results</t>
  </si>
  <si>
    <t>PG 4.2.1</t>
  </si>
  <si>
    <t>Chartering directive for CDAO</t>
  </si>
  <si>
    <t>PM 4.2.1.1</t>
  </si>
  <si>
    <t>PG 4.3.1</t>
  </si>
  <si>
    <t>Increase visibility into execution against disaster and emergency response funding by implementing a capability to track rapid response</t>
  </si>
  <si>
    <t>PM 4.3.1.1</t>
  </si>
  <si>
    <t>% implementation of emergency funding tracking complete</t>
  </si>
  <si>
    <t>Chartering Directive and governance structure for CDAO</t>
  </si>
  <si>
    <t>PG 4.4.1</t>
  </si>
  <si>
    <t>Increase control over our enacted budget execution by developing spend plans using a standard methodology</t>
  </si>
  <si>
    <t>PM 4.4.1.1</t>
  </si>
  <si>
    <t>PM 4.4.1.2</t>
  </si>
  <si>
    <t>Spend plan variance</t>
  </si>
  <si>
    <t>% reporting entities on boarded to Advana spend plan tool</t>
  </si>
  <si>
    <t>PG 4.5.1</t>
  </si>
  <si>
    <t>Increase the number of favorable (unmodified or qualified) DoD financial statement audit opinions</t>
  </si>
  <si>
    <t>PM 4.5.1.1</t>
  </si>
  <si>
    <t>PM 4.5.1.2</t>
  </si>
  <si>
    <t>Number of component material weaknesses (MWs) downgraded</t>
  </si>
  <si>
    <t>Number of favorable (unmodified or qualified) financial statement audit opinions</t>
  </si>
  <si>
    <t>PG 4.6.1</t>
  </si>
  <si>
    <t>Decrease the number of legacy, financial statement audit-relevant business systems</t>
  </si>
  <si>
    <t>PM 4.6.1.1</t>
  </si>
  <si>
    <t>Number of legacy systems shut down</t>
  </si>
  <si>
    <t>Point
Value</t>
  </si>
  <si>
    <t>Maximum Point Value = 5     |     SG = Strategic Goal     |     SO = Strategic Objective     |     PG = Performance Goal     |     PM = Performance Measure     |     https://media.defense.gov/2022/Oct/28/2003104835/-1/-1/1/DOD-STRATEGIC-MANAGEMENT-PLAN-FY-2022-2026.PDF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</si>
</sst>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b/>
      <sz val="12"/>
      <name val="Arial"/>
    </font>
    <font>
      <b/>
      <u/>
      <sz val="12"/>
      <name val="Arial"/>
    </font>
    <font>
      <b/>
      <u/>
      <sz val="14"/>
      <name val="Arial"/>
    </font>
    <font>
      <i/>
      <sz val="10"/>
      <name val="Arial"/>
    </font>
    <font>
      <b/>
      <u/>
      <sz val="10"/>
      <name val="Arial"/>
      <family val="2"/>
    </font>
    <font>
      <sz val="10"/>
      <name val="Arial"/>
    </font>
    <font>
      <b/>
      <u/>
      <sz val="12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u/>
      <sz val="14"/>
      <color theme="0"/>
      <name val="Arial"/>
      <family val="2"/>
    </font>
    <font>
      <sz val="12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9"/>
        <bgColor indexed="8"/>
      </patternFill>
    </fill>
    <fill>
      <patternFill patternType="solid">
        <fgColor indexed="9"/>
        <bgColor indexed="9"/>
      </patternFill>
    </fill>
    <fill>
      <patternFill patternType="solid">
        <fgColor rgb="FF115F9A"/>
        <bgColor indexed="64"/>
      </patternFill>
    </fill>
    <fill>
      <patternFill patternType="solid">
        <fgColor rgb="FF48B5C4"/>
        <bgColor indexed="64"/>
      </patternFill>
    </fill>
    <fill>
      <patternFill patternType="solid">
        <fgColor rgb="FF76C68F"/>
        <bgColor indexed="64"/>
      </patternFill>
    </fill>
    <fill>
      <patternFill patternType="solid">
        <fgColor rgb="FFC9E52F"/>
        <bgColor indexed="64"/>
      </patternFill>
    </fill>
    <fill>
      <patternFill patternType="solid">
        <fgColor rgb="FFF4F100"/>
        <bgColor indexed="64"/>
      </patternFill>
    </fill>
    <fill>
      <patternFill patternType="solid">
        <fgColor theme="1" tint="0.14999847407452621"/>
        <bgColor indexed="64"/>
      </patternFill>
    </fill>
  </fills>
  <borders count="16">
    <border>
      <left/>
      <right/>
      <top/>
      <bottom/>
      <diagonal/>
    </border>
    <border>
      <left/>
      <right style="thick">
        <color indexed="0"/>
      </right>
      <top style="thick">
        <color indexed="0"/>
      </top>
      <bottom style="thick">
        <color indexed="0"/>
      </bottom>
      <diagonal/>
    </border>
    <border>
      <left style="thick">
        <color indexed="0"/>
      </left>
      <right/>
      <top style="thick">
        <color indexed="0"/>
      </top>
      <bottom style="thick">
        <color indexed="0"/>
      </bottom>
      <diagonal/>
    </border>
    <border>
      <left/>
      <right/>
      <top style="thick">
        <color indexed="0"/>
      </top>
      <bottom style="thick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top"/>
    </xf>
    <xf numFmtId="3" fontId="8" fillId="0" borderId="0" applyFont="0" applyFill="0" applyBorder="0" applyAlignment="0" applyProtection="0"/>
    <xf numFmtId="0" fontId="8" fillId="0" borderId="0" applyFont="0" applyFill="0" applyBorder="0" applyAlignment="0" applyProtection="0"/>
  </cellStyleXfs>
  <cellXfs count="70"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2" borderId="0" xfId="0" applyFill="1" applyAlignment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centerContinuous"/>
    </xf>
    <xf numFmtId="0" fontId="1" fillId="3" borderId="0" xfId="0" applyFont="1" applyFill="1" applyAlignment="1"/>
    <xf numFmtId="0" fontId="0" fillId="3" borderId="0" xfId="0" applyFill="1" applyAlignment="1">
      <alignment horizontal="center"/>
    </xf>
    <xf numFmtId="0" fontId="5" fillId="0" borderId="0" xfId="0" applyFont="1" applyAlignment="1">
      <alignment horizontal="centerContinuous"/>
    </xf>
    <xf numFmtId="0" fontId="0" fillId="4" borderId="0" xfId="0" applyFill="1" applyAlignment="1">
      <alignment horizontal="center"/>
    </xf>
    <xf numFmtId="9" fontId="6" fillId="0" borderId="0" xfId="0" applyNumberFormat="1" applyFont="1" applyAlignment="1">
      <alignment horizontal="center"/>
    </xf>
    <xf numFmtId="2" fontId="3" fillId="0" borderId="1" xfId="0" applyNumberFormat="1" applyFont="1" applyBorder="1" applyAlignment="1">
      <alignment vertical="center"/>
    </xf>
    <xf numFmtId="49" fontId="0" fillId="0" borderId="0" xfId="0" applyNumberFormat="1" applyAlignment="1"/>
    <xf numFmtId="14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3" fillId="0" borderId="2" xfId="0" applyFont="1" applyBorder="1" applyAlignment="1">
      <alignment vertical="center"/>
    </xf>
    <xf numFmtId="0" fontId="4" fillId="0" borderId="3" xfId="0" applyFont="1" applyBorder="1" applyAlignment="1">
      <alignment horizontal="right" vertical="center"/>
    </xf>
    <xf numFmtId="9" fontId="0" fillId="0" borderId="0" xfId="0" applyNumberFormat="1" applyAlignment="1"/>
    <xf numFmtId="49" fontId="0" fillId="2" borderId="0" xfId="0" applyNumberFormat="1" applyFill="1" applyAlignment="1"/>
    <xf numFmtId="0" fontId="7" fillId="3" borderId="0" xfId="0" applyFont="1" applyFill="1" applyAlignment="1">
      <alignment horizontal="right"/>
    </xf>
    <xf numFmtId="0" fontId="7" fillId="0" borderId="0" xfId="0" applyFont="1" applyAlignme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1" fillId="6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>
      <alignment horizontal="left" vertical="center" wrapText="1"/>
    </xf>
    <xf numFmtId="0" fontId="11" fillId="6" borderId="4" xfId="0" applyFont="1" applyFill="1" applyBorder="1" applyAlignment="1"/>
    <xf numFmtId="0" fontId="11" fillId="8" borderId="4" xfId="0" applyFont="1" applyFill="1" applyBorder="1" applyAlignment="1">
      <alignment vertical="center"/>
    </xf>
    <xf numFmtId="0" fontId="11" fillId="7" borderId="4" xfId="0" applyFont="1" applyFill="1" applyBorder="1" applyAlignment="1">
      <alignment vertical="center"/>
    </xf>
    <xf numFmtId="0" fontId="11" fillId="6" borderId="4" xfId="0" applyFont="1" applyFill="1" applyBorder="1" applyAlignment="1">
      <alignment vertical="center"/>
    </xf>
    <xf numFmtId="0" fontId="0" fillId="10" borderId="0" xfId="0" applyFill="1" applyAlignment="1">
      <alignment horizontal="left" vertical="center"/>
    </xf>
    <xf numFmtId="0" fontId="11" fillId="7" borderId="6" xfId="0" applyFont="1" applyFill="1" applyBorder="1" applyAlignment="1">
      <alignment vertical="center"/>
    </xf>
    <xf numFmtId="0" fontId="11" fillId="10" borderId="7" xfId="0" applyFont="1" applyFill="1" applyBorder="1" applyAlignment="1">
      <alignment vertical="center"/>
    </xf>
    <xf numFmtId="0" fontId="11" fillId="10" borderId="12" xfId="0" applyFont="1" applyFill="1" applyBorder="1" applyAlignment="1">
      <alignment vertical="center"/>
    </xf>
    <xf numFmtId="0" fontId="11" fillId="10" borderId="13" xfId="0" applyFont="1" applyFill="1" applyBorder="1" applyAlignment="1">
      <alignment vertical="center"/>
    </xf>
    <xf numFmtId="0" fontId="11" fillId="8" borderId="5" xfId="0" applyFont="1" applyFill="1" applyBorder="1" applyAlignment="1">
      <alignment vertical="center"/>
    </xf>
    <xf numFmtId="0" fontId="11" fillId="7" borderId="5" xfId="0" applyFont="1" applyFill="1" applyBorder="1" applyAlignment="1">
      <alignment vertical="center"/>
    </xf>
    <xf numFmtId="0" fontId="11" fillId="7" borderId="8" xfId="0" applyFont="1" applyFill="1" applyBorder="1" applyAlignment="1">
      <alignment vertical="center"/>
    </xf>
    <xf numFmtId="0" fontId="11" fillId="6" borderId="5" xfId="0" applyFont="1" applyFill="1" applyBorder="1" applyAlignment="1">
      <alignment vertical="center"/>
    </xf>
    <xf numFmtId="0" fontId="11" fillId="9" borderId="6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top" wrapText="1"/>
    </xf>
    <xf numFmtId="0" fontId="14" fillId="10" borderId="0" xfId="0" applyFont="1" applyFill="1" applyAlignment="1">
      <alignment horizontal="center" vertical="top"/>
    </xf>
    <xf numFmtId="0" fontId="0" fillId="10" borderId="9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0" fillId="8" borderId="5" xfId="0" applyFont="1" applyFill="1" applyBorder="1" applyAlignment="1">
      <alignment horizontal="left" vertical="center"/>
    </xf>
    <xf numFmtId="0" fontId="10" fillId="8" borderId="8" xfId="0" applyFont="1" applyFill="1" applyBorder="1" applyAlignment="1">
      <alignment horizontal="left" vertical="center"/>
    </xf>
    <xf numFmtId="0" fontId="10" fillId="8" borderId="6" xfId="0" applyFont="1" applyFill="1" applyBorder="1" applyAlignment="1">
      <alignment horizontal="left" vertical="center"/>
    </xf>
    <xf numFmtId="0" fontId="9" fillId="9" borderId="5" xfId="0" applyFont="1" applyFill="1" applyBorder="1" applyAlignment="1">
      <alignment horizontal="left" vertical="center"/>
    </xf>
    <xf numFmtId="0" fontId="9" fillId="9" borderId="8" xfId="0" applyFont="1" applyFill="1" applyBorder="1" applyAlignment="1">
      <alignment horizontal="left" vertical="center"/>
    </xf>
    <xf numFmtId="0" fontId="9" fillId="9" borderId="6" xfId="0" applyFont="1" applyFill="1" applyBorder="1" applyAlignment="1">
      <alignment horizontal="left" vertical="center"/>
    </xf>
    <xf numFmtId="0" fontId="11" fillId="7" borderId="4" xfId="0" applyFont="1" applyFill="1" applyBorder="1" applyAlignment="1">
      <alignment horizontal="left" vertical="center"/>
    </xf>
    <xf numFmtId="0" fontId="10" fillId="8" borderId="4" xfId="0" applyFont="1" applyFill="1" applyBorder="1" applyAlignment="1">
      <alignment horizontal="left" vertical="center"/>
    </xf>
    <xf numFmtId="0" fontId="9" fillId="9" borderId="4" xfId="0" applyFont="1" applyFill="1" applyBorder="1" applyAlignment="1">
      <alignment horizontal="left" vertical="center"/>
    </xf>
  </cellXfs>
  <cellStyles count="3">
    <cellStyle name="Comma0" xfId="1" xr:uid="{00000000-0005-0000-0000-000000000000}"/>
    <cellStyle name="Currency0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8B5C4"/>
      <color rgb="FF76C68F"/>
      <color rgb="FFC9E52F"/>
      <color rgb="FFF4F100"/>
      <color rgb="FF115F9A"/>
      <color rgb="FF22A7F0"/>
      <color rgb="FF1984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H166"/>
  <sheetViews>
    <sheetView tabSelected="1" zoomScale="90" workbookViewId="0">
      <pane ySplit="1" topLeftCell="A2" activePane="bottomLeft" state="frozen"/>
      <selection pane="bottomLeft" activeCell="F6" sqref="F6"/>
    </sheetView>
  </sheetViews>
  <sheetFormatPr defaultRowHeight="12.75" customHeight="1" x14ac:dyDescent="0.2"/>
  <cols>
    <col min="1" max="1" width="7" style="28" bestFit="1" customWidth="1"/>
    <col min="2" max="2" width="5.42578125" style="25" bestFit="1" customWidth="1"/>
    <col min="3" max="3" width="7" style="25" bestFit="1" customWidth="1"/>
    <col min="4" max="4" width="8.5703125" style="25" bestFit="1" customWidth="1"/>
    <col min="5" max="5" width="11.28515625" style="25" bestFit="1" customWidth="1"/>
    <col min="6" max="6" width="245.85546875" style="25" bestFit="1" customWidth="1"/>
    <col min="7" max="7" width="11.5703125" style="25" customWidth="1"/>
    <col min="8" max="16384" width="9.140625" style="25"/>
  </cols>
  <sheetData>
    <row r="1" spans="1:8" ht="15" x14ac:dyDescent="0.2">
      <c r="A1" s="50" t="s">
        <v>373</v>
      </c>
      <c r="B1" s="47" t="s">
        <v>374</v>
      </c>
      <c r="C1" s="48"/>
      <c r="D1" s="48"/>
      <c r="E1" s="48"/>
      <c r="F1" s="49"/>
    </row>
    <row r="2" spans="1:8" ht="18" x14ac:dyDescent="0.2">
      <c r="A2" s="51"/>
      <c r="B2" s="55" t="s">
        <v>69</v>
      </c>
      <c r="C2" s="55"/>
      <c r="D2" s="55"/>
      <c r="E2" s="55"/>
      <c r="F2" s="55"/>
    </row>
    <row r="3" spans="1:8" ht="15.75" x14ac:dyDescent="0.2">
      <c r="A3" s="45">
        <v>5</v>
      </c>
      <c r="B3" s="44" t="s">
        <v>136</v>
      </c>
      <c r="C3" s="69" t="s">
        <v>44</v>
      </c>
      <c r="D3" s="69"/>
      <c r="E3" s="69"/>
      <c r="F3" s="69"/>
    </row>
    <row r="4" spans="1:8" ht="12.75" customHeight="1" x14ac:dyDescent="0.2">
      <c r="A4" s="45">
        <v>4</v>
      </c>
      <c r="B4" s="35"/>
      <c r="C4" s="32" t="s">
        <v>137</v>
      </c>
      <c r="D4" s="68" t="s">
        <v>45</v>
      </c>
      <c r="E4" s="68"/>
      <c r="F4" s="68"/>
    </row>
    <row r="5" spans="1:8" ht="12.75" customHeight="1" x14ac:dyDescent="0.2">
      <c r="A5" s="45">
        <v>4</v>
      </c>
      <c r="B5" s="35"/>
      <c r="C5" s="46"/>
      <c r="D5" s="36" t="s">
        <v>138</v>
      </c>
      <c r="E5" s="67" t="s">
        <v>70</v>
      </c>
      <c r="F5" s="67"/>
      <c r="G5" s="26"/>
      <c r="H5" s="27"/>
    </row>
    <row r="6" spans="1:8" ht="12.75" customHeight="1" x14ac:dyDescent="0.2">
      <c r="A6" s="45">
        <v>3</v>
      </c>
      <c r="B6" s="35"/>
      <c r="C6" s="46"/>
      <c r="D6" s="35"/>
      <c r="E6" s="34" t="s">
        <v>139</v>
      </c>
      <c r="F6" s="29" t="s">
        <v>72</v>
      </c>
      <c r="H6" s="27"/>
    </row>
    <row r="7" spans="1:8" ht="12.75" customHeight="1" x14ac:dyDescent="0.2">
      <c r="A7" s="45">
        <v>3</v>
      </c>
      <c r="B7" s="35"/>
      <c r="C7" s="46"/>
      <c r="D7" s="35"/>
      <c r="E7" s="34" t="s">
        <v>140</v>
      </c>
      <c r="F7" s="29" t="s">
        <v>73</v>
      </c>
      <c r="H7" s="27"/>
    </row>
    <row r="8" spans="1:8" ht="12.75" customHeight="1" x14ac:dyDescent="0.2">
      <c r="A8" s="45">
        <v>3</v>
      </c>
      <c r="B8" s="35"/>
      <c r="C8" s="46"/>
      <c r="D8" s="35"/>
      <c r="E8" s="34" t="s">
        <v>141</v>
      </c>
      <c r="F8" s="29" t="s">
        <v>75</v>
      </c>
      <c r="H8" s="27"/>
    </row>
    <row r="9" spans="1:8" ht="12.75" customHeight="1" x14ac:dyDescent="0.2">
      <c r="A9" s="45">
        <v>3</v>
      </c>
      <c r="B9" s="35"/>
      <c r="C9" s="46"/>
      <c r="D9" s="35"/>
      <c r="E9" s="34" t="s">
        <v>142</v>
      </c>
      <c r="F9" s="29" t="s">
        <v>76</v>
      </c>
    </row>
    <row r="10" spans="1:8" ht="12.75" customHeight="1" x14ac:dyDescent="0.2">
      <c r="A10" s="45">
        <v>3</v>
      </c>
      <c r="B10" s="35"/>
      <c r="C10" s="46"/>
      <c r="D10" s="35"/>
      <c r="E10" s="34" t="s">
        <v>143</v>
      </c>
      <c r="F10" s="29" t="s">
        <v>74</v>
      </c>
    </row>
    <row r="11" spans="1:8" ht="12.75" customHeight="1" x14ac:dyDescent="0.2">
      <c r="A11" s="45">
        <v>4</v>
      </c>
      <c r="B11" s="35"/>
      <c r="C11" s="46"/>
      <c r="D11" s="35"/>
      <c r="E11" s="34" t="s">
        <v>144</v>
      </c>
      <c r="F11" s="29" t="s">
        <v>77</v>
      </c>
    </row>
    <row r="12" spans="1:8" ht="12.75" customHeight="1" x14ac:dyDescent="0.2">
      <c r="A12" s="45">
        <v>4</v>
      </c>
      <c r="B12" s="35"/>
      <c r="C12" s="32" t="s">
        <v>145</v>
      </c>
      <c r="D12" s="68" t="s">
        <v>46</v>
      </c>
      <c r="E12" s="68"/>
      <c r="F12" s="68"/>
    </row>
    <row r="13" spans="1:8" ht="12.75" customHeight="1" x14ac:dyDescent="0.2">
      <c r="A13" s="45">
        <v>3</v>
      </c>
      <c r="B13" s="35"/>
      <c r="C13" s="46"/>
      <c r="D13" s="36" t="s">
        <v>146</v>
      </c>
      <c r="E13" s="67" t="s">
        <v>71</v>
      </c>
      <c r="F13" s="67"/>
    </row>
    <row r="14" spans="1:8" ht="12.75" customHeight="1" x14ac:dyDescent="0.2">
      <c r="A14" s="45">
        <v>3</v>
      </c>
      <c r="B14" s="35"/>
      <c r="C14" s="46"/>
      <c r="D14" s="35"/>
      <c r="E14" s="34" t="s">
        <v>147</v>
      </c>
      <c r="F14" s="29" t="s">
        <v>78</v>
      </c>
    </row>
    <row r="15" spans="1:8" ht="12.75" customHeight="1" x14ac:dyDescent="0.2">
      <c r="A15" s="45">
        <v>3</v>
      </c>
      <c r="B15" s="35"/>
      <c r="C15" s="46"/>
      <c r="D15" s="35"/>
      <c r="E15" s="34" t="s">
        <v>148</v>
      </c>
      <c r="F15" s="29" t="s">
        <v>79</v>
      </c>
    </row>
    <row r="16" spans="1:8" ht="12.75" customHeight="1" x14ac:dyDescent="0.2">
      <c r="A16" s="45">
        <v>2</v>
      </c>
      <c r="B16" s="35"/>
      <c r="C16" s="46"/>
      <c r="D16" s="35"/>
      <c r="E16" s="34" t="s">
        <v>149</v>
      </c>
      <c r="F16" s="29" t="s">
        <v>80</v>
      </c>
    </row>
    <row r="17" spans="1:6" ht="12.75" customHeight="1" x14ac:dyDescent="0.2">
      <c r="A17" s="45">
        <v>4</v>
      </c>
      <c r="B17" s="35"/>
      <c r="C17" s="32" t="s">
        <v>150</v>
      </c>
      <c r="D17" s="68" t="s">
        <v>47</v>
      </c>
      <c r="E17" s="68"/>
      <c r="F17" s="68"/>
    </row>
    <row r="18" spans="1:6" ht="12.75" customHeight="1" x14ac:dyDescent="0.2">
      <c r="A18" s="45">
        <v>4</v>
      </c>
      <c r="B18" s="35"/>
      <c r="C18" s="46"/>
      <c r="D18" s="36" t="s">
        <v>151</v>
      </c>
      <c r="E18" s="67" t="s">
        <v>84</v>
      </c>
      <c r="F18" s="67"/>
    </row>
    <row r="19" spans="1:6" ht="12.75" customHeight="1" x14ac:dyDescent="0.2">
      <c r="A19" s="45">
        <v>3</v>
      </c>
      <c r="B19" s="35"/>
      <c r="C19" s="46"/>
      <c r="D19" s="35"/>
      <c r="E19" s="34" t="s">
        <v>152</v>
      </c>
      <c r="F19" s="29" t="s">
        <v>81</v>
      </c>
    </row>
    <row r="20" spans="1:6" ht="12.75" customHeight="1" x14ac:dyDescent="0.2">
      <c r="A20" s="45">
        <v>2</v>
      </c>
      <c r="B20" s="35"/>
      <c r="C20" s="46"/>
      <c r="D20" s="35"/>
      <c r="E20" s="34" t="s">
        <v>153</v>
      </c>
      <c r="F20" s="29" t="s">
        <v>82</v>
      </c>
    </row>
    <row r="21" spans="1:6" ht="12.75" customHeight="1" x14ac:dyDescent="0.2">
      <c r="A21" s="45">
        <v>2</v>
      </c>
      <c r="B21" s="35"/>
      <c r="C21" s="46"/>
      <c r="D21" s="35"/>
      <c r="E21" s="34" t="s">
        <v>154</v>
      </c>
      <c r="F21" s="30" t="s">
        <v>83</v>
      </c>
    </row>
    <row r="22" spans="1:6" ht="12.75" customHeight="1" x14ac:dyDescent="0.2">
      <c r="A22" s="45">
        <v>2</v>
      </c>
      <c r="B22" s="35"/>
      <c r="C22" s="46"/>
      <c r="D22" s="35"/>
      <c r="E22" s="34" t="s">
        <v>155</v>
      </c>
      <c r="F22" s="29" t="s">
        <v>85</v>
      </c>
    </row>
    <row r="23" spans="1:6" ht="12.75" customHeight="1" x14ac:dyDescent="0.2">
      <c r="A23" s="45">
        <v>2</v>
      </c>
      <c r="B23" s="35"/>
      <c r="C23" s="46"/>
      <c r="D23" s="35"/>
      <c r="E23" s="34" t="s">
        <v>156</v>
      </c>
      <c r="F23" s="30" t="s">
        <v>86</v>
      </c>
    </row>
    <row r="24" spans="1:6" ht="12.75" customHeight="1" x14ac:dyDescent="0.2">
      <c r="A24" s="45">
        <v>3</v>
      </c>
      <c r="B24" s="35"/>
      <c r="C24" s="46"/>
      <c r="D24" s="35"/>
      <c r="E24" s="34" t="s">
        <v>157</v>
      </c>
      <c r="F24" s="29" t="s">
        <v>87</v>
      </c>
    </row>
    <row r="25" spans="1:6" ht="12.75" customHeight="1" x14ac:dyDescent="0.2">
      <c r="A25" s="45">
        <v>5</v>
      </c>
      <c r="B25" s="35"/>
      <c r="C25" s="32" t="s">
        <v>158</v>
      </c>
      <c r="D25" s="68" t="s">
        <v>48</v>
      </c>
      <c r="E25" s="68"/>
      <c r="F25" s="68"/>
    </row>
    <row r="26" spans="1:6" ht="12.75" customHeight="1" x14ac:dyDescent="0.2">
      <c r="A26" s="45">
        <v>4</v>
      </c>
      <c r="B26" s="35"/>
      <c r="C26" s="37"/>
      <c r="D26" s="33" t="s">
        <v>159</v>
      </c>
      <c r="E26" s="67" t="s">
        <v>99</v>
      </c>
      <c r="F26" s="67"/>
    </row>
    <row r="27" spans="1:6" ht="12.75" customHeight="1" x14ac:dyDescent="0.2">
      <c r="A27" s="45">
        <v>4</v>
      </c>
      <c r="B27" s="35"/>
      <c r="C27" s="38"/>
      <c r="D27" s="38"/>
      <c r="E27" s="34" t="s">
        <v>160</v>
      </c>
      <c r="F27" s="29" t="s">
        <v>88</v>
      </c>
    </row>
    <row r="28" spans="1:6" ht="12.75" customHeight="1" x14ac:dyDescent="0.2">
      <c r="A28" s="45">
        <v>5</v>
      </c>
      <c r="B28" s="35"/>
      <c r="C28" s="38"/>
      <c r="D28" s="38"/>
      <c r="E28" s="34" t="s">
        <v>161</v>
      </c>
      <c r="F28" s="29" t="s">
        <v>89</v>
      </c>
    </row>
    <row r="29" spans="1:6" ht="12.75" customHeight="1" x14ac:dyDescent="0.2">
      <c r="A29" s="45">
        <v>5</v>
      </c>
      <c r="B29" s="35"/>
      <c r="C29" s="38"/>
      <c r="D29" s="38"/>
      <c r="E29" s="34" t="s">
        <v>162</v>
      </c>
      <c r="F29" s="29" t="s">
        <v>90</v>
      </c>
    </row>
    <row r="30" spans="1:6" ht="12.75" customHeight="1" x14ac:dyDescent="0.2">
      <c r="A30" s="45">
        <v>4</v>
      </c>
      <c r="B30" s="35"/>
      <c r="C30" s="38"/>
      <c r="D30" s="38"/>
      <c r="E30" s="34" t="s">
        <v>163</v>
      </c>
      <c r="F30" s="29" t="s">
        <v>91</v>
      </c>
    </row>
    <row r="31" spans="1:6" ht="12.75" customHeight="1" x14ac:dyDescent="0.2">
      <c r="A31" s="45">
        <v>2</v>
      </c>
      <c r="B31" s="35"/>
      <c r="C31" s="38"/>
      <c r="D31" s="38"/>
      <c r="E31" s="34" t="s">
        <v>164</v>
      </c>
      <c r="F31" s="29" t="s">
        <v>92</v>
      </c>
    </row>
    <row r="32" spans="1:6" ht="12.75" customHeight="1" x14ac:dyDescent="0.2">
      <c r="A32" s="45">
        <v>3</v>
      </c>
      <c r="B32" s="35"/>
      <c r="C32" s="38"/>
      <c r="D32" s="38"/>
      <c r="E32" s="34" t="s">
        <v>165</v>
      </c>
      <c r="F32" s="29" t="s">
        <v>93</v>
      </c>
    </row>
    <row r="33" spans="1:6" ht="12.75" customHeight="1" x14ac:dyDescent="0.2">
      <c r="A33" s="45">
        <v>4</v>
      </c>
      <c r="B33" s="35"/>
      <c r="C33" s="38"/>
      <c r="D33" s="38"/>
      <c r="E33" s="34" t="s">
        <v>166</v>
      </c>
      <c r="F33" s="29" t="s">
        <v>94</v>
      </c>
    </row>
    <row r="34" spans="1:6" ht="12.75" customHeight="1" x14ac:dyDescent="0.2">
      <c r="A34" s="45">
        <v>2</v>
      </c>
      <c r="B34" s="35"/>
      <c r="C34" s="38"/>
      <c r="D34" s="38"/>
      <c r="E34" s="34" t="s">
        <v>167</v>
      </c>
      <c r="F34" s="29" t="s">
        <v>95</v>
      </c>
    </row>
    <row r="35" spans="1:6" ht="12.75" customHeight="1" x14ac:dyDescent="0.2">
      <c r="A35" s="45">
        <v>3</v>
      </c>
      <c r="B35" s="35"/>
      <c r="C35" s="38"/>
      <c r="D35" s="38"/>
      <c r="E35" s="34" t="s">
        <v>168</v>
      </c>
      <c r="F35" s="29" t="s">
        <v>96</v>
      </c>
    </row>
    <row r="36" spans="1:6" ht="12.75" customHeight="1" x14ac:dyDescent="0.2">
      <c r="A36" s="45">
        <v>4</v>
      </c>
      <c r="B36" s="35"/>
      <c r="C36" s="39"/>
      <c r="D36" s="39"/>
      <c r="E36" s="34" t="s">
        <v>169</v>
      </c>
      <c r="F36" s="29" t="s">
        <v>97</v>
      </c>
    </row>
    <row r="37" spans="1:6" ht="12.75" customHeight="1" x14ac:dyDescent="0.2">
      <c r="A37" s="45">
        <v>4</v>
      </c>
      <c r="B37" s="35"/>
      <c r="C37" s="32" t="s">
        <v>170</v>
      </c>
      <c r="D37" s="68" t="s">
        <v>49</v>
      </c>
      <c r="E37" s="68"/>
      <c r="F37" s="68"/>
    </row>
    <row r="38" spans="1:6" ht="12.75" customHeight="1" x14ac:dyDescent="0.2">
      <c r="A38" s="45">
        <v>3</v>
      </c>
      <c r="B38" s="35"/>
      <c r="C38" s="46"/>
      <c r="D38" s="36" t="s">
        <v>171</v>
      </c>
      <c r="E38" s="67" t="s">
        <v>98</v>
      </c>
      <c r="F38" s="67"/>
    </row>
    <row r="39" spans="1:6" ht="12.75" customHeight="1" x14ac:dyDescent="0.2">
      <c r="A39" s="45">
        <v>2</v>
      </c>
      <c r="B39" s="35"/>
      <c r="C39" s="46"/>
      <c r="D39" s="56"/>
      <c r="E39" s="34" t="s">
        <v>172</v>
      </c>
      <c r="F39" s="29" t="s">
        <v>100</v>
      </c>
    </row>
    <row r="40" spans="1:6" ht="12.75" customHeight="1" x14ac:dyDescent="0.2">
      <c r="A40" s="45">
        <v>2</v>
      </c>
      <c r="B40" s="35"/>
      <c r="C40" s="46"/>
      <c r="D40" s="57"/>
      <c r="E40" s="34" t="s">
        <v>173</v>
      </c>
      <c r="F40" s="29" t="s">
        <v>101</v>
      </c>
    </row>
    <row r="41" spans="1:6" ht="12.75" customHeight="1" x14ac:dyDescent="0.2">
      <c r="A41" s="45">
        <v>2</v>
      </c>
      <c r="B41" s="35"/>
      <c r="C41" s="46"/>
      <c r="D41" s="58"/>
      <c r="E41" s="34" t="s">
        <v>174</v>
      </c>
      <c r="F41" s="29" t="s">
        <v>102</v>
      </c>
    </row>
    <row r="42" spans="1:6" ht="12.75" customHeight="1" x14ac:dyDescent="0.2">
      <c r="A42" s="45">
        <v>2</v>
      </c>
      <c r="B42" s="35"/>
      <c r="C42" s="46"/>
      <c r="D42" s="36" t="s">
        <v>175</v>
      </c>
      <c r="E42" s="67" t="s">
        <v>103</v>
      </c>
      <c r="F42" s="67"/>
    </row>
    <row r="43" spans="1:6" ht="12.75" customHeight="1" x14ac:dyDescent="0.2">
      <c r="A43" s="45">
        <v>1</v>
      </c>
      <c r="B43" s="35"/>
      <c r="C43" s="46"/>
      <c r="D43" s="35"/>
      <c r="E43" s="34" t="s">
        <v>176</v>
      </c>
      <c r="F43" s="29" t="s">
        <v>104</v>
      </c>
    </row>
    <row r="44" spans="1:6" ht="12.75" customHeight="1" x14ac:dyDescent="0.2">
      <c r="A44" s="45">
        <v>1</v>
      </c>
      <c r="B44" s="35"/>
      <c r="C44" s="46"/>
      <c r="D44" s="35"/>
      <c r="E44" s="34" t="s">
        <v>177</v>
      </c>
      <c r="F44" s="29" t="s">
        <v>105</v>
      </c>
    </row>
    <row r="45" spans="1:6" ht="12.75" customHeight="1" x14ac:dyDescent="0.2">
      <c r="A45" s="45">
        <v>3</v>
      </c>
      <c r="B45" s="35"/>
      <c r="C45" s="46"/>
      <c r="D45" s="36" t="s">
        <v>178</v>
      </c>
      <c r="E45" s="67" t="s">
        <v>106</v>
      </c>
      <c r="F45" s="67"/>
    </row>
    <row r="46" spans="1:6" ht="12.75" customHeight="1" x14ac:dyDescent="0.2">
      <c r="A46" s="45">
        <v>1</v>
      </c>
      <c r="B46" s="35"/>
      <c r="C46" s="46"/>
      <c r="D46" s="35"/>
      <c r="E46" s="34" t="s">
        <v>179</v>
      </c>
      <c r="F46" s="29" t="s">
        <v>107</v>
      </c>
    </row>
    <row r="47" spans="1:6" ht="15.75" x14ac:dyDescent="0.2">
      <c r="A47" s="45">
        <v>5</v>
      </c>
      <c r="B47" s="44" t="s">
        <v>180</v>
      </c>
      <c r="C47" s="69" t="s">
        <v>50</v>
      </c>
      <c r="D47" s="69"/>
      <c r="E47" s="69"/>
      <c r="F47" s="69"/>
    </row>
    <row r="48" spans="1:6" ht="12.75" customHeight="1" x14ac:dyDescent="0.2">
      <c r="A48" s="45">
        <v>5</v>
      </c>
      <c r="B48" s="35"/>
      <c r="C48" s="32" t="s">
        <v>181</v>
      </c>
      <c r="D48" s="68" t="s">
        <v>51</v>
      </c>
      <c r="E48" s="68"/>
      <c r="F48" s="68"/>
    </row>
    <row r="49" spans="1:6" ht="12.75" customHeight="1" x14ac:dyDescent="0.2">
      <c r="A49" s="45">
        <v>5</v>
      </c>
      <c r="B49" s="35"/>
      <c r="C49" s="46"/>
      <c r="D49" s="36" t="s">
        <v>182</v>
      </c>
      <c r="E49" s="67" t="s">
        <v>108</v>
      </c>
      <c r="F49" s="67"/>
    </row>
    <row r="50" spans="1:6" ht="12.75" customHeight="1" x14ac:dyDescent="0.2">
      <c r="A50" s="45">
        <v>5</v>
      </c>
      <c r="B50" s="35"/>
      <c r="C50" s="46"/>
      <c r="D50" s="35"/>
      <c r="E50" s="34" t="s">
        <v>183</v>
      </c>
      <c r="F50" s="31" t="s">
        <v>109</v>
      </c>
    </row>
    <row r="51" spans="1:6" ht="12.75" customHeight="1" x14ac:dyDescent="0.2">
      <c r="A51" s="45">
        <v>5</v>
      </c>
      <c r="B51" s="35"/>
      <c r="C51" s="46"/>
      <c r="D51" s="35"/>
      <c r="E51" s="34" t="s">
        <v>184</v>
      </c>
      <c r="F51" s="31" t="s">
        <v>110</v>
      </c>
    </row>
    <row r="52" spans="1:6" ht="12.75" customHeight="1" x14ac:dyDescent="0.2">
      <c r="A52" s="45">
        <v>4</v>
      </c>
      <c r="B52" s="35"/>
      <c r="C52" s="46"/>
      <c r="D52" s="35"/>
      <c r="E52" s="34" t="s">
        <v>185</v>
      </c>
      <c r="F52" s="31" t="s">
        <v>111</v>
      </c>
    </row>
    <row r="53" spans="1:6" ht="12.75" customHeight="1" x14ac:dyDescent="0.2">
      <c r="A53" s="45">
        <v>4</v>
      </c>
      <c r="B53" s="35"/>
      <c r="C53" s="46"/>
      <c r="D53" s="35"/>
      <c r="E53" s="34" t="s">
        <v>186</v>
      </c>
      <c r="F53" s="31" t="s">
        <v>112</v>
      </c>
    </row>
    <row r="54" spans="1:6" ht="12.75" customHeight="1" x14ac:dyDescent="0.2">
      <c r="A54" s="45">
        <v>4</v>
      </c>
      <c r="B54" s="35"/>
      <c r="C54" s="46"/>
      <c r="D54" s="35"/>
      <c r="E54" s="34" t="s">
        <v>187</v>
      </c>
      <c r="F54" s="31" t="s">
        <v>113</v>
      </c>
    </row>
    <row r="55" spans="1:6" ht="12.75" customHeight="1" x14ac:dyDescent="0.2">
      <c r="A55" s="45">
        <v>4</v>
      </c>
      <c r="B55" s="35"/>
      <c r="C55" s="46"/>
      <c r="D55" s="36" t="s">
        <v>188</v>
      </c>
      <c r="E55" s="67" t="s">
        <v>114</v>
      </c>
      <c r="F55" s="67"/>
    </row>
    <row r="56" spans="1:6" ht="12.75" customHeight="1" x14ac:dyDescent="0.2">
      <c r="A56" s="45">
        <v>4</v>
      </c>
      <c r="B56" s="35"/>
      <c r="C56" s="46"/>
      <c r="D56" s="35"/>
      <c r="E56" s="34" t="s">
        <v>189</v>
      </c>
      <c r="F56" s="31" t="s">
        <v>115</v>
      </c>
    </row>
    <row r="57" spans="1:6" ht="12.75" customHeight="1" x14ac:dyDescent="0.2">
      <c r="A57" s="45">
        <v>3</v>
      </c>
      <c r="B57" s="35"/>
      <c r="C57" s="46"/>
      <c r="D57" s="35"/>
      <c r="E57" s="34" t="s">
        <v>190</v>
      </c>
      <c r="F57" s="31" t="s">
        <v>116</v>
      </c>
    </row>
    <row r="58" spans="1:6" ht="12.75" customHeight="1" x14ac:dyDescent="0.2">
      <c r="A58" s="45">
        <v>4</v>
      </c>
      <c r="B58" s="35"/>
      <c r="C58" s="32" t="s">
        <v>191</v>
      </c>
      <c r="D58" s="68" t="s">
        <v>52</v>
      </c>
      <c r="E58" s="68"/>
      <c r="F58" s="68"/>
    </row>
    <row r="59" spans="1:6" ht="12.75" customHeight="1" x14ac:dyDescent="0.2">
      <c r="A59" s="45">
        <v>3</v>
      </c>
      <c r="B59" s="35"/>
      <c r="C59" s="46"/>
      <c r="D59" s="36" t="s">
        <v>192</v>
      </c>
      <c r="E59" s="67" t="s">
        <v>117</v>
      </c>
      <c r="F59" s="67"/>
    </row>
    <row r="60" spans="1:6" ht="12.75" customHeight="1" x14ac:dyDescent="0.2">
      <c r="A60" s="45">
        <v>3</v>
      </c>
      <c r="B60" s="35"/>
      <c r="C60" s="46"/>
      <c r="D60" s="35"/>
      <c r="E60" s="34" t="s">
        <v>193</v>
      </c>
      <c r="F60" s="31" t="s">
        <v>118</v>
      </c>
    </row>
    <row r="61" spans="1:6" ht="12.75" customHeight="1" x14ac:dyDescent="0.2">
      <c r="A61" s="45">
        <v>3</v>
      </c>
      <c r="B61" s="35"/>
      <c r="C61" s="32" t="s">
        <v>194</v>
      </c>
      <c r="D61" s="68" t="s">
        <v>120</v>
      </c>
      <c r="E61" s="68"/>
      <c r="F61" s="68"/>
    </row>
    <row r="62" spans="1:6" ht="12.75" customHeight="1" x14ac:dyDescent="0.2">
      <c r="A62" s="45">
        <v>3</v>
      </c>
      <c r="B62" s="35"/>
      <c r="C62" s="46"/>
      <c r="D62" s="36" t="s">
        <v>195</v>
      </c>
      <c r="E62" s="67" t="s">
        <v>119</v>
      </c>
      <c r="F62" s="67"/>
    </row>
    <row r="63" spans="1:6" ht="12.75" customHeight="1" x14ac:dyDescent="0.2">
      <c r="A63" s="45">
        <v>3</v>
      </c>
      <c r="B63" s="35"/>
      <c r="C63" s="46"/>
      <c r="D63" s="35"/>
      <c r="E63" s="34" t="s">
        <v>196</v>
      </c>
      <c r="F63" s="31" t="s">
        <v>121</v>
      </c>
    </row>
    <row r="64" spans="1:6" ht="12.75" customHeight="1" x14ac:dyDescent="0.2">
      <c r="A64" s="45">
        <v>2</v>
      </c>
      <c r="B64" s="35"/>
      <c r="C64" s="46"/>
      <c r="D64" s="35"/>
      <c r="E64" s="34" t="s">
        <v>197</v>
      </c>
      <c r="F64" s="31" t="s">
        <v>122</v>
      </c>
    </row>
    <row r="65" spans="1:6" ht="12.75" customHeight="1" x14ac:dyDescent="0.2">
      <c r="A65" s="45">
        <v>3</v>
      </c>
      <c r="B65" s="35"/>
      <c r="C65" s="46"/>
      <c r="D65" s="35"/>
      <c r="E65" s="34" t="s">
        <v>198</v>
      </c>
      <c r="F65" s="31" t="s">
        <v>123</v>
      </c>
    </row>
    <row r="66" spans="1:6" ht="12.75" customHeight="1" x14ac:dyDescent="0.2">
      <c r="A66" s="45">
        <v>3</v>
      </c>
      <c r="B66" s="35"/>
      <c r="C66" s="46"/>
      <c r="D66" s="36" t="s">
        <v>199</v>
      </c>
      <c r="E66" s="67" t="s">
        <v>124</v>
      </c>
      <c r="F66" s="67"/>
    </row>
    <row r="67" spans="1:6" ht="12.75" customHeight="1" x14ac:dyDescent="0.2">
      <c r="A67" s="45">
        <v>3</v>
      </c>
      <c r="B67" s="35"/>
      <c r="C67" s="46"/>
      <c r="D67" s="35"/>
      <c r="E67" s="34" t="s">
        <v>200</v>
      </c>
      <c r="F67" s="31" t="s">
        <v>125</v>
      </c>
    </row>
    <row r="68" spans="1:6" ht="12.75" customHeight="1" x14ac:dyDescent="0.2">
      <c r="A68" s="45">
        <v>2</v>
      </c>
      <c r="B68" s="35"/>
      <c r="C68" s="46"/>
      <c r="D68" s="35"/>
      <c r="E68" s="34" t="s">
        <v>201</v>
      </c>
      <c r="F68" s="31" t="s">
        <v>126</v>
      </c>
    </row>
    <row r="69" spans="1:6" ht="12.75" customHeight="1" x14ac:dyDescent="0.2">
      <c r="A69" s="45">
        <v>3</v>
      </c>
      <c r="B69" s="35"/>
      <c r="C69" s="46"/>
      <c r="D69" s="36" t="s">
        <v>202</v>
      </c>
      <c r="E69" s="67" t="s">
        <v>127</v>
      </c>
      <c r="F69" s="67"/>
    </row>
    <row r="70" spans="1:6" ht="12.75" customHeight="1" x14ac:dyDescent="0.2">
      <c r="A70" s="45">
        <v>3</v>
      </c>
      <c r="B70" s="35"/>
      <c r="C70" s="46"/>
      <c r="D70" s="35"/>
      <c r="E70" s="34" t="s">
        <v>203</v>
      </c>
      <c r="F70" s="31" t="s">
        <v>128</v>
      </c>
    </row>
    <row r="71" spans="1:6" ht="12.75" customHeight="1" x14ac:dyDescent="0.2">
      <c r="A71" s="45">
        <v>2</v>
      </c>
      <c r="B71" s="35"/>
      <c r="C71" s="46"/>
      <c r="D71" s="35"/>
      <c r="E71" s="34" t="s">
        <v>204</v>
      </c>
      <c r="F71" s="31" t="s">
        <v>129</v>
      </c>
    </row>
    <row r="72" spans="1:6" ht="12.75" customHeight="1" x14ac:dyDescent="0.2">
      <c r="A72" s="45">
        <v>3</v>
      </c>
      <c r="B72" s="35"/>
      <c r="C72" s="46"/>
      <c r="D72" s="35"/>
      <c r="E72" s="34" t="s">
        <v>205</v>
      </c>
      <c r="F72" s="31" t="s">
        <v>130</v>
      </c>
    </row>
    <row r="73" spans="1:6" ht="12.75" customHeight="1" x14ac:dyDescent="0.2">
      <c r="A73" s="45">
        <v>2</v>
      </c>
      <c r="B73" s="35"/>
      <c r="C73" s="46"/>
      <c r="D73" s="35"/>
      <c r="E73" s="34" t="s">
        <v>206</v>
      </c>
      <c r="F73" s="31" t="s">
        <v>131</v>
      </c>
    </row>
    <row r="74" spans="1:6" ht="12.75" customHeight="1" x14ac:dyDescent="0.2">
      <c r="A74" s="45">
        <v>3</v>
      </c>
      <c r="B74" s="35"/>
      <c r="C74" s="32" t="s">
        <v>207</v>
      </c>
      <c r="D74" s="68" t="s">
        <v>53</v>
      </c>
      <c r="E74" s="68"/>
      <c r="F74" s="68"/>
    </row>
    <row r="75" spans="1:6" ht="12.75" customHeight="1" x14ac:dyDescent="0.2">
      <c r="A75" s="45">
        <v>3</v>
      </c>
      <c r="B75" s="35"/>
      <c r="C75" s="46"/>
      <c r="D75" s="36" t="s">
        <v>208</v>
      </c>
      <c r="E75" s="67" t="s">
        <v>132</v>
      </c>
      <c r="F75" s="67"/>
    </row>
    <row r="76" spans="1:6" ht="12.75" customHeight="1" x14ac:dyDescent="0.2">
      <c r="A76" s="45">
        <v>3</v>
      </c>
      <c r="B76" s="35"/>
      <c r="C76" s="46"/>
      <c r="D76" s="35"/>
      <c r="E76" s="34" t="s">
        <v>209</v>
      </c>
      <c r="F76" s="31" t="s">
        <v>134</v>
      </c>
    </row>
    <row r="77" spans="1:6" ht="12.75" customHeight="1" x14ac:dyDescent="0.2">
      <c r="A77" s="45">
        <v>3</v>
      </c>
      <c r="B77" s="35"/>
      <c r="C77" s="46"/>
      <c r="D77" s="36" t="s">
        <v>210</v>
      </c>
      <c r="E77" s="67" t="s">
        <v>133</v>
      </c>
      <c r="F77" s="67"/>
    </row>
    <row r="78" spans="1:6" ht="12.75" customHeight="1" x14ac:dyDescent="0.2">
      <c r="A78" s="45">
        <v>3</v>
      </c>
      <c r="B78" s="35"/>
      <c r="C78" s="46"/>
      <c r="D78" s="35"/>
      <c r="E78" s="34" t="s">
        <v>211</v>
      </c>
      <c r="F78" s="31" t="s">
        <v>135</v>
      </c>
    </row>
    <row r="79" spans="1:6" ht="12.75" customHeight="1" x14ac:dyDescent="0.2">
      <c r="A79" s="45">
        <v>4</v>
      </c>
      <c r="B79" s="35"/>
      <c r="C79" s="40" t="s">
        <v>212</v>
      </c>
      <c r="D79" s="61" t="s">
        <v>54</v>
      </c>
      <c r="E79" s="62"/>
      <c r="F79" s="63"/>
    </row>
    <row r="80" spans="1:6" ht="12.75" customHeight="1" x14ac:dyDescent="0.2">
      <c r="A80" s="45">
        <v>4</v>
      </c>
      <c r="B80" s="35"/>
      <c r="C80" s="46"/>
      <c r="D80" s="42" t="s">
        <v>229</v>
      </c>
      <c r="E80" s="59" t="s">
        <v>227</v>
      </c>
      <c r="F80" s="60"/>
    </row>
    <row r="81" spans="1:6" ht="12.75" customHeight="1" x14ac:dyDescent="0.2">
      <c r="A81" s="45">
        <v>3</v>
      </c>
      <c r="B81" s="35"/>
      <c r="C81" s="46"/>
      <c r="D81" s="35"/>
      <c r="E81" s="34" t="s">
        <v>228</v>
      </c>
      <c r="F81" s="31" t="s">
        <v>233</v>
      </c>
    </row>
    <row r="82" spans="1:6" ht="12.75" customHeight="1" x14ac:dyDescent="0.2">
      <c r="A82" s="45">
        <v>4</v>
      </c>
      <c r="B82" s="35"/>
      <c r="C82" s="46"/>
      <c r="D82" s="35"/>
      <c r="E82" s="34" t="s">
        <v>230</v>
      </c>
      <c r="F82" s="31" t="s">
        <v>234</v>
      </c>
    </row>
    <row r="83" spans="1:6" ht="12.75" customHeight="1" x14ac:dyDescent="0.2">
      <c r="A83" s="45">
        <v>2</v>
      </c>
      <c r="B83" s="35"/>
      <c r="C83" s="46"/>
      <c r="D83" s="35"/>
      <c r="E83" s="34" t="s">
        <v>231</v>
      </c>
      <c r="F83" s="31" t="s">
        <v>235</v>
      </c>
    </row>
    <row r="84" spans="1:6" ht="12.75" customHeight="1" x14ac:dyDescent="0.2">
      <c r="A84" s="45">
        <v>2</v>
      </c>
      <c r="B84" s="35"/>
      <c r="C84" s="46"/>
      <c r="D84" s="35"/>
      <c r="E84" s="34" t="s">
        <v>232</v>
      </c>
      <c r="F84" s="31" t="s">
        <v>236</v>
      </c>
    </row>
    <row r="85" spans="1:6" ht="12.75" customHeight="1" x14ac:dyDescent="0.2">
      <c r="A85" s="45">
        <v>3</v>
      </c>
      <c r="B85" s="35"/>
      <c r="C85" s="32" t="s">
        <v>213</v>
      </c>
      <c r="D85" s="68" t="s">
        <v>55</v>
      </c>
      <c r="E85" s="68"/>
      <c r="F85" s="68"/>
    </row>
    <row r="86" spans="1:6" ht="12.75" customHeight="1" x14ac:dyDescent="0.2">
      <c r="A86" s="45">
        <v>3</v>
      </c>
      <c r="B86" s="35"/>
      <c r="C86" s="46"/>
      <c r="D86" s="36" t="s">
        <v>237</v>
      </c>
      <c r="E86" s="67" t="s">
        <v>244</v>
      </c>
      <c r="F86" s="67"/>
    </row>
    <row r="87" spans="1:6" ht="12.75" customHeight="1" x14ac:dyDescent="0.2">
      <c r="A87" s="45">
        <v>3</v>
      </c>
      <c r="B87" s="35"/>
      <c r="C87" s="46"/>
      <c r="D87" s="35"/>
      <c r="E87" s="34" t="s">
        <v>240</v>
      </c>
      <c r="F87" s="31" t="s">
        <v>250</v>
      </c>
    </row>
    <row r="88" spans="1:6" ht="12.75" customHeight="1" x14ac:dyDescent="0.2">
      <c r="A88" s="45">
        <v>2</v>
      </c>
      <c r="B88" s="35"/>
      <c r="C88" s="46"/>
      <c r="D88" s="35"/>
      <c r="E88" s="34" t="s">
        <v>241</v>
      </c>
      <c r="F88" s="31" t="s">
        <v>249</v>
      </c>
    </row>
    <row r="89" spans="1:6" ht="12.75" customHeight="1" x14ac:dyDescent="0.2">
      <c r="A89" s="45">
        <v>5</v>
      </c>
      <c r="B89" s="35"/>
      <c r="C89" s="46"/>
      <c r="D89" s="36" t="s">
        <v>238</v>
      </c>
      <c r="E89" s="67" t="s">
        <v>245</v>
      </c>
      <c r="F89" s="67"/>
    </row>
    <row r="90" spans="1:6" ht="12.75" customHeight="1" x14ac:dyDescent="0.2">
      <c r="A90" s="45">
        <v>5</v>
      </c>
      <c r="B90" s="35"/>
      <c r="C90" s="46"/>
      <c r="D90" s="35"/>
      <c r="E90" s="34" t="s">
        <v>242</v>
      </c>
      <c r="F90" s="31" t="s">
        <v>248</v>
      </c>
    </row>
    <row r="91" spans="1:6" ht="12.75" customHeight="1" x14ac:dyDescent="0.2">
      <c r="A91" s="45">
        <v>4</v>
      </c>
      <c r="B91" s="35"/>
      <c r="C91" s="46"/>
      <c r="D91" s="36" t="s">
        <v>239</v>
      </c>
      <c r="E91" s="67" t="s">
        <v>246</v>
      </c>
      <c r="F91" s="67"/>
    </row>
    <row r="92" spans="1:6" ht="12.75" customHeight="1" x14ac:dyDescent="0.2">
      <c r="A92" s="45">
        <v>4</v>
      </c>
      <c r="B92" s="35"/>
      <c r="C92" s="46"/>
      <c r="D92" s="35"/>
      <c r="E92" s="34" t="s">
        <v>243</v>
      </c>
      <c r="F92" s="31" t="s">
        <v>247</v>
      </c>
    </row>
    <row r="93" spans="1:6" ht="15.75" x14ac:dyDescent="0.2">
      <c r="A93" s="45">
        <v>5</v>
      </c>
      <c r="B93" s="44" t="s">
        <v>214</v>
      </c>
      <c r="C93" s="69" t="s">
        <v>56</v>
      </c>
      <c r="D93" s="69"/>
      <c r="E93" s="69"/>
      <c r="F93" s="69"/>
    </row>
    <row r="94" spans="1:6" ht="12.75" customHeight="1" x14ac:dyDescent="0.2">
      <c r="A94" s="45">
        <v>4</v>
      </c>
      <c r="B94" s="35"/>
      <c r="C94" s="32" t="s">
        <v>216</v>
      </c>
      <c r="D94" s="68" t="s">
        <v>57</v>
      </c>
      <c r="E94" s="68"/>
      <c r="F94" s="68"/>
    </row>
    <row r="95" spans="1:6" ht="12.75" customHeight="1" x14ac:dyDescent="0.2">
      <c r="A95" s="45">
        <v>4</v>
      </c>
      <c r="B95" s="35"/>
      <c r="C95" s="46"/>
      <c r="D95" s="36" t="s">
        <v>251</v>
      </c>
      <c r="E95" s="67" t="s">
        <v>252</v>
      </c>
      <c r="F95" s="67"/>
    </row>
    <row r="96" spans="1:6" ht="12.75" customHeight="1" x14ac:dyDescent="0.2">
      <c r="A96" s="45">
        <v>4</v>
      </c>
      <c r="B96" s="35"/>
      <c r="C96" s="46"/>
      <c r="D96" s="35"/>
      <c r="E96" s="34" t="s">
        <v>253</v>
      </c>
      <c r="F96" s="31" t="s">
        <v>268</v>
      </c>
    </row>
    <row r="97" spans="1:6" ht="12.75" customHeight="1" x14ac:dyDescent="0.2">
      <c r="A97" s="45">
        <v>4</v>
      </c>
      <c r="B97" s="35"/>
      <c r="C97" s="46"/>
      <c r="D97" s="35"/>
      <c r="E97" s="34" t="s">
        <v>254</v>
      </c>
      <c r="F97" s="31" t="s">
        <v>267</v>
      </c>
    </row>
    <row r="98" spans="1:6" ht="12.75" customHeight="1" x14ac:dyDescent="0.2">
      <c r="A98" s="45">
        <v>4</v>
      </c>
      <c r="B98" s="35"/>
      <c r="C98" s="46"/>
      <c r="D98" s="35"/>
      <c r="E98" s="34" t="s">
        <v>255</v>
      </c>
      <c r="F98" s="31" t="s">
        <v>266</v>
      </c>
    </row>
    <row r="99" spans="1:6" ht="12.75" customHeight="1" x14ac:dyDescent="0.2">
      <c r="A99" s="45">
        <v>4</v>
      </c>
      <c r="B99" s="35"/>
      <c r="C99" s="46"/>
      <c r="D99" s="35"/>
      <c r="E99" s="34" t="s">
        <v>256</v>
      </c>
      <c r="F99" s="31" t="s">
        <v>265</v>
      </c>
    </row>
    <row r="100" spans="1:6" ht="12.75" customHeight="1" x14ac:dyDescent="0.2">
      <c r="A100" s="45">
        <v>4</v>
      </c>
      <c r="B100" s="35"/>
      <c r="C100" s="46"/>
      <c r="D100" s="35"/>
      <c r="E100" s="34" t="s">
        <v>257</v>
      </c>
      <c r="F100" s="31" t="s">
        <v>264</v>
      </c>
    </row>
    <row r="101" spans="1:6" ht="12.75" customHeight="1" x14ac:dyDescent="0.2">
      <c r="A101" s="45">
        <v>5</v>
      </c>
      <c r="B101" s="35"/>
      <c r="C101" s="46"/>
      <c r="D101" s="36" t="s">
        <v>258</v>
      </c>
      <c r="E101" s="67" t="s">
        <v>259</v>
      </c>
      <c r="F101" s="67"/>
    </row>
    <row r="102" spans="1:6" ht="12.75" customHeight="1" x14ac:dyDescent="0.2">
      <c r="A102" s="45">
        <v>5</v>
      </c>
      <c r="B102" s="35"/>
      <c r="C102" s="46"/>
      <c r="D102" s="35"/>
      <c r="E102" s="34" t="s">
        <v>260</v>
      </c>
      <c r="F102" s="31" t="s">
        <v>263</v>
      </c>
    </row>
    <row r="103" spans="1:6" ht="12.75" customHeight="1" x14ac:dyDescent="0.2">
      <c r="A103" s="45">
        <v>3</v>
      </c>
      <c r="B103" s="35"/>
      <c r="C103" s="46"/>
      <c r="D103" s="36" t="s">
        <v>261</v>
      </c>
      <c r="E103" s="67" t="s">
        <v>262</v>
      </c>
      <c r="F103" s="67"/>
    </row>
    <row r="104" spans="1:6" ht="12.75" customHeight="1" x14ac:dyDescent="0.2">
      <c r="A104" s="45">
        <v>3</v>
      </c>
      <c r="B104" s="35"/>
      <c r="C104" s="46"/>
      <c r="D104" s="35"/>
      <c r="E104" s="43" t="s">
        <v>269</v>
      </c>
      <c r="F104" s="31" t="s">
        <v>272</v>
      </c>
    </row>
    <row r="105" spans="1:6" ht="12.75" customHeight="1" x14ac:dyDescent="0.2">
      <c r="A105" s="45">
        <v>3</v>
      </c>
      <c r="B105" s="35"/>
      <c r="C105" s="46"/>
      <c r="D105" s="35"/>
      <c r="E105" s="43" t="s">
        <v>270</v>
      </c>
      <c r="F105" s="31" t="s">
        <v>273</v>
      </c>
    </row>
    <row r="106" spans="1:6" ht="12.75" customHeight="1" x14ac:dyDescent="0.2">
      <c r="A106" s="45">
        <v>3</v>
      </c>
      <c r="B106" s="35"/>
      <c r="C106" s="46"/>
      <c r="D106" s="35"/>
      <c r="E106" s="43" t="s">
        <v>271</v>
      </c>
      <c r="F106" s="31" t="s">
        <v>274</v>
      </c>
    </row>
    <row r="107" spans="1:6" ht="12.75" customHeight="1" x14ac:dyDescent="0.2">
      <c r="A107" s="45">
        <v>4</v>
      </c>
      <c r="B107" s="35"/>
      <c r="C107" s="40" t="s">
        <v>217</v>
      </c>
      <c r="D107" s="61" t="s">
        <v>58</v>
      </c>
      <c r="E107" s="62"/>
      <c r="F107" s="63"/>
    </row>
    <row r="108" spans="1:6" ht="12.75" customHeight="1" x14ac:dyDescent="0.2">
      <c r="A108" s="45">
        <v>4</v>
      </c>
      <c r="B108" s="35"/>
      <c r="C108" s="46"/>
      <c r="D108" s="42" t="s">
        <v>275</v>
      </c>
      <c r="E108" s="59" t="s">
        <v>276</v>
      </c>
      <c r="F108" s="60"/>
    </row>
    <row r="109" spans="1:6" ht="12.75" customHeight="1" x14ac:dyDescent="0.2">
      <c r="A109" s="45">
        <v>4</v>
      </c>
      <c r="B109" s="35"/>
      <c r="C109" s="46"/>
      <c r="D109" s="35"/>
      <c r="E109" s="43" t="s">
        <v>277</v>
      </c>
      <c r="F109" s="31" t="s">
        <v>282</v>
      </c>
    </row>
    <row r="110" spans="1:6" ht="12.75" customHeight="1" x14ac:dyDescent="0.2">
      <c r="A110" s="45">
        <v>4</v>
      </c>
      <c r="B110" s="35"/>
      <c r="C110" s="46"/>
      <c r="D110" s="35"/>
      <c r="E110" s="43" t="s">
        <v>278</v>
      </c>
      <c r="F110" s="31" t="s">
        <v>281</v>
      </c>
    </row>
    <row r="111" spans="1:6" ht="12.75" customHeight="1" x14ac:dyDescent="0.2">
      <c r="A111" s="45">
        <v>4</v>
      </c>
      <c r="B111" s="35"/>
      <c r="C111" s="46"/>
      <c r="D111" s="35"/>
      <c r="E111" s="43" t="s">
        <v>279</v>
      </c>
      <c r="F111" s="31" t="s">
        <v>280</v>
      </c>
    </row>
    <row r="112" spans="1:6" ht="12.75" customHeight="1" x14ac:dyDescent="0.2">
      <c r="A112" s="45">
        <v>5</v>
      </c>
      <c r="B112" s="35"/>
      <c r="C112" s="46"/>
      <c r="D112" s="36" t="s">
        <v>283</v>
      </c>
      <c r="E112" s="67" t="s">
        <v>284</v>
      </c>
      <c r="F112" s="67"/>
    </row>
    <row r="113" spans="1:6" ht="12.75" customHeight="1" x14ac:dyDescent="0.2">
      <c r="A113" s="45">
        <v>5</v>
      </c>
      <c r="B113" s="35"/>
      <c r="C113" s="46"/>
      <c r="D113" s="35"/>
      <c r="E113" s="43" t="s">
        <v>285</v>
      </c>
      <c r="F113" s="31" t="s">
        <v>294</v>
      </c>
    </row>
    <row r="114" spans="1:6" ht="12.75" customHeight="1" x14ac:dyDescent="0.2">
      <c r="A114" s="45">
        <v>4</v>
      </c>
      <c r="B114" s="35"/>
      <c r="C114" s="46"/>
      <c r="D114" s="35"/>
      <c r="E114" s="43" t="s">
        <v>286</v>
      </c>
      <c r="F114" s="31" t="s">
        <v>293</v>
      </c>
    </row>
    <row r="115" spans="1:6" ht="12.75" customHeight="1" x14ac:dyDescent="0.2">
      <c r="A115" s="45">
        <v>2</v>
      </c>
      <c r="B115" s="35"/>
      <c r="C115" s="40" t="s">
        <v>218</v>
      </c>
      <c r="D115" s="61" t="s">
        <v>59</v>
      </c>
      <c r="E115" s="62"/>
      <c r="F115" s="63"/>
    </row>
    <row r="116" spans="1:6" ht="12.75" customHeight="1" x14ac:dyDescent="0.2">
      <c r="A116" s="45">
        <v>2</v>
      </c>
      <c r="B116" s="35"/>
      <c r="C116" s="46"/>
      <c r="D116" s="36" t="s">
        <v>287</v>
      </c>
      <c r="E116" s="67" t="s">
        <v>288</v>
      </c>
      <c r="F116" s="67"/>
    </row>
    <row r="117" spans="1:6" ht="12.75" customHeight="1" x14ac:dyDescent="0.2">
      <c r="A117" s="45">
        <v>1</v>
      </c>
      <c r="B117" s="35"/>
      <c r="C117" s="46"/>
      <c r="D117" s="35"/>
      <c r="E117" s="43" t="s">
        <v>289</v>
      </c>
      <c r="F117" s="31" t="s">
        <v>292</v>
      </c>
    </row>
    <row r="118" spans="1:6" ht="12.75" customHeight="1" x14ac:dyDescent="0.2">
      <c r="A118" s="45">
        <v>1</v>
      </c>
      <c r="B118" s="35"/>
      <c r="C118" s="46"/>
      <c r="D118" s="35"/>
      <c r="E118" s="43" t="s">
        <v>290</v>
      </c>
      <c r="F118" s="31" t="s">
        <v>291</v>
      </c>
    </row>
    <row r="119" spans="1:6" ht="12.75" customHeight="1" x14ac:dyDescent="0.2">
      <c r="A119" s="45">
        <v>2</v>
      </c>
      <c r="B119" s="35"/>
      <c r="C119" s="46"/>
      <c r="D119" s="42" t="s">
        <v>295</v>
      </c>
      <c r="E119" s="59" t="s">
        <v>296</v>
      </c>
      <c r="F119" s="60"/>
    </row>
    <row r="120" spans="1:6" ht="12.75" customHeight="1" x14ac:dyDescent="0.2">
      <c r="A120" s="45">
        <v>2</v>
      </c>
      <c r="B120" s="35"/>
      <c r="C120" s="46"/>
      <c r="D120" s="35"/>
      <c r="E120" s="43" t="s">
        <v>297</v>
      </c>
      <c r="F120" s="31" t="s">
        <v>299</v>
      </c>
    </row>
    <row r="121" spans="1:6" ht="12.75" customHeight="1" x14ac:dyDescent="0.2">
      <c r="A121" s="45">
        <v>2</v>
      </c>
      <c r="B121" s="35"/>
      <c r="C121" s="46"/>
      <c r="D121" s="35"/>
      <c r="E121" s="43" t="s">
        <v>298</v>
      </c>
      <c r="F121" s="31" t="s">
        <v>300</v>
      </c>
    </row>
    <row r="122" spans="1:6" ht="12.75" customHeight="1" x14ac:dyDescent="0.2">
      <c r="A122" s="45">
        <v>5</v>
      </c>
      <c r="B122" s="35"/>
      <c r="C122" s="40" t="s">
        <v>219</v>
      </c>
      <c r="D122" s="61" t="s">
        <v>60</v>
      </c>
      <c r="E122" s="62"/>
      <c r="F122" s="63"/>
    </row>
    <row r="123" spans="1:6" ht="12.75" customHeight="1" x14ac:dyDescent="0.2">
      <c r="A123" s="45">
        <v>5</v>
      </c>
      <c r="B123" s="35"/>
      <c r="C123" s="46"/>
      <c r="D123" s="42" t="s">
        <v>301</v>
      </c>
      <c r="E123" s="67" t="s">
        <v>302</v>
      </c>
      <c r="F123" s="67"/>
    </row>
    <row r="124" spans="1:6" ht="12.75" customHeight="1" x14ac:dyDescent="0.2">
      <c r="A124" s="45">
        <v>5</v>
      </c>
      <c r="B124" s="35"/>
      <c r="C124" s="46"/>
      <c r="D124" s="35"/>
      <c r="E124" s="43" t="s">
        <v>303</v>
      </c>
      <c r="F124" s="31" t="s">
        <v>312</v>
      </c>
    </row>
    <row r="125" spans="1:6" ht="12.75" customHeight="1" x14ac:dyDescent="0.2">
      <c r="A125" s="45">
        <v>5</v>
      </c>
      <c r="B125" s="35"/>
      <c r="C125" s="46"/>
      <c r="D125" s="35"/>
      <c r="E125" s="43" t="s">
        <v>304</v>
      </c>
      <c r="F125" s="31" t="s">
        <v>311</v>
      </c>
    </row>
    <row r="126" spans="1:6" ht="12.75" customHeight="1" x14ac:dyDescent="0.2">
      <c r="A126" s="45">
        <v>3</v>
      </c>
      <c r="B126" s="35"/>
      <c r="C126" s="46"/>
      <c r="D126" s="36" t="s">
        <v>305</v>
      </c>
      <c r="E126" s="67" t="s">
        <v>306</v>
      </c>
      <c r="F126" s="67"/>
    </row>
    <row r="127" spans="1:6" ht="12.75" customHeight="1" x14ac:dyDescent="0.2">
      <c r="A127" s="45">
        <v>3</v>
      </c>
      <c r="B127" s="35"/>
      <c r="C127" s="46"/>
      <c r="D127" s="35"/>
      <c r="E127" s="34" t="s">
        <v>307</v>
      </c>
      <c r="F127" s="31" t="s">
        <v>310</v>
      </c>
    </row>
    <row r="128" spans="1:6" ht="12.75" customHeight="1" x14ac:dyDescent="0.2">
      <c r="A128" s="45">
        <v>3</v>
      </c>
      <c r="B128" s="35"/>
      <c r="C128" s="46"/>
      <c r="D128" s="35"/>
      <c r="E128" s="34" t="s">
        <v>308</v>
      </c>
      <c r="F128" s="31" t="s">
        <v>309</v>
      </c>
    </row>
    <row r="129" spans="1:6" ht="12.75" customHeight="1" x14ac:dyDescent="0.2">
      <c r="A129" s="45">
        <v>3</v>
      </c>
      <c r="B129" s="35"/>
      <c r="C129" s="32" t="s">
        <v>220</v>
      </c>
      <c r="D129" s="68" t="s">
        <v>61</v>
      </c>
      <c r="E129" s="68"/>
      <c r="F129" s="68"/>
    </row>
    <row r="130" spans="1:6" ht="12.75" customHeight="1" x14ac:dyDescent="0.2">
      <c r="A130" s="45">
        <v>2</v>
      </c>
      <c r="B130" s="35"/>
      <c r="C130" s="46"/>
      <c r="D130" s="42" t="s">
        <v>313</v>
      </c>
      <c r="E130" s="67" t="s">
        <v>314</v>
      </c>
      <c r="F130" s="67"/>
    </row>
    <row r="131" spans="1:6" ht="12.75" customHeight="1" x14ac:dyDescent="0.2">
      <c r="A131" s="45">
        <v>2</v>
      </c>
      <c r="B131" s="35"/>
      <c r="C131" s="46"/>
      <c r="D131" s="35"/>
      <c r="E131" s="43" t="s">
        <v>315</v>
      </c>
      <c r="F131" s="31" t="s">
        <v>323</v>
      </c>
    </row>
    <row r="132" spans="1:6" ht="12.75" customHeight="1" x14ac:dyDescent="0.2">
      <c r="A132" s="45">
        <v>2</v>
      </c>
      <c r="B132" s="35"/>
      <c r="C132" s="46"/>
      <c r="D132" s="35"/>
      <c r="E132" s="43" t="s">
        <v>318</v>
      </c>
      <c r="F132" s="31" t="s">
        <v>322</v>
      </c>
    </row>
    <row r="133" spans="1:6" ht="12.75" customHeight="1" x14ac:dyDescent="0.2">
      <c r="A133" s="45">
        <v>3</v>
      </c>
      <c r="B133" s="35"/>
      <c r="C133" s="46"/>
      <c r="D133" s="42" t="s">
        <v>316</v>
      </c>
      <c r="E133" s="59" t="s">
        <v>324</v>
      </c>
      <c r="F133" s="60"/>
    </row>
    <row r="134" spans="1:6" ht="12.75" customHeight="1" x14ac:dyDescent="0.2">
      <c r="A134" s="45">
        <v>3</v>
      </c>
      <c r="B134" s="35"/>
      <c r="C134" s="46"/>
      <c r="D134" s="35"/>
      <c r="E134" s="43" t="s">
        <v>317</v>
      </c>
      <c r="F134" s="31" t="s">
        <v>321</v>
      </c>
    </row>
    <row r="135" spans="1:6" ht="12.75" customHeight="1" x14ac:dyDescent="0.2">
      <c r="A135" s="45">
        <v>3</v>
      </c>
      <c r="B135" s="35"/>
      <c r="C135" s="46"/>
      <c r="D135" s="35"/>
      <c r="E135" s="43" t="s">
        <v>319</v>
      </c>
      <c r="F135" s="31" t="s">
        <v>320</v>
      </c>
    </row>
    <row r="136" spans="1:6" ht="12.75" customHeight="1" x14ac:dyDescent="0.2">
      <c r="A136" s="45">
        <v>2</v>
      </c>
      <c r="B136" s="35"/>
      <c r="C136" s="46"/>
      <c r="D136" s="42" t="s">
        <v>325</v>
      </c>
      <c r="E136" s="67" t="s">
        <v>326</v>
      </c>
      <c r="F136" s="67"/>
    </row>
    <row r="137" spans="1:6" ht="12.75" customHeight="1" x14ac:dyDescent="0.2">
      <c r="A137" s="45">
        <v>2</v>
      </c>
      <c r="B137" s="35"/>
      <c r="C137" s="46"/>
      <c r="D137" s="35"/>
      <c r="E137" s="43" t="s">
        <v>327</v>
      </c>
      <c r="F137" s="31" t="s">
        <v>330</v>
      </c>
    </row>
    <row r="138" spans="1:6" ht="12.75" customHeight="1" x14ac:dyDescent="0.2">
      <c r="A138" s="45">
        <v>1</v>
      </c>
      <c r="B138" s="35"/>
      <c r="C138" s="46"/>
      <c r="D138" s="35"/>
      <c r="E138" s="43" t="s">
        <v>328</v>
      </c>
      <c r="F138" s="31" t="s">
        <v>329</v>
      </c>
    </row>
    <row r="139" spans="1:6" ht="15.75" x14ac:dyDescent="0.2">
      <c r="A139" s="45">
        <v>4</v>
      </c>
      <c r="B139" s="44" t="s">
        <v>215</v>
      </c>
      <c r="C139" s="64" t="s">
        <v>62</v>
      </c>
      <c r="D139" s="65"/>
      <c r="E139" s="65"/>
      <c r="F139" s="66"/>
    </row>
    <row r="140" spans="1:6" ht="12.75" customHeight="1" x14ac:dyDescent="0.2">
      <c r="A140" s="45">
        <v>3</v>
      </c>
      <c r="B140" s="35"/>
      <c r="C140" s="40" t="s">
        <v>221</v>
      </c>
      <c r="D140" s="61" t="s">
        <v>63</v>
      </c>
      <c r="E140" s="62"/>
      <c r="F140" s="63"/>
    </row>
    <row r="141" spans="1:6" ht="12.75" customHeight="1" x14ac:dyDescent="0.2">
      <c r="A141" s="45">
        <v>3</v>
      </c>
      <c r="B141" s="35"/>
      <c r="C141" s="46"/>
      <c r="D141" s="42" t="s">
        <v>331</v>
      </c>
      <c r="E141" s="59" t="s">
        <v>332</v>
      </c>
      <c r="F141" s="60"/>
    </row>
    <row r="142" spans="1:6" ht="12.75" customHeight="1" x14ac:dyDescent="0.2">
      <c r="A142" s="45">
        <v>3</v>
      </c>
      <c r="B142" s="35"/>
      <c r="C142" s="46"/>
      <c r="D142" s="35"/>
      <c r="E142" s="43" t="s">
        <v>333</v>
      </c>
      <c r="F142" s="31" t="s">
        <v>342</v>
      </c>
    </row>
    <row r="143" spans="1:6" ht="12.75" customHeight="1" x14ac:dyDescent="0.2">
      <c r="A143" s="45">
        <v>3</v>
      </c>
      <c r="B143" s="35"/>
      <c r="C143" s="46"/>
      <c r="D143" s="35"/>
      <c r="E143" s="43" t="s">
        <v>334</v>
      </c>
      <c r="F143" s="31" t="s">
        <v>343</v>
      </c>
    </row>
    <row r="144" spans="1:6" ht="12.75" customHeight="1" x14ac:dyDescent="0.2">
      <c r="A144" s="45">
        <v>3</v>
      </c>
      <c r="B144" s="35"/>
      <c r="C144" s="46"/>
      <c r="D144" s="35"/>
      <c r="E144" s="43" t="s">
        <v>335</v>
      </c>
      <c r="F144" s="31" t="s">
        <v>344</v>
      </c>
    </row>
    <row r="145" spans="1:6" ht="12.75" customHeight="1" x14ac:dyDescent="0.2">
      <c r="A145" s="45">
        <v>2</v>
      </c>
      <c r="B145" s="35"/>
      <c r="C145" s="46"/>
      <c r="D145" s="42" t="s">
        <v>336</v>
      </c>
      <c r="E145" s="59" t="s">
        <v>337</v>
      </c>
      <c r="F145" s="60"/>
    </row>
    <row r="146" spans="1:6" ht="12.75" customHeight="1" x14ac:dyDescent="0.2">
      <c r="A146" s="45">
        <v>1</v>
      </c>
      <c r="B146" s="35"/>
      <c r="C146" s="46"/>
      <c r="D146" s="35"/>
      <c r="E146" s="43" t="s">
        <v>338</v>
      </c>
      <c r="F146" s="31" t="s">
        <v>345</v>
      </c>
    </row>
    <row r="147" spans="1:6" ht="12.75" customHeight="1" x14ac:dyDescent="0.2">
      <c r="A147" s="45">
        <v>2</v>
      </c>
      <c r="B147" s="35"/>
      <c r="C147" s="46"/>
      <c r="D147" s="35"/>
      <c r="E147" s="43" t="s">
        <v>339</v>
      </c>
      <c r="F147" s="31" t="s">
        <v>346</v>
      </c>
    </row>
    <row r="148" spans="1:6" ht="12.75" customHeight="1" x14ac:dyDescent="0.2">
      <c r="A148" s="45">
        <v>2</v>
      </c>
      <c r="B148" s="35"/>
      <c r="C148" s="46"/>
      <c r="D148" s="35"/>
      <c r="E148" s="43" t="s">
        <v>340</v>
      </c>
      <c r="F148" s="31" t="s">
        <v>347</v>
      </c>
    </row>
    <row r="149" spans="1:6" ht="12.75" customHeight="1" x14ac:dyDescent="0.2">
      <c r="A149" s="45">
        <v>1</v>
      </c>
      <c r="B149" s="35"/>
      <c r="C149" s="46"/>
      <c r="D149" s="35"/>
      <c r="E149" s="43" t="s">
        <v>341</v>
      </c>
      <c r="F149" s="31" t="s">
        <v>348</v>
      </c>
    </row>
    <row r="150" spans="1:6" ht="12.75" customHeight="1" x14ac:dyDescent="0.2">
      <c r="A150" s="45">
        <v>2</v>
      </c>
      <c r="B150" s="35"/>
      <c r="C150" s="40" t="s">
        <v>222</v>
      </c>
      <c r="D150" s="61" t="s">
        <v>64</v>
      </c>
      <c r="E150" s="62"/>
      <c r="F150" s="63"/>
    </row>
    <row r="151" spans="1:6" ht="12.75" customHeight="1" x14ac:dyDescent="0.2">
      <c r="A151" s="45">
        <v>2</v>
      </c>
      <c r="B151" s="35"/>
      <c r="C151" s="46"/>
      <c r="D151" s="42" t="s">
        <v>349</v>
      </c>
      <c r="E151" s="59" t="s">
        <v>350</v>
      </c>
      <c r="F151" s="60"/>
    </row>
    <row r="152" spans="1:6" ht="12.75" customHeight="1" x14ac:dyDescent="0.2">
      <c r="A152" s="45">
        <v>2</v>
      </c>
      <c r="B152" s="35"/>
      <c r="C152" s="46"/>
      <c r="D152" s="35"/>
      <c r="E152" s="43" t="s">
        <v>351</v>
      </c>
      <c r="F152" s="31" t="s">
        <v>356</v>
      </c>
    </row>
    <row r="153" spans="1:6" ht="12.75" customHeight="1" x14ac:dyDescent="0.2">
      <c r="A153" s="45">
        <v>1</v>
      </c>
      <c r="B153" s="35"/>
      <c r="C153" s="40" t="s">
        <v>223</v>
      </c>
      <c r="D153" s="61" t="s">
        <v>65</v>
      </c>
      <c r="E153" s="62"/>
      <c r="F153" s="63"/>
    </row>
    <row r="154" spans="1:6" ht="12.75" customHeight="1" x14ac:dyDescent="0.2">
      <c r="A154" s="45">
        <v>1</v>
      </c>
      <c r="B154" s="35"/>
      <c r="C154" s="46"/>
      <c r="D154" s="42" t="s">
        <v>352</v>
      </c>
      <c r="E154" s="59" t="s">
        <v>353</v>
      </c>
      <c r="F154" s="60"/>
    </row>
    <row r="155" spans="1:6" ht="12.75" customHeight="1" x14ac:dyDescent="0.2">
      <c r="A155" s="45">
        <v>1</v>
      </c>
      <c r="B155" s="35"/>
      <c r="C155" s="46"/>
      <c r="D155" s="35"/>
      <c r="E155" s="43" t="s">
        <v>354</v>
      </c>
      <c r="F155" s="31" t="s">
        <v>355</v>
      </c>
    </row>
    <row r="156" spans="1:6" ht="12.75" customHeight="1" x14ac:dyDescent="0.2">
      <c r="A156" s="45">
        <v>2</v>
      </c>
      <c r="B156" s="35"/>
      <c r="C156" s="40" t="s">
        <v>224</v>
      </c>
      <c r="D156" s="61" t="s">
        <v>66</v>
      </c>
      <c r="E156" s="62"/>
      <c r="F156" s="63"/>
    </row>
    <row r="157" spans="1:6" ht="12.75" customHeight="1" x14ac:dyDescent="0.2">
      <c r="A157" s="45">
        <v>2</v>
      </c>
      <c r="B157" s="35"/>
      <c r="C157" s="52"/>
      <c r="D157" s="41" t="s">
        <v>357</v>
      </c>
      <c r="E157" s="59" t="s">
        <v>358</v>
      </c>
      <c r="F157" s="60"/>
    </row>
    <row r="158" spans="1:6" ht="12.75" customHeight="1" x14ac:dyDescent="0.2">
      <c r="A158" s="45">
        <v>2</v>
      </c>
      <c r="B158" s="35"/>
      <c r="C158" s="53"/>
      <c r="D158" s="35"/>
      <c r="E158" s="43" t="s">
        <v>359</v>
      </c>
      <c r="F158" s="31" t="s">
        <v>361</v>
      </c>
    </row>
    <row r="159" spans="1:6" ht="12.75" customHeight="1" x14ac:dyDescent="0.2">
      <c r="A159" s="45">
        <v>2</v>
      </c>
      <c r="B159" s="35"/>
      <c r="C159" s="54"/>
      <c r="D159" s="35"/>
      <c r="E159" s="43" t="s">
        <v>360</v>
      </c>
      <c r="F159" s="31" t="s">
        <v>362</v>
      </c>
    </row>
    <row r="160" spans="1:6" ht="12.75" customHeight="1" x14ac:dyDescent="0.2">
      <c r="A160" s="45">
        <v>2</v>
      </c>
      <c r="B160" s="35"/>
      <c r="C160" s="40" t="s">
        <v>225</v>
      </c>
      <c r="D160" s="61" t="s">
        <v>67</v>
      </c>
      <c r="E160" s="62"/>
      <c r="F160" s="63"/>
    </row>
    <row r="161" spans="1:6" ht="12.75" customHeight="1" x14ac:dyDescent="0.2">
      <c r="A161" s="45">
        <v>2</v>
      </c>
      <c r="B161" s="35"/>
      <c r="C161" s="46"/>
      <c r="D161" s="42" t="s">
        <v>363</v>
      </c>
      <c r="E161" s="59" t="s">
        <v>364</v>
      </c>
      <c r="F161" s="60"/>
    </row>
    <row r="162" spans="1:6" ht="12.75" customHeight="1" x14ac:dyDescent="0.2">
      <c r="A162" s="45">
        <v>2</v>
      </c>
      <c r="B162" s="35"/>
      <c r="C162" s="46"/>
      <c r="D162" s="35"/>
      <c r="E162" s="43" t="s">
        <v>365</v>
      </c>
      <c r="F162" s="31" t="s">
        <v>368</v>
      </c>
    </row>
    <row r="163" spans="1:6" ht="12.75" customHeight="1" x14ac:dyDescent="0.2">
      <c r="A163" s="45">
        <v>2</v>
      </c>
      <c r="B163" s="35"/>
      <c r="C163" s="46"/>
      <c r="D163" s="35"/>
      <c r="E163" s="43" t="s">
        <v>366</v>
      </c>
      <c r="F163" s="31" t="s">
        <v>367</v>
      </c>
    </row>
    <row r="164" spans="1:6" ht="12.75" customHeight="1" x14ac:dyDescent="0.2">
      <c r="A164" s="45">
        <v>3</v>
      </c>
      <c r="B164" s="35"/>
      <c r="C164" s="40" t="s">
        <v>226</v>
      </c>
      <c r="D164" s="61" t="s">
        <v>68</v>
      </c>
      <c r="E164" s="62"/>
      <c r="F164" s="63"/>
    </row>
    <row r="165" spans="1:6" ht="12.75" customHeight="1" x14ac:dyDescent="0.2">
      <c r="A165" s="45">
        <v>3</v>
      </c>
      <c r="B165" s="35"/>
      <c r="C165" s="46"/>
      <c r="D165" s="42" t="s">
        <v>369</v>
      </c>
      <c r="E165" s="59" t="s">
        <v>370</v>
      </c>
      <c r="F165" s="60"/>
    </row>
    <row r="166" spans="1:6" ht="12.75" customHeight="1" x14ac:dyDescent="0.2">
      <c r="A166" s="45">
        <v>3</v>
      </c>
      <c r="B166" s="35"/>
      <c r="C166" s="46"/>
      <c r="D166" s="35"/>
      <c r="E166" s="43" t="s">
        <v>371</v>
      </c>
      <c r="F166" s="31" t="s">
        <v>372</v>
      </c>
    </row>
  </sheetData>
  <mergeCells count="89">
    <mergeCell ref="E18:F18"/>
    <mergeCell ref="D17:F17"/>
    <mergeCell ref="C3:F3"/>
    <mergeCell ref="D4:F4"/>
    <mergeCell ref="E5:F5"/>
    <mergeCell ref="D12:F12"/>
    <mergeCell ref="E13:F13"/>
    <mergeCell ref="E59:F59"/>
    <mergeCell ref="D25:F25"/>
    <mergeCell ref="E26:F26"/>
    <mergeCell ref="D37:F37"/>
    <mergeCell ref="E38:F38"/>
    <mergeCell ref="E42:F42"/>
    <mergeCell ref="E45:F45"/>
    <mergeCell ref="C47:F47"/>
    <mergeCell ref="D48:F48"/>
    <mergeCell ref="E49:F49"/>
    <mergeCell ref="E55:F55"/>
    <mergeCell ref="D58:F58"/>
    <mergeCell ref="C62:C73"/>
    <mergeCell ref="C75:C78"/>
    <mergeCell ref="E77:F77"/>
    <mergeCell ref="D61:F61"/>
    <mergeCell ref="E62:F62"/>
    <mergeCell ref="E66:F66"/>
    <mergeCell ref="E69:F69"/>
    <mergeCell ref="D74:F74"/>
    <mergeCell ref="E75:F75"/>
    <mergeCell ref="D140:F140"/>
    <mergeCell ref="C139:F139"/>
    <mergeCell ref="E141:F141"/>
    <mergeCell ref="E136:F136"/>
    <mergeCell ref="E119:F119"/>
    <mergeCell ref="E130:F130"/>
    <mergeCell ref="E133:F133"/>
    <mergeCell ref="D129:F129"/>
    <mergeCell ref="E123:F123"/>
    <mergeCell ref="E126:F126"/>
    <mergeCell ref="D122:F122"/>
    <mergeCell ref="D153:F153"/>
    <mergeCell ref="E154:F154"/>
    <mergeCell ref="D150:F150"/>
    <mergeCell ref="E151:F151"/>
    <mergeCell ref="C141:C149"/>
    <mergeCell ref="C151:C152"/>
    <mergeCell ref="E145:F145"/>
    <mergeCell ref="E165:F165"/>
    <mergeCell ref="D156:F156"/>
    <mergeCell ref="D160:F160"/>
    <mergeCell ref="D164:F164"/>
    <mergeCell ref="E157:F157"/>
    <mergeCell ref="E161:F161"/>
    <mergeCell ref="C123:C128"/>
    <mergeCell ref="B2:F2"/>
    <mergeCell ref="C5:C11"/>
    <mergeCell ref="C13:C16"/>
    <mergeCell ref="C18:C24"/>
    <mergeCell ref="D39:D41"/>
    <mergeCell ref="C38:C46"/>
    <mergeCell ref="C49:C57"/>
    <mergeCell ref="E116:F116"/>
    <mergeCell ref="E112:F112"/>
    <mergeCell ref="D115:F115"/>
    <mergeCell ref="E108:F108"/>
    <mergeCell ref="D107:F107"/>
    <mergeCell ref="E101:F101"/>
    <mergeCell ref="E103:F103"/>
    <mergeCell ref="E95:F95"/>
    <mergeCell ref="C154:C155"/>
    <mergeCell ref="C157:C159"/>
    <mergeCell ref="C161:C163"/>
    <mergeCell ref="C165:C166"/>
    <mergeCell ref="C130:C138"/>
    <mergeCell ref="C116:C121"/>
    <mergeCell ref="C108:C114"/>
    <mergeCell ref="C95:C106"/>
    <mergeCell ref="B1:F1"/>
    <mergeCell ref="A1:A2"/>
    <mergeCell ref="C93:F93"/>
    <mergeCell ref="D94:F94"/>
    <mergeCell ref="C86:C92"/>
    <mergeCell ref="E89:F89"/>
    <mergeCell ref="E91:F91"/>
    <mergeCell ref="D85:F85"/>
    <mergeCell ref="E86:F86"/>
    <mergeCell ref="C80:C84"/>
    <mergeCell ref="D79:F79"/>
    <mergeCell ref="E80:F80"/>
    <mergeCell ref="C59:C60"/>
  </mergeCells>
  <phoneticPr fontId="0" type="noConversion"/>
  <pageMargins left="0.25" right="0.25" top="0.56999999999999995" bottom="0.52" header="0.25" footer="0.5"/>
  <pageSetup scale="97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M41"/>
  <sheetViews>
    <sheetView workbookViewId="0">
      <selection activeCell="E6" sqref="E6"/>
    </sheetView>
  </sheetViews>
  <sheetFormatPr defaultRowHeight="12.75" x14ac:dyDescent="0.2"/>
  <cols>
    <col min="1" max="1" width="30" customWidth="1"/>
    <col min="2" max="3" width="9.140625" hidden="1" customWidth="1"/>
  </cols>
  <sheetData>
    <row r="1" spans="1:13" ht="18" x14ac:dyDescent="0.25">
      <c r="A1" s="11" t="s">
        <v>42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">
      <c r="B2" s="2"/>
      <c r="C2" s="2"/>
      <c r="D2" s="5" t="s">
        <v>0</v>
      </c>
      <c r="E2" s="21" t="e">
        <f>#REF!</f>
        <v>#REF!</v>
      </c>
      <c r="F2" s="21" t="e">
        <f>#REF!</f>
        <v>#REF!</v>
      </c>
    </row>
    <row r="3" spans="1:13" ht="18.75" customHeight="1" x14ac:dyDescent="0.2">
      <c r="A3" s="1" t="s">
        <v>1</v>
      </c>
      <c r="B3" s="1"/>
      <c r="C3" s="1"/>
      <c r="D3" s="24" t="e">
        <f>#REF!</f>
        <v>#REF!</v>
      </c>
      <c r="E3" s="1"/>
      <c r="F3" s="1"/>
      <c r="M3" s="1" t="s">
        <v>25</v>
      </c>
    </row>
    <row r="4" spans="1:13" x14ac:dyDescent="0.2">
      <c r="B4" s="1" t="s">
        <v>26</v>
      </c>
      <c r="C4" s="1" t="s">
        <v>27</v>
      </c>
      <c r="D4" s="1" t="s">
        <v>43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35</v>
      </c>
    </row>
    <row r="5" spans="1:13" x14ac:dyDescent="0.2">
      <c r="A5" s="1" t="s">
        <v>2</v>
      </c>
      <c r="B5" s="2"/>
      <c r="C5" s="2"/>
    </row>
    <row r="6" spans="1:13" x14ac:dyDescent="0.2">
      <c r="A6" t="s">
        <v>3</v>
      </c>
      <c r="B6" s="2">
        <v>7</v>
      </c>
      <c r="C6" s="2">
        <f>B6/B33</f>
        <v>0.15909090909090909</v>
      </c>
      <c r="D6" t="e">
        <f>#REF!</f>
        <v>#REF!</v>
      </c>
      <c r="L6" t="e">
        <f>AVERAGE(D6:K6)</f>
        <v>#REF!</v>
      </c>
      <c r="M6" t="e">
        <f>L6*C6</f>
        <v>#REF!</v>
      </c>
    </row>
    <row r="7" spans="1:13" x14ac:dyDescent="0.2">
      <c r="A7" t="s">
        <v>4</v>
      </c>
      <c r="B7" s="2">
        <v>4</v>
      </c>
      <c r="C7" s="2">
        <f>B7/B33</f>
        <v>9.0909090909090912E-2</v>
      </c>
      <c r="D7" t="e">
        <f>#REF!</f>
        <v>#REF!</v>
      </c>
      <c r="L7" t="e">
        <f>AVERAGE(D7:K7)</f>
        <v>#REF!</v>
      </c>
      <c r="M7" t="e">
        <f>L7*C7</f>
        <v>#REF!</v>
      </c>
    </row>
    <row r="8" spans="1:13" x14ac:dyDescent="0.2">
      <c r="A8" t="s">
        <v>5</v>
      </c>
      <c r="B8" s="2">
        <v>2</v>
      </c>
      <c r="C8" s="2">
        <f>B8/B33</f>
        <v>4.5454545454545456E-2</v>
      </c>
      <c r="D8" t="e">
        <f>#REF!</f>
        <v>#REF!</v>
      </c>
      <c r="L8" t="e">
        <f>AVERAGE(D8:K8)</f>
        <v>#REF!</v>
      </c>
      <c r="M8" t="e">
        <f>L8*C8</f>
        <v>#REF!</v>
      </c>
    </row>
    <row r="9" spans="1:13" x14ac:dyDescent="0.2">
      <c r="B9" s="2"/>
      <c r="C9" s="2"/>
    </row>
    <row r="10" spans="1:13" x14ac:dyDescent="0.2">
      <c r="A10" s="3" t="s">
        <v>36</v>
      </c>
      <c r="D10" s="13">
        <f>SUM(C6:C9)</f>
        <v>0.29545454545454547</v>
      </c>
    </row>
    <row r="11" spans="1:13" x14ac:dyDescent="0.2">
      <c r="A11" s="3"/>
      <c r="B11" s="2"/>
      <c r="C11" s="2"/>
      <c r="D11" s="7"/>
    </row>
    <row r="12" spans="1:13" x14ac:dyDescent="0.2">
      <c r="A12" s="1" t="s">
        <v>6</v>
      </c>
      <c r="B12" s="2"/>
      <c r="C12" s="2"/>
    </row>
    <row r="13" spans="1:13" x14ac:dyDescent="0.2">
      <c r="A13" t="s">
        <v>7</v>
      </c>
      <c r="B13" s="2">
        <v>5</v>
      </c>
      <c r="C13" s="2">
        <f>B13/B33</f>
        <v>0.11363636363636363</v>
      </c>
      <c r="D13" t="e">
        <f>#REF!</f>
        <v>#REF!</v>
      </c>
      <c r="L13" t="e">
        <f>AVERAGE(D13:K13)</f>
        <v>#REF!</v>
      </c>
      <c r="M13" t="e">
        <f>L13*C13</f>
        <v>#REF!</v>
      </c>
    </row>
    <row r="14" spans="1:13" x14ac:dyDescent="0.2">
      <c r="A14" t="s">
        <v>8</v>
      </c>
      <c r="B14" s="2">
        <v>3</v>
      </c>
      <c r="C14" s="2">
        <f>B14/B33</f>
        <v>6.8181818181818177E-2</v>
      </c>
      <c r="D14" t="e">
        <f>#REF!</f>
        <v>#REF!</v>
      </c>
      <c r="L14" t="e">
        <f>AVERAGE(D14:K14)</f>
        <v>#REF!</v>
      </c>
      <c r="M14" t="e">
        <f>L14*C14</f>
        <v>#REF!</v>
      </c>
    </row>
    <row r="15" spans="1:13" x14ac:dyDescent="0.2">
      <c r="A15" t="s">
        <v>9</v>
      </c>
      <c r="B15" s="2">
        <v>4</v>
      </c>
      <c r="C15" s="2">
        <f>B15/B33</f>
        <v>9.0909090909090912E-2</v>
      </c>
      <c r="D15" t="e">
        <f>#REF!</f>
        <v>#REF!</v>
      </c>
      <c r="L15" t="e">
        <f>AVERAGE(D15:K15)</f>
        <v>#REF!</v>
      </c>
      <c r="M15" t="e">
        <f>L15*C15</f>
        <v>#REF!</v>
      </c>
    </row>
    <row r="16" spans="1:13" x14ac:dyDescent="0.2">
      <c r="B16" s="2"/>
      <c r="C16" s="2"/>
    </row>
    <row r="17" spans="1:13" x14ac:dyDescent="0.2">
      <c r="A17" s="3" t="s">
        <v>37</v>
      </c>
      <c r="B17" s="2"/>
      <c r="D17" s="13">
        <f>SUM(C13:C16)</f>
        <v>0.27272727272727271</v>
      </c>
    </row>
    <row r="18" spans="1:13" x14ac:dyDescent="0.2">
      <c r="A18" s="3"/>
      <c r="B18" s="2"/>
      <c r="C18" s="2"/>
      <c r="D18" s="7"/>
    </row>
    <row r="19" spans="1:13" x14ac:dyDescent="0.2">
      <c r="A19" s="1" t="s">
        <v>10</v>
      </c>
      <c r="B19" s="2"/>
      <c r="C19" s="2"/>
    </row>
    <row r="20" spans="1:13" x14ac:dyDescent="0.2">
      <c r="A20" t="s">
        <v>11</v>
      </c>
      <c r="B20" s="2">
        <v>2</v>
      </c>
      <c r="C20" s="2">
        <f>B20/B33</f>
        <v>4.5454545454545456E-2</v>
      </c>
      <c r="D20" t="e">
        <f>#REF!</f>
        <v>#REF!</v>
      </c>
      <c r="L20" t="e">
        <f>AVERAGE(D20:K20)</f>
        <v>#REF!</v>
      </c>
      <c r="M20" t="e">
        <f>L20*C20</f>
        <v>#REF!</v>
      </c>
    </row>
    <row r="21" spans="1:13" x14ac:dyDescent="0.2">
      <c r="A21" t="s">
        <v>12</v>
      </c>
      <c r="B21" s="2">
        <v>2</v>
      </c>
      <c r="C21" s="2">
        <f>B21/B33</f>
        <v>4.5454545454545456E-2</v>
      </c>
      <c r="D21" t="e">
        <f>#REF!</f>
        <v>#REF!</v>
      </c>
      <c r="L21" t="e">
        <f>AVERAGE(D21:K21)</f>
        <v>#REF!</v>
      </c>
      <c r="M21" t="e">
        <f>L21*C21</f>
        <v>#REF!</v>
      </c>
    </row>
    <row r="22" spans="1:13" x14ac:dyDescent="0.2">
      <c r="B22" s="2"/>
      <c r="C22" s="2"/>
    </row>
    <row r="23" spans="1:13" x14ac:dyDescent="0.2">
      <c r="A23" s="3" t="s">
        <v>38</v>
      </c>
      <c r="B23" s="2"/>
      <c r="D23" s="13">
        <f>SUM(C20:C22)</f>
        <v>9.0909090909090912E-2</v>
      </c>
    </row>
    <row r="24" spans="1:13" x14ac:dyDescent="0.2">
      <c r="A24" s="3"/>
      <c r="B24" s="2"/>
      <c r="C24" s="2"/>
      <c r="D24" s="7"/>
    </row>
    <row r="25" spans="1:13" x14ac:dyDescent="0.2">
      <c r="A25" s="1" t="s">
        <v>13</v>
      </c>
      <c r="B25" s="2"/>
      <c r="C25" s="2"/>
    </row>
    <row r="26" spans="1:13" x14ac:dyDescent="0.2">
      <c r="A26" t="s">
        <v>14</v>
      </c>
      <c r="B26" s="2">
        <v>5</v>
      </c>
      <c r="C26" s="2">
        <f>B26/B33</f>
        <v>0.11363636363636363</v>
      </c>
      <c r="D26" t="e">
        <f>#REF!</f>
        <v>#REF!</v>
      </c>
      <c r="L26" t="e">
        <f>AVERAGE(D26:K26)</f>
        <v>#REF!</v>
      </c>
      <c r="M26" t="e">
        <f>L26*C26</f>
        <v>#REF!</v>
      </c>
    </row>
    <row r="27" spans="1:13" x14ac:dyDescent="0.2">
      <c r="A27" t="s">
        <v>15</v>
      </c>
      <c r="B27" s="2">
        <v>3</v>
      </c>
      <c r="C27" s="2">
        <f>B27/B33</f>
        <v>6.8181818181818177E-2</v>
      </c>
      <c r="D27" t="e">
        <f>#REF!</f>
        <v>#REF!</v>
      </c>
      <c r="L27" t="e">
        <f>AVERAGE(D27:K27)</f>
        <v>#REF!</v>
      </c>
      <c r="M27" t="e">
        <f>L27*C27</f>
        <v>#REF!</v>
      </c>
    </row>
    <row r="28" spans="1:13" x14ac:dyDescent="0.2">
      <c r="A28" t="s">
        <v>16</v>
      </c>
      <c r="B28" s="2">
        <v>4</v>
      </c>
      <c r="C28" s="2">
        <f>B28/B33</f>
        <v>9.0909090909090912E-2</v>
      </c>
      <c r="D28" t="e">
        <f>#REF!</f>
        <v>#REF!</v>
      </c>
      <c r="L28" t="e">
        <f>AVERAGE(D28:K28)</f>
        <v>#REF!</v>
      </c>
      <c r="M28" t="e">
        <f>L28*C28</f>
        <v>#REF!</v>
      </c>
    </row>
    <row r="29" spans="1:13" x14ac:dyDescent="0.2">
      <c r="A29" t="s">
        <v>17</v>
      </c>
      <c r="B29" s="2">
        <v>3</v>
      </c>
      <c r="C29" s="2">
        <f>B29/B33</f>
        <v>6.8181818181818177E-2</v>
      </c>
      <c r="D29" t="e">
        <f>#REF!</f>
        <v>#REF!</v>
      </c>
      <c r="L29" t="e">
        <f>AVERAGE(D29:K29)</f>
        <v>#REF!</v>
      </c>
      <c r="M29" t="e">
        <f>L29*C29</f>
        <v>#REF!</v>
      </c>
    </row>
    <row r="30" spans="1:13" x14ac:dyDescent="0.2">
      <c r="A30" s="3" t="s">
        <v>39</v>
      </c>
      <c r="B30" s="2"/>
      <c r="D30" s="13">
        <f>SUM(C26:C29)</f>
        <v>0.34090909090909088</v>
      </c>
    </row>
    <row r="31" spans="1:13" x14ac:dyDescent="0.2">
      <c r="B31" s="2"/>
      <c r="C31" s="2"/>
    </row>
    <row r="32" spans="1:13" x14ac:dyDescent="0.2">
      <c r="B32" s="2"/>
      <c r="C32" s="2"/>
    </row>
    <row r="33" spans="1:13" ht="15.75" x14ac:dyDescent="0.2">
      <c r="A33" s="1" t="s">
        <v>18</v>
      </c>
      <c r="B33" s="2">
        <f>SUM(B6:B32)</f>
        <v>44</v>
      </c>
      <c r="C33" s="2">
        <f>SUM(C6:C32)</f>
        <v>1</v>
      </c>
      <c r="D33" s="20">
        <f>D10+D17+D23+D30</f>
        <v>1</v>
      </c>
      <c r="K33" s="18"/>
      <c r="L33" s="19" t="s">
        <v>40</v>
      </c>
      <c r="M33" s="14" t="e">
        <f>SUM(M6:M32)</f>
        <v>#REF!</v>
      </c>
    </row>
    <row r="34" spans="1:13" x14ac:dyDescent="0.2">
      <c r="B34" s="2"/>
      <c r="C34" s="2"/>
    </row>
    <row r="35" spans="1:13" x14ac:dyDescent="0.2">
      <c r="A35" s="9" t="s">
        <v>19</v>
      </c>
      <c r="B35" s="10"/>
      <c r="D35" s="22" t="s">
        <v>20</v>
      </c>
    </row>
    <row r="36" spans="1:13" x14ac:dyDescent="0.2">
      <c r="A36" t="s">
        <v>21</v>
      </c>
      <c r="D36" s="16" t="e">
        <f>#REF!</f>
        <v>#REF!</v>
      </c>
      <c r="E36" s="15" t="e">
        <f>#REF!</f>
        <v>#REF!</v>
      </c>
    </row>
    <row r="37" spans="1:13" x14ac:dyDescent="0.2">
      <c r="A37" t="s">
        <v>22</v>
      </c>
      <c r="D37" s="17" t="e">
        <f>#REF!</f>
        <v>#REF!</v>
      </c>
      <c r="E37" s="15" t="e">
        <f>#REF!</f>
        <v>#REF!</v>
      </c>
    </row>
    <row r="38" spans="1:13" x14ac:dyDescent="0.2">
      <c r="B38" s="12"/>
      <c r="C38" s="2"/>
    </row>
    <row r="39" spans="1:13" x14ac:dyDescent="0.2">
      <c r="A39" s="9" t="s">
        <v>23</v>
      </c>
      <c r="B39" s="10" t="e">
        <f>#REF!</f>
        <v>#REF!</v>
      </c>
      <c r="D39" s="23" t="s">
        <v>24</v>
      </c>
    </row>
    <row r="40" spans="1:13" x14ac:dyDescent="0.2">
      <c r="B40" s="2"/>
      <c r="C40" s="2"/>
    </row>
    <row r="41" spans="1:13" x14ac:dyDescent="0.2">
      <c r="A41" s="5" t="s">
        <v>41</v>
      </c>
      <c r="C41" s="6"/>
      <c r="D41" s="4"/>
      <c r="E41" s="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Scoring Guidelines</vt:lpstr>
      <vt:lpstr>SMRT Score Consolidator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 Jennex</dc:creator>
  <cp:lastModifiedBy>J G</cp:lastModifiedBy>
  <cp:lastPrinted>2000-08-24T19:58:04Z</cp:lastPrinted>
  <dcterms:created xsi:type="dcterms:W3CDTF">1999-08-27T18:17:08Z</dcterms:created>
  <dcterms:modified xsi:type="dcterms:W3CDTF">2023-11-29T02:48:04Z</dcterms:modified>
</cp:coreProperties>
</file>