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cooper\Documents\Python\Python Projects\2022GM月會_公益展售&amp;捐款統計\"/>
    </mc:Choice>
  </mc:AlternateContent>
  <xr:revisionPtr revIDLastSave="0" documentId="13_ncr:1_{6BFE3897-E059-45D0-8967-25B68C6D74BF}" xr6:coauthVersionLast="47" xr6:coauthVersionMax="47" xr10:uidLastSave="{00000000-0000-0000-0000-000000000000}"/>
  <bookViews>
    <workbookView xWindow="-108" yWindow="348" windowWidth="23256" windowHeight="12720" xr2:uid="{7E5342D5-0614-456B-B8FA-E53A9938A9E5}"/>
  </bookViews>
  <sheets>
    <sheet name="總表_cooper" sheetId="18" r:id="rId1"/>
    <sheet name="全廠" sheetId="9" r:id="rId2"/>
    <sheet name="T1" sheetId="5" r:id="rId3"/>
    <sheet name="T2" sheetId="6" r:id="rId4"/>
    <sheet name="T3" sheetId="7" r:id="rId5"/>
    <sheet name="T5" sheetId="8" r:id="rId6"/>
    <sheet name="簡表" sheetId="4" r:id="rId7"/>
    <sheet name="月報紀錄" sheetId="10" r:id="rId8"/>
    <sheet name="統計圖" sheetId="17" r:id="rId9"/>
    <sheet name="(past)明細" sheetId="3" r:id="rId10"/>
    <sheet name="全廠_backup" sheetId="12" r:id="rId11"/>
    <sheet name="T1_backup" sheetId="11" r:id="rId12"/>
    <sheet name="T2_backup" sheetId="13" r:id="rId13"/>
    <sheet name="T3 _backup" sheetId="14" r:id="rId14"/>
    <sheet name="T5_backup" sheetId="15" r:id="rId15"/>
    <sheet name="簡表_backup" sheetId="19" r:id="rId16"/>
    <sheet name="月報紀錄_backup" sheetId="20" r:id="rId17"/>
  </sheets>
  <definedNames>
    <definedName name="_xlnm._FilterDatabase" localSheetId="9" hidden="1">'(past)明細'!$A$1:$H$14</definedName>
    <definedName name="_xlnm._FilterDatabase" localSheetId="8" hidden="1">統計圖!$A$1:$H$57</definedName>
    <definedName name="_xlnm._FilterDatabase" localSheetId="0" hidden="1">總表_cooper!$A$1:$K$63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0" i="19" l="1"/>
  <c r="L90" i="19"/>
  <c r="K90" i="19"/>
  <c r="M75" i="19"/>
  <c r="L75" i="19"/>
  <c r="K75" i="19"/>
  <c r="L65" i="19"/>
  <c r="K65" i="19"/>
  <c r="M59" i="19"/>
  <c r="M65" i="19" s="1"/>
  <c r="N56" i="19"/>
  <c r="M56" i="19"/>
  <c r="L56" i="19"/>
  <c r="K56" i="19"/>
  <c r="M47" i="19"/>
  <c r="L47" i="19"/>
  <c r="K47" i="19"/>
  <c r="M41" i="19"/>
  <c r="L41" i="19"/>
  <c r="K41" i="19"/>
  <c r="M31" i="19"/>
  <c r="L31" i="19"/>
  <c r="K31" i="19"/>
  <c r="M25" i="19"/>
  <c r="L25" i="19"/>
  <c r="K25" i="19"/>
  <c r="B16" i="19"/>
  <c r="D14" i="19"/>
  <c r="D16" i="19" s="1"/>
  <c r="C14" i="19"/>
  <c r="C16" i="19" s="1"/>
  <c r="B14" i="19"/>
  <c r="I8" i="13"/>
  <c r="I8" i="11"/>
  <c r="I5" i="11"/>
  <c r="I33" i="18"/>
  <c r="I18" i="18"/>
  <c r="I15" i="18"/>
  <c r="K90" i="4" l="1"/>
  <c r="P4" i="17"/>
  <c r="P5" i="17"/>
  <c r="P6" i="17"/>
  <c r="P7" i="17"/>
  <c r="P3" i="17"/>
  <c r="O3" i="17"/>
  <c r="O4" i="17"/>
  <c r="O5" i="17"/>
  <c r="O6" i="17"/>
  <c r="O7" i="17"/>
  <c r="O2" i="17"/>
  <c r="N3" i="17"/>
  <c r="N4" i="17"/>
  <c r="N5" i="17"/>
  <c r="N6" i="17"/>
  <c r="N7" i="17"/>
  <c r="N2" i="17"/>
  <c r="F8" i="17"/>
  <c r="F51" i="17"/>
  <c r="E51" i="17"/>
  <c r="F58" i="17"/>
  <c r="G58" i="17"/>
  <c r="E58" i="17"/>
  <c r="F43" i="17"/>
  <c r="E39" i="17"/>
  <c r="F27" i="17"/>
  <c r="F39" i="17" s="1"/>
  <c r="F21" i="17"/>
  <c r="F12" i="17"/>
  <c r="M90" i="4"/>
  <c r="L90" i="4"/>
  <c r="L75" i="4"/>
  <c r="M75" i="4"/>
  <c r="K75" i="4"/>
  <c r="L31" i="4"/>
  <c r="K31" i="4"/>
  <c r="M31" i="4"/>
  <c r="I8" i="5"/>
  <c r="I5" i="5"/>
  <c r="L65" i="4"/>
  <c r="K65" i="4"/>
  <c r="M59" i="4"/>
  <c r="M65" i="4" s="1"/>
  <c r="L56" i="4"/>
  <c r="M56" i="4"/>
  <c r="N56" i="4"/>
  <c r="K56" i="4"/>
  <c r="L47" i="4"/>
  <c r="M47" i="4"/>
  <c r="K47" i="4"/>
  <c r="L41" i="4"/>
  <c r="M41" i="4"/>
  <c r="K41" i="4"/>
  <c r="L25" i="4"/>
  <c r="M25" i="4"/>
  <c r="K25" i="4"/>
  <c r="I8" i="6"/>
  <c r="G15" i="3"/>
  <c r="K14" i="3"/>
  <c r="J14" i="3"/>
  <c r="D14" i="4"/>
  <c r="D16" i="4" s="1"/>
  <c r="C14" i="4"/>
  <c r="C16" i="4" s="1"/>
  <c r="B14" i="4"/>
  <c r="B16" i="4" s="1"/>
</calcChain>
</file>

<file path=xl/sharedStrings.xml><?xml version="1.0" encoding="utf-8"?>
<sst xmlns="http://schemas.openxmlformats.org/spreadsheetml/2006/main" count="2382" uniqueCount="265">
  <si>
    <t>日期</t>
  </si>
  <si>
    <t>單位</t>
  </si>
  <si>
    <t>性質</t>
  </si>
  <si>
    <t>公益團體</t>
  </si>
  <si>
    <t>金額</t>
  </si>
  <si>
    <t>數量</t>
  </si>
  <si>
    <t>參與人次</t>
  </si>
  <si>
    <t>廠別</t>
  </si>
  <si>
    <t>3/17-3/18</t>
  </si>
  <si>
    <t>職福會</t>
  </si>
  <si>
    <t>展售會</t>
  </si>
  <si>
    <t>集賢庇護工場</t>
  </si>
  <si>
    <t>T1</t>
  </si>
  <si>
    <t>3/22-3/24</t>
  </si>
  <si>
    <t>義賣</t>
  </si>
  <si>
    <t>世界展望會-義賣</t>
  </si>
  <si>
    <t>T3</t>
  </si>
  <si>
    <t>捐款</t>
  </si>
  <si>
    <t>世界展望會-捐款</t>
  </si>
  <si>
    <t>認養</t>
  </si>
  <si>
    <t>世界展望會-媒合認養</t>
  </si>
  <si>
    <t>3/25-4/15</t>
  </si>
  <si>
    <t>DIY公益品</t>
  </si>
  <si>
    <t>愛女孩國際關懷協會-布衛生棉縫紉計畫</t>
  </si>
  <si>
    <t>全廠</t>
  </si>
  <si>
    <t>4/7-4/8</t>
  </si>
  <si>
    <t>馥聚有機公平貿易</t>
  </si>
  <si>
    <t>4/18-4/22</t>
  </si>
  <si>
    <t>志工社</t>
  </si>
  <si>
    <t>創世基金會-義工禮品製作角籤</t>
  </si>
  <si>
    <t>創世基金會-義工禮品製作愛心</t>
  </si>
  <si>
    <t>SSC</t>
  </si>
  <si>
    <t>桃園創世基金會-植物人</t>
  </si>
  <si>
    <t>主婦聯盟</t>
  </si>
  <si>
    <t>石虎保育協會</t>
  </si>
  <si>
    <t>5/19-5/20</t>
  </si>
  <si>
    <t>社團法人中華善愛社福協會附設小豆苗工作坊</t>
  </si>
  <si>
    <t>節慶捐款</t>
  </si>
  <si>
    <t>臺灣自閉兒家庭關懷協會</t>
  </si>
  <si>
    <t>6/9-6/10</t>
  </si>
  <si>
    <t>T2</t>
  </si>
  <si>
    <t>月份</t>
  </si>
  <si>
    <t>舉辦次數</t>
  </si>
  <si>
    <t>人次</t>
  </si>
  <si>
    <t>年度累計</t>
  </si>
  <si>
    <t>2022年目標</t>
  </si>
  <si>
    <t>去年平均參考值</t>
  </si>
  <si>
    <t>30,991元/次</t>
  </si>
  <si>
    <t>3次/月</t>
  </si>
  <si>
    <t>150人/次</t>
  </si>
  <si>
    <t>志工社</t>
    <phoneticPr fontId="1" type="noConversion"/>
  </si>
  <si>
    <t>6/16-6/17</t>
  </si>
  <si>
    <t>6/30-7/1</t>
  </si>
  <si>
    <t>2/22~2/23</t>
  </si>
  <si>
    <t>創世基金會</t>
  </si>
  <si>
    <t>5/17~5/19</t>
  </si>
  <si>
    <t>1/13~1/14</t>
  </si>
  <si>
    <t>愛不囉嗦庇護商店</t>
  </si>
  <si>
    <t>5/10~5/12</t>
  </si>
  <si>
    <t>4/28-4/29</t>
  </si>
  <si>
    <t>糕菲庇護工場</t>
  </si>
  <si>
    <t>6/21~6/27</t>
  </si>
  <si>
    <t>捐物</t>
  </si>
  <si>
    <t>舊鞋救命</t>
  </si>
  <si>
    <t>觀音愛心家園</t>
  </si>
  <si>
    <t>集賢庇護工場(2月)</t>
  </si>
  <si>
    <t>愛女孩國際關懷協會-布衛生棉縫紉計畫</t>
    <phoneticPr fontId="1" type="noConversion"/>
  </si>
  <si>
    <t>創世基金會-義工禮品製作角籤</t>
    <phoneticPr fontId="1" type="noConversion"/>
  </si>
  <si>
    <t>4/18-4/22</t>
    <phoneticPr fontId="1" type="noConversion"/>
  </si>
  <si>
    <t>創世基金會-義工禮品製作愛心</t>
    <phoneticPr fontId="1" type="noConversion"/>
  </si>
  <si>
    <t>主婦聯盟</t>
    <phoneticPr fontId="1" type="noConversion"/>
  </si>
  <si>
    <t>1/6~1/7</t>
    <phoneticPr fontId="1" type="noConversion"/>
  </si>
  <si>
    <t>2/24~2/25</t>
    <phoneticPr fontId="1" type="noConversion"/>
  </si>
  <si>
    <t>3/2~3/3</t>
    <phoneticPr fontId="1" type="noConversion"/>
  </si>
  <si>
    <t>3/10~3/11</t>
    <phoneticPr fontId="1" type="noConversion"/>
  </si>
  <si>
    <t>6/9-6/10</t>
    <phoneticPr fontId="1" type="noConversion"/>
  </si>
  <si>
    <t>6/16-6/17</t>
    <phoneticPr fontId="1" type="noConversion"/>
  </si>
  <si>
    <t>2/22~2/24</t>
    <phoneticPr fontId="1" type="noConversion"/>
  </si>
  <si>
    <t>3/8~3/10</t>
    <phoneticPr fontId="1" type="noConversion"/>
  </si>
  <si>
    <t>3/22-3/24</t>
    <phoneticPr fontId="1" type="noConversion"/>
  </si>
  <si>
    <t>世界展望會-捐款</t>
    <phoneticPr fontId="1" type="noConversion"/>
  </si>
  <si>
    <t>世界展望會-媒合認養</t>
    <phoneticPr fontId="1" type="noConversion"/>
  </si>
  <si>
    <t>社團法人中華善愛社福協會附設小豆苗工作坊</t>
    <phoneticPr fontId="1" type="noConversion"/>
  </si>
  <si>
    <t>小農_拉拉山媽媽桃</t>
    <phoneticPr fontId="1" type="noConversion"/>
  </si>
  <si>
    <t>集賢庇護工場(6月)</t>
    <phoneticPr fontId="1" type="noConversion"/>
  </si>
  <si>
    <t>主婦聯盟生活消費合作社新朋友見面會</t>
    <phoneticPr fontId="1" type="noConversion"/>
  </si>
  <si>
    <t>集賢庇護工場</t>
    <phoneticPr fontId="1" type="noConversion"/>
  </si>
  <si>
    <t>6/21~6/23</t>
    <phoneticPr fontId="1" type="noConversion"/>
  </si>
  <si>
    <t>達成率</t>
    <phoneticPr fontId="1" type="noConversion"/>
  </si>
  <si>
    <t>1188*</t>
    <phoneticPr fontId="1" type="noConversion"/>
  </si>
  <si>
    <t>主題內容／對象</t>
  </si>
  <si>
    <t>總金額(NT$)</t>
  </si>
  <si>
    <t>說明</t>
  </si>
  <si>
    <r>
      <t>6</t>
    </r>
    <r>
      <rPr>
        <sz val="12"/>
        <color rgb="FF000000"/>
        <rFont val="微軟正黑體"/>
        <family val="2"/>
        <charset val="136"/>
      </rPr>
      <t>月公益活動綜合報告</t>
    </r>
  </si>
  <si>
    <t>主婦聯盟生活消費合作社</t>
  </si>
  <si>
    <t>新朋友見面會</t>
  </si>
  <si>
    <t>n/a</t>
  </si>
  <si>
    <t>社團法人中華善愛社福協會</t>
  </si>
  <si>
    <t>附設小豆苗工作坊</t>
  </si>
  <si>
    <t>6/21-6/23</t>
  </si>
  <si>
    <t>6/21-6/27</t>
  </si>
  <si>
    <t>72*</t>
  </si>
  <si>
    <t>6月總計</t>
  </si>
  <si>
    <r>
      <t>*</t>
    </r>
    <r>
      <rPr>
        <sz val="11"/>
        <color rgb="FF000000"/>
        <rFont val="微軟正黑體"/>
        <family val="2"/>
        <charset val="136"/>
      </rPr>
      <t>總計</t>
    </r>
    <r>
      <rPr>
        <sz val="11"/>
        <color rgb="FF000000"/>
        <rFont val="Calibri"/>
        <family val="2"/>
      </rPr>
      <t>1,188</t>
    </r>
    <r>
      <rPr>
        <sz val="11"/>
        <color rgb="FF000000"/>
        <rFont val="微軟正黑體"/>
        <family val="2"/>
        <charset val="136"/>
      </rPr>
      <t>件，分別為：鞋</t>
    </r>
    <r>
      <rPr>
        <sz val="11"/>
        <color rgb="FF000000"/>
        <rFont val="Calibri"/>
        <family val="2"/>
      </rPr>
      <t>158</t>
    </r>
    <r>
      <rPr>
        <sz val="11"/>
        <color rgb="FF000000"/>
        <rFont val="微軟正黑體"/>
        <family val="2"/>
        <charset val="136"/>
      </rPr>
      <t>、包</t>
    </r>
    <r>
      <rPr>
        <sz val="11"/>
        <color rgb="FF000000"/>
        <rFont val="Calibri"/>
        <family val="2"/>
      </rPr>
      <t>73</t>
    </r>
    <r>
      <rPr>
        <sz val="11"/>
        <color rgb="FF000000"/>
        <rFont val="微軟正黑體"/>
        <family val="2"/>
        <charset val="136"/>
      </rPr>
      <t>、衣</t>
    </r>
    <r>
      <rPr>
        <sz val="11"/>
        <color rgb="FF000000"/>
        <rFont val="Calibri"/>
        <family val="2"/>
      </rPr>
      <t>957</t>
    </r>
  </si>
  <si>
    <t>認購</t>
    <phoneticPr fontId="1" type="noConversion"/>
  </si>
  <si>
    <t>幸福狗流浪中途協會-公益杯墊
(舊鞋救命參與幸運禮)</t>
    <phoneticPr fontId="1" type="noConversion"/>
  </si>
  <si>
    <t>T2</t>
    <phoneticPr fontId="1" type="noConversion"/>
  </si>
  <si>
    <t>日期</t>
    <phoneticPr fontId="1" type="noConversion"/>
  </si>
  <si>
    <t>1/11-1/12</t>
    <phoneticPr fontId="1" type="noConversion"/>
  </si>
  <si>
    <t>路得啟智學園</t>
    <phoneticPr fontId="1" type="noConversion"/>
  </si>
  <si>
    <t>T3</t>
    <phoneticPr fontId="1" type="noConversion"/>
  </si>
  <si>
    <t>臺灣自閉兒家庭關懷協會</t>
    <phoneticPr fontId="1" type="noConversion"/>
  </si>
  <si>
    <t>節慶捐款</t>
    <phoneticPr fontId="1" type="noConversion"/>
  </si>
  <si>
    <t>NO.</t>
  </si>
  <si>
    <r>
      <t xml:space="preserve">** </t>
    </r>
    <r>
      <rPr>
        <sz val="11"/>
        <color rgb="FF000000"/>
        <rFont val="Microsoft JhengHei Light"/>
        <family val="2"/>
        <charset val="136"/>
      </rPr>
      <t>年度目標達成率：金額</t>
    </r>
    <r>
      <rPr>
        <sz val="11"/>
        <color rgb="FF000000"/>
        <rFont val="Calibri"/>
        <family val="2"/>
      </rPr>
      <t>57.2%</t>
    </r>
    <r>
      <rPr>
        <sz val="11"/>
        <color rgb="FF000000"/>
        <rFont val="Microsoft JhengHei Light"/>
        <family val="2"/>
        <charset val="136"/>
      </rPr>
      <t>（</t>
    </r>
    <r>
      <rPr>
        <sz val="11"/>
        <color rgb="FF000000"/>
        <rFont val="Calibri"/>
        <family val="2"/>
      </rPr>
      <t>857,752/1,500,000</t>
    </r>
    <r>
      <rPr>
        <sz val="11"/>
        <color rgb="FF000000"/>
        <rFont val="Microsoft JhengHei Light"/>
        <family val="2"/>
        <charset val="136"/>
      </rPr>
      <t>）、舉辦場次</t>
    </r>
    <r>
      <rPr>
        <sz val="11"/>
        <color rgb="FF000000"/>
        <rFont val="Calibri"/>
        <family val="2"/>
      </rPr>
      <t>44%</t>
    </r>
    <r>
      <rPr>
        <sz val="11"/>
        <color rgb="FF000000"/>
        <rFont val="Microsoft JhengHei Light"/>
        <family val="2"/>
        <charset val="136"/>
      </rPr>
      <t>（</t>
    </r>
    <r>
      <rPr>
        <sz val="11"/>
        <color rgb="FF000000"/>
        <rFont val="Calibri"/>
        <family val="2"/>
      </rPr>
      <t>22/50</t>
    </r>
    <r>
      <rPr>
        <sz val="11"/>
        <color rgb="FF000000"/>
        <rFont val="Microsoft JhengHei Light"/>
        <family val="2"/>
        <charset val="136"/>
      </rPr>
      <t>）、參與人次</t>
    </r>
    <r>
      <rPr>
        <sz val="11"/>
        <color rgb="FF000000"/>
        <rFont val="Calibri"/>
        <family val="2"/>
      </rPr>
      <t>29.29%</t>
    </r>
    <r>
      <rPr>
        <sz val="11"/>
        <color rgb="FF000000"/>
        <rFont val="Microsoft JhengHei Light"/>
        <family val="2"/>
        <charset val="136"/>
      </rPr>
      <t>（</t>
    </r>
    <r>
      <rPr>
        <sz val="11"/>
        <color rgb="FF000000"/>
        <rFont val="Calibri"/>
        <family val="2"/>
      </rPr>
      <t>2,929/10,000</t>
    </r>
    <r>
      <rPr>
        <sz val="11"/>
        <color rgb="FF000000"/>
        <rFont val="Microsoft JhengHei Light"/>
        <family val="2"/>
        <charset val="136"/>
      </rPr>
      <t>）</t>
    </r>
    <phoneticPr fontId="1" type="noConversion"/>
  </si>
  <si>
    <t>熊米屋</t>
    <phoneticPr fontId="1" type="noConversion"/>
  </si>
  <si>
    <t>上半年度節慶經費捐公益</t>
    <phoneticPr fontId="1" type="noConversion"/>
  </si>
  <si>
    <t>報告期別</t>
    <phoneticPr fontId="1" type="noConversion"/>
  </si>
  <si>
    <t>7/19~7/21</t>
    <phoneticPr fontId="1" type="noConversion"/>
  </si>
  <si>
    <t>小農展售會(7月)</t>
    <phoneticPr fontId="1" type="noConversion"/>
  </si>
  <si>
    <t>備註</t>
    <phoneticPr fontId="1" type="noConversion"/>
  </si>
  <si>
    <t>7/14-7/15</t>
  </si>
  <si>
    <t>7/21-7/22</t>
  </si>
  <si>
    <t>6/21~6/27</t>
    <phoneticPr fontId="1" type="noConversion"/>
  </si>
  <si>
    <t>舊鞋救命</t>
    <phoneticPr fontId="1" type="noConversion"/>
  </si>
  <si>
    <t>7/14-7/15</t>
    <phoneticPr fontId="1" type="noConversion"/>
  </si>
  <si>
    <t>7/21-7/22</t>
    <phoneticPr fontId="1" type="noConversion"/>
  </si>
  <si>
    <t>觀音愛心家園</t>
    <phoneticPr fontId="1" type="noConversion"/>
  </si>
  <si>
    <t>捐贈</t>
    <phoneticPr fontId="1" type="noConversion"/>
  </si>
  <si>
    <t>台北市自閉兒社會福利基金會附設愛肯樂活工場</t>
    <phoneticPr fontId="1" type="noConversion"/>
  </si>
  <si>
    <t>台北市自閉兒社會福利基金會附設愛肯樂活工場
饅頭一心二用轉贈</t>
    <phoneticPr fontId="1" type="noConversion"/>
  </si>
  <si>
    <t>志工</t>
  </si>
  <si>
    <t>唐氏症基金會春節包裝志工</t>
  </si>
  <si>
    <t>團購</t>
  </si>
  <si>
    <t>臺北市庇護工場春節禮盒</t>
  </si>
  <si>
    <t>HRSSC</t>
  </si>
  <si>
    <t>汐止農會</t>
  </si>
  <si>
    <t>愛盲庇護工場</t>
  </si>
  <si>
    <t>6/30-7/1</t>
    <phoneticPr fontId="1" type="noConversion"/>
  </si>
  <si>
    <t>愛盲庇護工場</t>
    <phoneticPr fontId="1" type="noConversion"/>
  </si>
  <si>
    <t>心德慈化教養院</t>
  </si>
  <si>
    <t>T5</t>
  </si>
  <si>
    <t>鴻佳啟能庇護中心</t>
  </si>
  <si>
    <t>8/11-8/12</t>
  </si>
  <si>
    <t>育成基金會</t>
  </si>
  <si>
    <t>集賢庇護工場展售會</t>
  </si>
  <si>
    <t>志工日</t>
  </si>
  <si>
    <t>唐氏症基金會</t>
  </si>
  <si>
    <t>中秋禮盒包裝志工</t>
  </si>
  <si>
    <t>同仁19</t>
  </si>
  <si>
    <t>眷屬4</t>
  </si>
  <si>
    <t>T123</t>
  </si>
  <si>
    <t>食農教育</t>
  </si>
  <si>
    <t>同仁12</t>
  </si>
  <si>
    <t>小朋友12</t>
  </si>
  <si>
    <t>汐止區農會</t>
  </si>
  <si>
    <t>包種茶文化推廣講座</t>
  </si>
  <si>
    <t>報名中</t>
  </si>
  <si>
    <t>7/25-8/5</t>
  </si>
  <si>
    <r>
      <t>觀音愛心家園</t>
    </r>
    <r>
      <rPr>
        <sz val="10"/>
        <color theme="1"/>
        <rFont val="Times New Roman"/>
        <family val="1"/>
      </rPr>
      <t>-</t>
    </r>
    <r>
      <rPr>
        <sz val="10"/>
        <color theme="1"/>
        <rFont val="新細明體"/>
        <family val="1"/>
        <charset val="136"/>
      </rPr>
      <t>發票募集</t>
    </r>
  </si>
  <si>
    <t>All</t>
  </si>
  <si>
    <t>志工活動</t>
  </si>
  <si>
    <r>
      <t>觀音愛心家園</t>
    </r>
    <r>
      <rPr>
        <sz val="10"/>
        <color theme="1"/>
        <rFont val="Times New Roman"/>
        <family val="1"/>
      </rPr>
      <t>-</t>
    </r>
    <r>
      <rPr>
        <sz val="10"/>
        <color theme="1"/>
        <rFont val="新細明體"/>
        <family val="1"/>
        <charset val="136"/>
      </rPr>
      <t>中秋志工招募</t>
    </r>
  </si>
  <si>
    <t>認購</t>
  </si>
  <si>
    <t>8/9-8/17</t>
  </si>
  <si>
    <t>8/18-8/19</t>
  </si>
  <si>
    <t>小農展售-蔬果有機會</t>
  </si>
  <si>
    <t>觀音愛心家園(觀音愛心家園中秋志工招募-當日商品認購)</t>
    <phoneticPr fontId="1" type="noConversion"/>
  </si>
  <si>
    <t>觀音愛心家園(觀音愛心家園發票募集-參與幸運禮)</t>
    <phoneticPr fontId="1" type="noConversion"/>
  </si>
  <si>
    <t>肯納自閉症基金會(肯納中秋禮盒預購)</t>
    <phoneticPr fontId="1" type="noConversion"/>
  </si>
  <si>
    <t xml:space="preserve">1.肯納中秋預購: 先統計禮盒數量，待9月份展售再取貨付款，這裡先列出目前預購總金額
</t>
    <phoneticPr fontId="1" type="noConversion"/>
  </si>
  <si>
    <t>台北市自閉兒社會福利基金會附設愛肯樂活工場</t>
  </si>
  <si>
    <t>饅頭一心二用轉贈**</t>
  </si>
  <si>
    <t>路得啟智學園</t>
  </si>
  <si>
    <t>7/14–7/15</t>
  </si>
  <si>
    <t>上半年度節慶經費捐公益</t>
  </si>
  <si>
    <t>小農展售會</t>
  </si>
  <si>
    <t>7/19-7/21</t>
  </si>
  <si>
    <t>7月總計</t>
  </si>
  <si>
    <t>7月公益活動綜合報告</t>
    <phoneticPr fontId="1" type="noConversion"/>
  </si>
  <si>
    <t>觀音愛心家園
(觀音愛心家園中秋志工招募-當日商品認購)</t>
    <phoneticPr fontId="1" type="noConversion"/>
  </si>
  <si>
    <t>觀音愛心家園
(觀音愛心家園發票募集-參與幸運禮)</t>
    <phoneticPr fontId="1" type="noConversion"/>
  </si>
  <si>
    <t>摩斯漢堡</t>
    <phoneticPr fontId="1" type="noConversion"/>
  </si>
  <si>
    <t>小小達人食農教育體驗活動</t>
    <phoneticPr fontId="1" type="noConversion"/>
  </si>
  <si>
    <t>8/10~8/12</t>
  </si>
  <si>
    <t>小農展售會(8月)-畦遊季有機農場</t>
  </si>
  <si>
    <t>5~6月</t>
  </si>
  <si>
    <t>愛心發票箱</t>
  </si>
  <si>
    <t>5-6月募資,8月收到感謝函, 計入6月</t>
    <phoneticPr fontId="1" type="noConversion"/>
  </si>
  <si>
    <r>
      <t>觀音愛心家園</t>
    </r>
    <r>
      <rPr>
        <sz val="10"/>
        <color theme="1"/>
        <rFont val="Microsoft JhengHei Light"/>
        <family val="1"/>
      </rPr>
      <t>-</t>
    </r>
    <r>
      <rPr>
        <sz val="10"/>
        <color theme="1"/>
        <rFont val="Microsoft JhengHei Light"/>
        <family val="1"/>
        <charset val="136"/>
      </rPr>
      <t>發票募集</t>
    </r>
    <phoneticPr fontId="1" type="noConversion"/>
  </si>
  <si>
    <r>
      <t>觀音愛心家園</t>
    </r>
    <r>
      <rPr>
        <sz val="10"/>
        <color theme="1"/>
        <rFont val="Times New Roman"/>
        <family val="1"/>
      </rPr>
      <t>-</t>
    </r>
    <r>
      <rPr>
        <sz val="10"/>
        <color theme="1"/>
        <rFont val="新細明體"/>
        <family val="1"/>
        <charset val="136"/>
      </rPr>
      <t>中秋志工招募</t>
    </r>
    <phoneticPr fontId="1" type="noConversion"/>
  </si>
  <si>
    <t>唐氏症基金會</t>
    <phoneticPr fontId="1" type="noConversion"/>
  </si>
  <si>
    <t>中秋禮盒包裝志工</t>
    <phoneticPr fontId="1" type="noConversion"/>
  </si>
  <si>
    <t>育成基金會</t>
    <phoneticPr fontId="1" type="noConversion"/>
  </si>
  <si>
    <t>集賢庇護工場展售會</t>
    <phoneticPr fontId="1" type="noConversion"/>
  </si>
  <si>
    <t>8/9-8/17</t>
    <phoneticPr fontId="1" type="noConversion"/>
  </si>
  <si>
    <t>小農展售-蔬果有機會</t>
    <phoneticPr fontId="1" type="noConversion"/>
  </si>
  <si>
    <t>心德慈化教養院</t>
    <phoneticPr fontId="1" type="noConversion"/>
  </si>
  <si>
    <t>鴻佳啟能庇護中心</t>
    <phoneticPr fontId="1" type="noConversion"/>
  </si>
  <si>
    <t>唐氏症基金會中秋禮盒包裝志工</t>
    <phoneticPr fontId="1" type="noConversion"/>
  </si>
  <si>
    <t>育成基金會_集賢庇護工場展售會</t>
    <phoneticPr fontId="1" type="noConversion"/>
  </si>
  <si>
    <t>月份</t>
    <phoneticPr fontId="1" type="noConversion"/>
  </si>
  <si>
    <t>捐款</t>
    <phoneticPr fontId="1" type="noConversion"/>
  </si>
  <si>
    <t>志工活動</t>
    <phoneticPr fontId="1" type="noConversion"/>
  </si>
  <si>
    <t>展售會</t>
    <phoneticPr fontId="1" type="noConversion"/>
  </si>
  <si>
    <t>職福會</t>
    <phoneticPr fontId="1" type="noConversion"/>
  </si>
  <si>
    <t>人</t>
    <phoneticPr fontId="1" type="noConversion"/>
  </si>
  <si>
    <t>金額</t>
    <phoneticPr fontId="1" type="noConversion"/>
  </si>
  <si>
    <t>次數</t>
    <phoneticPr fontId="1" type="noConversion"/>
  </si>
  <si>
    <t>平均人次</t>
    <phoneticPr fontId="1" type="noConversion"/>
  </si>
  <si>
    <t>平均客單價</t>
    <phoneticPr fontId="1" type="noConversion"/>
  </si>
  <si>
    <t>平均收益</t>
    <phoneticPr fontId="1" type="noConversion"/>
  </si>
  <si>
    <t>認購 6 場</t>
    <phoneticPr fontId="1" type="noConversion"/>
  </si>
  <si>
    <t>捐物 3 場</t>
    <phoneticPr fontId="1" type="noConversion"/>
  </si>
  <si>
    <t>展售會 30 場</t>
    <phoneticPr fontId="1" type="noConversion"/>
  </si>
  <si>
    <t>志工活動 6 場</t>
    <phoneticPr fontId="1" type="noConversion"/>
  </si>
  <si>
    <t>捐款 7 場</t>
    <phoneticPr fontId="1" type="noConversion"/>
  </si>
  <si>
    <t>認養 1 場</t>
    <phoneticPr fontId="1" type="noConversion"/>
  </si>
  <si>
    <t>觀音愛心家園-發票募集</t>
  </si>
  <si>
    <t>N/A</t>
  </si>
  <si>
    <t>觀音愛心家園-中秋志工招募</t>
  </si>
  <si>
    <t>觀音愛心家園(觀音愛心家園中秋志工招募-當日商品認購)</t>
  </si>
  <si>
    <t>觀音愛心家園(觀音愛心家園發票募集-參與幸運禮)</t>
  </si>
  <si>
    <t>T1/T2/T3</t>
  </si>
  <si>
    <t>肯納自閉症基金會</t>
  </si>
  <si>
    <t>(肯納中秋禮盒預購)</t>
  </si>
  <si>
    <t>8月總計</t>
  </si>
  <si>
    <t>8月公益活動綜合報告</t>
    <phoneticPr fontId="1" type="noConversion"/>
  </si>
  <si>
    <t>9/21-9/22</t>
  </si>
  <si>
    <t>台南市流浪動物愛護協會</t>
  </si>
  <si>
    <t>8/25-8/26</t>
  </si>
  <si>
    <t>小豆苗工作坊</t>
  </si>
  <si>
    <t>9/6-9/7</t>
  </si>
  <si>
    <t>9/15-9/16</t>
  </si>
  <si>
    <t>HR-SSC</t>
  </si>
  <si>
    <t>實際消費人數</t>
  </si>
  <si>
    <t>8/23~8/25</t>
  </si>
  <si>
    <t>9/7~9/8</t>
  </si>
  <si>
    <t>育成庇護工場</t>
  </si>
  <si>
    <t>(小農)蔬果有機會(7月)</t>
    <phoneticPr fontId="1" type="noConversion"/>
  </si>
  <si>
    <t>捐物</t>
    <phoneticPr fontId="1" type="noConversion"/>
  </si>
  <si>
    <t>愛心發票箱</t>
    <phoneticPr fontId="1" type="noConversion"/>
  </si>
  <si>
    <t>此筆資料誤植</t>
    <phoneticPr fontId="1" type="noConversion"/>
  </si>
  <si>
    <t>SDGs</t>
    <phoneticPr fontId="1" type="noConversion"/>
  </si>
  <si>
    <t>SDG 5</t>
    <phoneticPr fontId="1" type="noConversion"/>
  </si>
  <si>
    <t>SDG 3</t>
    <phoneticPr fontId="1" type="noConversion"/>
  </si>
  <si>
    <t>SDG 15</t>
    <phoneticPr fontId="1" type="noConversion"/>
  </si>
  <si>
    <t>SDG 1</t>
    <phoneticPr fontId="1" type="noConversion"/>
  </si>
  <si>
    <t>SDG 12</t>
    <phoneticPr fontId="1" type="noConversion"/>
  </si>
  <si>
    <t>SDG 13</t>
    <phoneticPr fontId="1" type="noConversion"/>
  </si>
  <si>
    <t>小農展售-綠和農場</t>
    <phoneticPr fontId="1" type="noConversion"/>
  </si>
  <si>
    <t>SDG 11</t>
    <phoneticPr fontId="1" type="noConversion"/>
  </si>
  <si>
    <r>
      <t>觀音愛心家園</t>
    </r>
    <r>
      <rPr>
        <sz val="12"/>
        <color theme="1"/>
        <rFont val="Microsoft JhengHei Light"/>
        <family val="2"/>
        <charset val="136"/>
      </rPr>
      <t>-發票募集</t>
    </r>
    <phoneticPr fontId="1" type="noConversion"/>
  </si>
  <si>
    <r>
      <t>觀音愛心家園</t>
    </r>
    <r>
      <rPr>
        <sz val="12"/>
        <color theme="1"/>
        <rFont val="Microsoft JhengHei Light"/>
        <family val="2"/>
        <charset val="136"/>
      </rPr>
      <t>-中秋志工招募</t>
    </r>
  </si>
  <si>
    <t>紙本簽工號+請展售團體計次</t>
  </si>
  <si>
    <t>小農展售會(8月)-畦遊季有機農場</t>
    <phoneticPr fontId="1" type="noConversion"/>
  </si>
  <si>
    <t>(小農)蔬果有機會</t>
    <phoneticPr fontId="1" type="noConversion"/>
  </si>
  <si>
    <t>*鞋158、包73、衣957
**人次7/22更新</t>
    <phoneticPr fontId="1" type="noConversion"/>
  </si>
  <si>
    <t>唐氏症基金會春節包裝志工手做課程</t>
    <phoneticPr fontId="1" type="noConversion"/>
  </si>
  <si>
    <t>食農教育</t>
    <phoneticPr fontId="1" type="noConversion"/>
  </si>
  <si>
    <t>摩斯漢堡小小達人食農教育體驗活動</t>
    <phoneticPr fontId="1" type="noConversion"/>
  </si>
  <si>
    <t>T1</t>
    <phoneticPr fontId="1" type="noConversion"/>
  </si>
  <si>
    <t>HRSSC</t>
    <phoneticPr fontId="1" type="noConversion"/>
  </si>
  <si>
    <t>汐止區農會包種茶文化推廣講座</t>
    <phoneticPr fontId="1" type="noConversion"/>
  </si>
  <si>
    <t>育成基金會集賢庇護工場展售會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</si>
</sst>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;[Red]\-&quot;$&quot;#,##0"/>
    <numFmt numFmtId="44" formatCode="_-&quot;$&quot;* #,##0.00_-;\-&quot;$&quot;* #,##0.00_-;_-&quot;$&quot;* &quot;-&quot;??_-;_-@_-"/>
    <numFmt numFmtId="176" formatCode="#,##0_);[Red]\(#,##0\)"/>
    <numFmt numFmtId="177" formatCode="m/d;@"/>
    <numFmt numFmtId="178" formatCode="m&quot;月&quot;d&quot;日&quot;"/>
    <numFmt numFmtId="179" formatCode="0_);[Red]\(0\)"/>
    <numFmt numFmtId="180" formatCode="_-[$$-404]* #,##0_-;\-[$$-404]* #,##0_-;_-[$$-404]* &quot;-&quot;??_-;_-@_-"/>
    <numFmt numFmtId="181" formatCode="_-&quot;$&quot;* #,##0_-;\-&quot;$&quot;* #,##0_-;_-&quot;$&quot;* &quot;-&quot;??_-;_-@_-"/>
  </numFmts>
  <fonts count="2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theme="1"/>
      <name val="Arial"/>
      <family val="2"/>
    </font>
    <font>
      <sz val="12"/>
      <color rgb="FF000000"/>
      <name val="微軟正黑體"/>
      <family val="2"/>
      <charset val="136"/>
    </font>
    <font>
      <sz val="12"/>
      <color rgb="FF000000"/>
      <name val="Microsoft JhengHei Light"/>
      <family val="2"/>
      <charset val="136"/>
    </font>
    <font>
      <sz val="12"/>
      <color theme="1"/>
      <name val="Microsoft JhengHei Light"/>
      <family val="2"/>
      <charset val="136"/>
    </font>
    <font>
      <sz val="12"/>
      <color rgb="FF000000"/>
      <name val="Calibri"/>
      <family val="2"/>
    </font>
    <font>
      <sz val="12"/>
      <name val="Arial"/>
      <family val="2"/>
    </font>
    <font>
      <sz val="11"/>
      <color rgb="FF000000"/>
      <name val="微軟正黑體"/>
      <family val="2"/>
      <charset val="136"/>
    </font>
    <font>
      <sz val="11"/>
      <color rgb="FF000000"/>
      <name val="Calibri"/>
      <family val="2"/>
    </font>
    <font>
      <sz val="11"/>
      <color theme="1"/>
      <name val="新細明體"/>
      <family val="2"/>
      <charset val="136"/>
      <scheme val="minor"/>
    </font>
    <font>
      <b/>
      <sz val="14"/>
      <color rgb="FF404040"/>
      <name val="微軟正黑體"/>
      <family val="2"/>
      <charset val="136"/>
    </font>
    <font>
      <sz val="14"/>
      <color rgb="FF404040"/>
      <name val="微軟正黑體"/>
      <family val="2"/>
      <charset val="136"/>
    </font>
    <font>
      <sz val="11"/>
      <color rgb="FF000000"/>
      <name val="Microsoft JhengHei Light"/>
      <family val="2"/>
      <charset val="136"/>
    </font>
    <font>
      <sz val="10"/>
      <color theme="1"/>
      <name val="Times New Roman"/>
      <family val="1"/>
    </font>
    <font>
      <sz val="12"/>
      <color rgb="FF000000"/>
      <name val="微軟正黑體 Light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 Light"/>
      <family val="2"/>
      <charset val="136"/>
    </font>
    <font>
      <sz val="12"/>
      <color rgb="FF444444"/>
      <name val="微軟正黑體 Light"/>
      <family val="2"/>
      <charset val="136"/>
    </font>
    <font>
      <sz val="10"/>
      <color theme="1"/>
      <name val="新細明體"/>
      <family val="1"/>
      <charset val="136"/>
    </font>
    <font>
      <sz val="10"/>
      <color theme="1"/>
      <name val="Microsoft JhengHei Light"/>
      <family val="1"/>
    </font>
    <font>
      <sz val="10"/>
      <color theme="1"/>
      <name val="Microsoft JhengHei Light"/>
      <family val="1"/>
      <charset val="136"/>
    </font>
    <font>
      <b/>
      <sz val="12"/>
      <color rgb="FF404040"/>
      <name val="微軟正黑體"/>
      <family val="2"/>
      <charset val="136"/>
    </font>
    <font>
      <sz val="12"/>
      <color rgb="FF40404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444444"/>
      <name val="Microsoft JhengHei Light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/>
      <top style="thick">
        <color rgb="FF8CDAE0"/>
      </top>
      <bottom style="thick">
        <color rgb="FF8CDAE0"/>
      </bottom>
      <diagonal/>
    </border>
    <border>
      <left/>
      <right/>
      <top style="thick">
        <color rgb="FF8CDAE0"/>
      </top>
      <bottom/>
      <diagonal/>
    </border>
    <border>
      <left/>
      <right/>
      <top/>
      <bottom style="thick">
        <color rgb="FF8CDAE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medium">
        <color indexed="64"/>
      </right>
      <top style="thin">
        <color rgb="FF808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4" fontId="18" fillId="0" borderId="0" applyFont="0" applyFill="0" applyBorder="0" applyAlignment="0" applyProtection="0">
      <alignment vertical="center"/>
    </xf>
  </cellStyleXfs>
  <cellXfs count="4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3" fontId="3" fillId="0" borderId="1" xfId="0" applyNumberFormat="1" applyFont="1" applyBorder="1" applyAlignment="1">
      <alignment horizontal="right" vertical="center" wrapText="1" readingOrder="1"/>
    </xf>
    <xf numFmtId="0" fontId="3" fillId="0" borderId="1" xfId="0" applyFont="1" applyBorder="1" applyAlignment="1">
      <alignment horizontal="right" vertical="center" wrapText="1" readingOrder="1"/>
    </xf>
    <xf numFmtId="3" fontId="3" fillId="2" borderId="1" xfId="0" applyNumberFormat="1" applyFont="1" applyFill="1" applyBorder="1" applyAlignment="1">
      <alignment horizontal="right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3" fontId="3" fillId="3" borderId="1" xfId="0" applyNumberFormat="1" applyFont="1" applyFill="1" applyBorder="1" applyAlignment="1">
      <alignment horizontal="right" vertical="center" wrapText="1" readingOrder="1"/>
    </xf>
    <xf numFmtId="0" fontId="3" fillId="3" borderId="1" xfId="0" applyFont="1" applyFill="1" applyBorder="1" applyAlignment="1">
      <alignment horizontal="right" vertical="center" wrapText="1" readingOrder="1"/>
    </xf>
    <xf numFmtId="176" fontId="3" fillId="0" borderId="1" xfId="0" applyNumberFormat="1" applyFont="1" applyBorder="1" applyAlignment="1">
      <alignment horizontal="right" vertical="center" wrapText="1" readingOrder="1"/>
    </xf>
    <xf numFmtId="176" fontId="3" fillId="2" borderId="1" xfId="0" applyNumberFormat="1" applyFont="1" applyFill="1" applyBorder="1" applyAlignment="1">
      <alignment horizontal="right" vertical="center" wrapText="1" readingOrder="1"/>
    </xf>
    <xf numFmtId="0" fontId="4" fillId="0" borderId="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5" fillId="0" borderId="1" xfId="0" applyFont="1" applyBorder="1" applyAlignment="1">
      <alignment horizontal="left" vertical="center" wrapText="1" readingOrder="1"/>
    </xf>
    <xf numFmtId="176" fontId="5" fillId="0" borderId="1" xfId="0" applyNumberFormat="1" applyFont="1" applyBorder="1" applyAlignment="1">
      <alignment horizontal="right" vertical="center" wrapText="1" readingOrder="1"/>
    </xf>
    <xf numFmtId="176" fontId="5" fillId="0" borderId="1" xfId="0" applyNumberFormat="1" applyFont="1" applyBorder="1" applyAlignment="1">
      <alignment horizontal="left" vertical="center" wrapText="1" readingOrder="1"/>
    </xf>
    <xf numFmtId="176" fontId="5" fillId="0" borderId="1" xfId="0" applyNumberFormat="1" applyFont="1" applyBorder="1" applyAlignment="1">
      <alignment horizontal="center" vertical="center" wrapText="1" readingOrder="1"/>
    </xf>
    <xf numFmtId="0" fontId="0" fillId="0" borderId="1" xfId="0" applyBorder="1">
      <alignment vertical="center"/>
    </xf>
    <xf numFmtId="177" fontId="5" fillId="0" borderId="1" xfId="0" applyNumberFormat="1" applyFont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 readingOrder="1"/>
    </xf>
    <xf numFmtId="177" fontId="5" fillId="0" borderId="1" xfId="0" applyNumberFormat="1" applyFont="1" applyBorder="1" applyAlignment="1">
      <alignment horizontal="center" vertical="center" wrapText="1" readingOrder="1"/>
    </xf>
    <xf numFmtId="0" fontId="6" fillId="2" borderId="2" xfId="0" applyFont="1" applyFill="1" applyBorder="1" applyAlignment="1">
      <alignment horizontal="center" vertical="center" wrapText="1" readingOrder="1"/>
    </xf>
    <xf numFmtId="0" fontId="6" fillId="0" borderId="4" xfId="0" applyFont="1" applyBorder="1" applyAlignment="1">
      <alignment vertical="center" wrapText="1" readingOrder="1"/>
    </xf>
    <xf numFmtId="0" fontId="6" fillId="0" borderId="1" xfId="0" applyFont="1" applyBorder="1" applyAlignment="1">
      <alignment horizontal="left" vertical="center" wrapText="1" readingOrder="1"/>
    </xf>
    <xf numFmtId="0" fontId="7" fillId="0" borderId="1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left" vertical="center" wrapText="1" readingOrder="1"/>
    </xf>
    <xf numFmtId="0" fontId="6" fillId="0" borderId="2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vertical="center" wrapText="1" readingOrder="1"/>
    </xf>
    <xf numFmtId="0" fontId="7" fillId="0" borderId="0" xfId="0" applyFont="1">
      <alignment vertical="center"/>
    </xf>
    <xf numFmtId="0" fontId="6" fillId="0" borderId="4" xfId="0" applyFont="1" applyBorder="1">
      <alignment vertical="center"/>
    </xf>
    <xf numFmtId="0" fontId="6" fillId="0" borderId="1" xfId="0" applyFont="1" applyBorder="1" applyAlignment="1">
      <alignment vertical="center" wrapText="1" readingOrder="1"/>
    </xf>
    <xf numFmtId="176" fontId="6" fillId="0" borderId="1" xfId="0" applyNumberFormat="1" applyFont="1" applyBorder="1" applyAlignment="1">
      <alignment vertical="center" wrapText="1" readingOrder="1"/>
    </xf>
    <xf numFmtId="0" fontId="7" fillId="0" borderId="1" xfId="0" applyFont="1" applyBorder="1">
      <alignment vertical="center"/>
    </xf>
    <xf numFmtId="177" fontId="6" fillId="0" borderId="1" xfId="0" applyNumberFormat="1" applyFont="1" applyBorder="1" applyAlignment="1">
      <alignment vertical="center" wrapText="1" readingOrder="1"/>
    </xf>
    <xf numFmtId="0" fontId="6" fillId="0" borderId="2" xfId="0" applyFont="1" applyBorder="1" applyAlignment="1">
      <alignment vertical="center" wrapText="1" readingOrder="1"/>
    </xf>
    <xf numFmtId="0" fontId="6" fillId="0" borderId="2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 readingOrder="1"/>
    </xf>
    <xf numFmtId="3" fontId="6" fillId="0" borderId="4" xfId="0" applyNumberFormat="1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176" fontId="6" fillId="0" borderId="1" xfId="0" applyNumberFormat="1" applyFont="1" applyBorder="1" applyAlignment="1">
      <alignment horizontal="center" vertical="center" wrapText="1" readingOrder="1"/>
    </xf>
    <xf numFmtId="3" fontId="6" fillId="0" borderId="1" xfId="0" applyNumberFormat="1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wrapText="1" readingOrder="1"/>
    </xf>
    <xf numFmtId="3" fontId="5" fillId="0" borderId="4" xfId="0" applyNumberFormat="1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 readingOrder="1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 readingOrder="1"/>
    </xf>
    <xf numFmtId="0" fontId="8" fillId="0" borderId="0" xfId="0" applyFont="1" applyAlignment="1">
      <alignment horizontal="left" vertical="center" readingOrder="1"/>
    </xf>
    <xf numFmtId="0" fontId="5" fillId="0" borderId="6" xfId="0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3" fontId="5" fillId="0" borderId="5" xfId="0" applyNumberFormat="1" applyFont="1" applyBorder="1" applyAlignment="1">
      <alignment horizontal="center" vertical="center" wrapText="1" readingOrder="1"/>
    </xf>
    <xf numFmtId="0" fontId="9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readingOrder="1"/>
    </xf>
    <xf numFmtId="0" fontId="12" fillId="0" borderId="0" xfId="0" applyFont="1">
      <alignment vertical="center"/>
    </xf>
    <xf numFmtId="178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/>
    </xf>
    <xf numFmtId="0" fontId="2" fillId="5" borderId="0" xfId="0" applyFont="1" applyFill="1">
      <alignment vertical="center"/>
    </xf>
    <xf numFmtId="3" fontId="2" fillId="5" borderId="0" xfId="0" applyNumberFormat="1" applyFont="1" applyFill="1">
      <alignment vertical="center"/>
    </xf>
    <xf numFmtId="176" fontId="2" fillId="5" borderId="0" xfId="0" applyNumberFormat="1" applyFont="1" applyFill="1">
      <alignment vertical="center"/>
    </xf>
    <xf numFmtId="176" fontId="3" fillId="0" borderId="1" xfId="0" applyNumberFormat="1" applyFont="1" applyBorder="1" applyAlignment="1">
      <alignment horizontal="center" vertical="center" wrapText="1" readingOrder="1"/>
    </xf>
    <xf numFmtId="3" fontId="2" fillId="0" borderId="0" xfId="0" applyNumberFormat="1" applyFont="1" applyAlignment="1">
      <alignment horizontal="center" vertical="center"/>
    </xf>
    <xf numFmtId="0" fontId="14" fillId="0" borderId="5" xfId="0" applyFont="1" applyBorder="1" applyAlignment="1">
      <alignment horizontal="center" vertical="center" wrapText="1" readingOrder="1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 wrapText="1"/>
    </xf>
    <xf numFmtId="178" fontId="6" fillId="0" borderId="8" xfId="0" applyNumberFormat="1" applyFont="1" applyBorder="1">
      <alignment vertical="center"/>
    </xf>
    <xf numFmtId="0" fontId="6" fillId="0" borderId="9" xfId="0" applyFont="1" applyBorder="1">
      <alignment vertical="center"/>
    </xf>
    <xf numFmtId="0" fontId="16" fillId="0" borderId="9" xfId="0" applyFont="1" applyBorder="1" applyAlignment="1">
      <alignment vertical="top"/>
    </xf>
    <xf numFmtId="0" fontId="17" fillId="0" borderId="8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178" fontId="5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0" fontId="20" fillId="0" borderId="11" xfId="0" applyFont="1" applyBorder="1">
      <alignment vertical="center"/>
    </xf>
    <xf numFmtId="0" fontId="20" fillId="0" borderId="9" xfId="0" applyFont="1" applyBorder="1">
      <alignment vertical="center"/>
    </xf>
    <xf numFmtId="0" fontId="9" fillId="6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 readingOrder="1"/>
    </xf>
    <xf numFmtId="3" fontId="5" fillId="6" borderId="5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left" vertical="center" readingOrder="1"/>
    </xf>
    <xf numFmtId="6" fontId="6" fillId="0" borderId="9" xfId="0" applyNumberFormat="1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3" fontId="2" fillId="5" borderId="0" xfId="0" applyNumberFormat="1" applyFont="1" applyFill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 wrapText="1" readingOrder="1"/>
    </xf>
    <xf numFmtId="3" fontId="17" fillId="0" borderId="9" xfId="0" applyNumberFormat="1" applyFont="1" applyBorder="1" applyAlignment="1">
      <alignment horizontal="center" vertical="center" wrapText="1"/>
    </xf>
    <xf numFmtId="178" fontId="6" fillId="0" borderId="4" xfId="0" applyNumberFormat="1" applyFont="1" applyBorder="1" applyAlignment="1">
      <alignment horizontal="center" vertical="center" wrapText="1" readingOrder="1"/>
    </xf>
    <xf numFmtId="0" fontId="6" fillId="0" borderId="13" xfId="0" applyFont="1" applyBorder="1" applyAlignment="1">
      <alignment horizontal="center" vertical="center" wrapText="1" readingOrder="1"/>
    </xf>
    <xf numFmtId="0" fontId="4" fillId="0" borderId="14" xfId="0" applyFont="1" applyBorder="1" applyAlignment="1">
      <alignment horizontal="center" vertical="center" wrapText="1" readingOrder="1"/>
    </xf>
    <xf numFmtId="0" fontId="4" fillId="0" borderId="14" xfId="0" applyFont="1" applyBorder="1" applyAlignment="1">
      <alignment vertical="center" wrapText="1" readingOrder="1"/>
    </xf>
    <xf numFmtId="3" fontId="4" fillId="0" borderId="14" xfId="0" applyNumberFormat="1" applyFont="1" applyBorder="1" applyAlignment="1">
      <alignment horizontal="center" vertical="center" wrapText="1" readingOrder="1"/>
    </xf>
    <xf numFmtId="0" fontId="4" fillId="0" borderId="14" xfId="0" applyFont="1" applyBorder="1" applyAlignment="1">
      <alignment horizontal="center" vertical="center"/>
    </xf>
    <xf numFmtId="179" fontId="6" fillId="0" borderId="8" xfId="0" applyNumberFormat="1" applyFont="1" applyBorder="1" applyAlignment="1">
      <alignment horizontal="center" vertical="center"/>
    </xf>
    <xf numFmtId="179" fontId="6" fillId="0" borderId="3" xfId="0" applyNumberFormat="1" applyFont="1" applyBorder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 wrapText="1" readingOrder="1"/>
    </xf>
    <xf numFmtId="179" fontId="6" fillId="0" borderId="3" xfId="0" applyNumberFormat="1" applyFont="1" applyBorder="1" applyAlignment="1">
      <alignment horizontal="center" vertical="center" wrapText="1" readingOrder="1"/>
    </xf>
    <xf numFmtId="179" fontId="6" fillId="0" borderId="2" xfId="0" applyNumberFormat="1" applyFont="1" applyBorder="1" applyAlignment="1">
      <alignment horizontal="center" vertical="center" wrapText="1" readingOrder="1"/>
    </xf>
    <xf numFmtId="179" fontId="5" fillId="2" borderId="2" xfId="0" applyNumberFormat="1" applyFont="1" applyFill="1" applyBorder="1" applyAlignment="1">
      <alignment horizontal="center" vertical="center" wrapText="1" readingOrder="1"/>
    </xf>
    <xf numFmtId="179" fontId="5" fillId="0" borderId="1" xfId="0" applyNumberFormat="1" applyFont="1" applyBorder="1" applyAlignment="1">
      <alignment horizontal="center" vertical="center" wrapText="1" readingOrder="1"/>
    </xf>
    <xf numFmtId="179" fontId="6" fillId="0" borderId="13" xfId="0" applyNumberFormat="1" applyFont="1" applyBorder="1" applyAlignment="1">
      <alignment horizontal="center" vertical="center" wrapText="1" readingOrder="1"/>
    </xf>
    <xf numFmtId="179" fontId="2" fillId="0" borderId="0" xfId="0" applyNumberFormat="1" applyFont="1" applyAlignment="1">
      <alignment horizontal="center" vertical="center"/>
    </xf>
    <xf numFmtId="179" fontId="6" fillId="0" borderId="4" xfId="0" applyNumberFormat="1" applyFont="1" applyBorder="1" applyAlignment="1">
      <alignment horizontal="center" vertical="center" wrapText="1" readingOrder="1"/>
    </xf>
    <xf numFmtId="179" fontId="5" fillId="0" borderId="3" xfId="0" applyNumberFormat="1" applyFont="1" applyBorder="1" applyAlignment="1">
      <alignment horizontal="center" vertical="center" wrapText="1" readingOrder="1"/>
    </xf>
    <xf numFmtId="179" fontId="0" fillId="0" borderId="0" xfId="0" applyNumberFormat="1">
      <alignment vertical="center"/>
    </xf>
    <xf numFmtId="0" fontId="5" fillId="2" borderId="2" xfId="0" applyFont="1" applyFill="1" applyBorder="1" applyAlignment="1">
      <alignment vertical="center" wrapText="1" readingOrder="1"/>
    </xf>
    <xf numFmtId="0" fontId="5" fillId="0" borderId="4" xfId="0" applyFont="1" applyBorder="1" applyAlignment="1">
      <alignment vertical="center" wrapText="1" readingOrder="1"/>
    </xf>
    <xf numFmtId="0" fontId="5" fillId="0" borderId="1" xfId="0" applyFont="1" applyBorder="1" applyAlignment="1">
      <alignment vertical="center" wrapText="1" readingOrder="1"/>
    </xf>
    <xf numFmtId="0" fontId="6" fillId="0" borderId="13" xfId="0" applyFont="1" applyBorder="1" applyAlignment="1">
      <alignment vertical="center" wrapText="1" readingOrder="1"/>
    </xf>
    <xf numFmtId="179" fontId="5" fillId="0" borderId="8" xfId="0" applyNumberFormat="1" applyFont="1" applyBorder="1" applyAlignment="1">
      <alignment horizontal="center" vertical="center" wrapText="1" readingOrder="1"/>
    </xf>
    <xf numFmtId="179" fontId="2" fillId="0" borderId="13" xfId="0" applyNumberFormat="1" applyFont="1" applyBorder="1" applyAlignment="1">
      <alignment horizontal="center" vertical="center"/>
    </xf>
    <xf numFmtId="179" fontId="4" fillId="0" borderId="0" xfId="0" applyNumberFormat="1" applyFont="1" applyAlignment="1">
      <alignment horizontal="center" vertical="center" wrapText="1" readingOrder="1"/>
    </xf>
    <xf numFmtId="179" fontId="6" fillId="0" borderId="14" xfId="0" applyNumberFormat="1" applyFont="1" applyBorder="1" applyAlignment="1">
      <alignment horizontal="center" vertical="center" wrapText="1" readingOrder="1"/>
    </xf>
    <xf numFmtId="179" fontId="4" fillId="0" borderId="1" xfId="0" applyNumberFormat="1" applyFont="1" applyBorder="1" applyAlignment="1">
      <alignment horizontal="center" vertical="center" wrapText="1" readingOrder="1"/>
    </xf>
    <xf numFmtId="179" fontId="7" fillId="0" borderId="4" xfId="0" applyNumberFormat="1" applyFont="1" applyBorder="1" applyAlignment="1">
      <alignment horizontal="center" vertical="center"/>
    </xf>
    <xf numFmtId="179" fontId="6" fillId="0" borderId="0" xfId="0" applyNumberFormat="1" applyFont="1" applyAlignment="1">
      <alignment horizontal="center" vertical="center" wrapText="1" readingOrder="1"/>
    </xf>
    <xf numFmtId="179" fontId="5" fillId="0" borderId="13" xfId="0" applyNumberFormat="1" applyFont="1" applyBorder="1" applyAlignment="1">
      <alignment vertical="center" wrapText="1" readingOrder="1"/>
    </xf>
    <xf numFmtId="179" fontId="2" fillId="0" borderId="1" xfId="0" applyNumberFormat="1" applyFont="1" applyBorder="1" applyAlignment="1">
      <alignment horizontal="center" vertical="center"/>
    </xf>
    <xf numFmtId="179" fontId="7" fillId="0" borderId="3" xfId="0" applyNumberFormat="1" applyFont="1" applyBorder="1" applyAlignment="1">
      <alignment horizontal="center" vertical="center"/>
    </xf>
    <xf numFmtId="179" fontId="17" fillId="0" borderId="0" xfId="0" applyNumberFormat="1" applyFont="1" applyAlignment="1">
      <alignment horizontal="center" vertical="center"/>
    </xf>
    <xf numFmtId="179" fontId="6" fillId="0" borderId="16" xfId="0" applyNumberFormat="1" applyFont="1" applyBorder="1" applyAlignment="1">
      <alignment horizontal="center" vertical="center"/>
    </xf>
    <xf numFmtId="179" fontId="17" fillId="0" borderId="3" xfId="0" applyNumberFormat="1" applyFont="1" applyBorder="1" applyAlignment="1">
      <alignment horizontal="center" vertical="center" wrapText="1"/>
    </xf>
    <xf numFmtId="179" fontId="19" fillId="0" borderId="1" xfId="0" applyNumberFormat="1" applyFont="1" applyBorder="1" applyAlignment="1">
      <alignment horizontal="center" vertical="center"/>
    </xf>
    <xf numFmtId="179" fontId="5" fillId="0" borderId="10" xfId="0" applyNumberFormat="1" applyFont="1" applyBorder="1" applyAlignment="1">
      <alignment vertical="center" wrapText="1" readingOrder="1"/>
    </xf>
    <xf numFmtId="0" fontId="5" fillId="0" borderId="13" xfId="0" applyFont="1" applyBorder="1" applyAlignment="1">
      <alignment vertical="center" wrapText="1" readingOrder="1"/>
    </xf>
    <xf numFmtId="0" fontId="19" fillId="0" borderId="4" xfId="0" applyFont="1" applyBorder="1">
      <alignment vertical="center"/>
    </xf>
    <xf numFmtId="0" fontId="6" fillId="0" borderId="16" xfId="0" applyFont="1" applyBorder="1">
      <alignment vertical="center"/>
    </xf>
    <xf numFmtId="0" fontId="17" fillId="0" borderId="4" xfId="0" applyFont="1" applyBorder="1" applyAlignment="1">
      <alignment vertical="center" wrapText="1"/>
    </xf>
    <xf numFmtId="0" fontId="19" fillId="0" borderId="1" xfId="0" applyFont="1" applyBorder="1">
      <alignment vertical="center"/>
    </xf>
    <xf numFmtId="0" fontId="4" fillId="0" borderId="1" xfId="0" applyFont="1" applyBorder="1" applyAlignment="1">
      <alignment vertical="center" wrapText="1" readingOrder="1"/>
    </xf>
    <xf numFmtId="0" fontId="6" fillId="0" borderId="0" xfId="0" applyFont="1" applyAlignment="1">
      <alignment vertical="center" wrapText="1" readingOrder="1"/>
    </xf>
    <xf numFmtId="0" fontId="5" fillId="0" borderId="9" xfId="0" applyFont="1" applyBorder="1" applyAlignment="1">
      <alignment vertical="center" wrapText="1" readingOrder="1"/>
    </xf>
    <xf numFmtId="0" fontId="2" fillId="0" borderId="13" xfId="0" applyFont="1" applyBorder="1">
      <alignment vertical="center"/>
    </xf>
    <xf numFmtId="0" fontId="6" fillId="0" borderId="14" xfId="0" applyFont="1" applyBorder="1" applyAlignment="1">
      <alignment vertical="center" wrapText="1" readingOrder="1"/>
    </xf>
    <xf numFmtId="0" fontId="7" fillId="0" borderId="4" xfId="0" applyFont="1" applyBorder="1">
      <alignment vertical="center"/>
    </xf>
    <xf numFmtId="0" fontId="5" fillId="0" borderId="0" xfId="0" applyFont="1" applyAlignment="1">
      <alignment vertical="center" wrapText="1" readingOrder="1"/>
    </xf>
    <xf numFmtId="0" fontId="5" fillId="0" borderId="10" xfId="0" applyFont="1" applyBorder="1" applyAlignment="1">
      <alignment vertical="center" wrapText="1" readingOrder="1"/>
    </xf>
    <xf numFmtId="0" fontId="19" fillId="0" borderId="0" xfId="0" applyFont="1">
      <alignment vertical="center"/>
    </xf>
    <xf numFmtId="179" fontId="17" fillId="7" borderId="0" xfId="0" applyNumberFormat="1" applyFont="1" applyFill="1" applyAlignment="1">
      <alignment horizontal="center" vertical="center"/>
    </xf>
    <xf numFmtId="0" fontId="19" fillId="7" borderId="4" xfId="0" applyFont="1" applyFill="1" applyBorder="1">
      <alignment vertical="center"/>
    </xf>
    <xf numFmtId="0" fontId="0" fillId="7" borderId="0" xfId="0" applyFill="1">
      <alignment vertical="center"/>
    </xf>
    <xf numFmtId="179" fontId="4" fillId="7" borderId="0" xfId="0" applyNumberFormat="1" applyFont="1" applyFill="1" applyAlignment="1">
      <alignment horizontal="center" vertical="center" wrapText="1" readingOrder="1"/>
    </xf>
    <xf numFmtId="0" fontId="4" fillId="7" borderId="0" xfId="0" applyFont="1" applyFill="1" applyAlignment="1">
      <alignment vertical="center" wrapText="1" readingOrder="1"/>
    </xf>
    <xf numFmtId="179" fontId="6" fillId="7" borderId="0" xfId="0" applyNumberFormat="1" applyFont="1" applyFill="1" applyAlignment="1">
      <alignment horizontal="center" vertical="center" wrapText="1" readingOrder="1"/>
    </xf>
    <xf numFmtId="0" fontId="6" fillId="7" borderId="0" xfId="0" applyFont="1" applyFill="1" applyAlignment="1">
      <alignment vertical="center" wrapText="1" readingOrder="1"/>
    </xf>
    <xf numFmtId="179" fontId="2" fillId="7" borderId="13" xfId="0" applyNumberFormat="1" applyFont="1" applyFill="1" applyBorder="1" applyAlignment="1">
      <alignment horizontal="center" vertical="center"/>
    </xf>
    <xf numFmtId="0" fontId="2" fillId="7" borderId="13" xfId="0" applyFont="1" applyFill="1" applyBorder="1">
      <alignment vertical="center"/>
    </xf>
    <xf numFmtId="179" fontId="2" fillId="0" borderId="9" xfId="0" applyNumberFormat="1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 readingOrder="1"/>
    </xf>
    <xf numFmtId="178" fontId="5" fillId="0" borderId="5" xfId="0" applyNumberFormat="1" applyFont="1" applyBorder="1" applyAlignment="1">
      <alignment horizontal="center" vertical="center" wrapText="1" readingOrder="1"/>
    </xf>
    <xf numFmtId="14" fontId="5" fillId="0" borderId="5" xfId="0" applyNumberFormat="1" applyFont="1" applyBorder="1" applyAlignment="1">
      <alignment horizontal="center" vertical="center" wrapText="1" readingOrder="1"/>
    </xf>
    <xf numFmtId="0" fontId="3" fillId="7" borderId="5" xfId="0" applyFont="1" applyFill="1" applyBorder="1" applyAlignment="1">
      <alignment horizontal="center" vertical="center" wrapText="1" readingOrder="1"/>
    </xf>
    <xf numFmtId="0" fontId="5" fillId="7" borderId="5" xfId="0" applyFont="1" applyFill="1" applyBorder="1" applyAlignment="1">
      <alignment horizontal="center" vertical="center" wrapText="1" readingOrder="1"/>
    </xf>
    <xf numFmtId="3" fontId="5" fillId="7" borderId="5" xfId="0" applyNumberFormat="1" applyFont="1" applyFill="1" applyBorder="1" applyAlignment="1">
      <alignment horizontal="center" vertical="center" wrapText="1" readingOrder="1"/>
    </xf>
    <xf numFmtId="180" fontId="5" fillId="2" borderId="2" xfId="1" applyNumberFormat="1" applyFont="1" applyFill="1" applyBorder="1" applyAlignment="1">
      <alignment vertical="center" wrapText="1" readingOrder="1"/>
    </xf>
    <xf numFmtId="180" fontId="6" fillId="0" borderId="9" xfId="1" applyNumberFormat="1" applyFont="1" applyBorder="1" applyAlignment="1">
      <alignment vertical="center"/>
    </xf>
    <xf numFmtId="180" fontId="5" fillId="0" borderId="9" xfId="1" applyNumberFormat="1" applyFont="1" applyBorder="1" applyAlignment="1">
      <alignment vertical="center" wrapText="1" readingOrder="1"/>
    </xf>
    <xf numFmtId="180" fontId="5" fillId="0" borderId="4" xfId="1" applyNumberFormat="1" applyFont="1" applyBorder="1" applyAlignment="1">
      <alignment vertical="center" wrapText="1" readingOrder="1"/>
    </xf>
    <xf numFmtId="180" fontId="6" fillId="0" borderId="4" xfId="1" applyNumberFormat="1" applyFont="1" applyBorder="1" applyAlignment="1">
      <alignment vertical="center" wrapText="1" readingOrder="1"/>
    </xf>
    <xf numFmtId="180" fontId="16" fillId="0" borderId="0" xfId="1" applyNumberFormat="1" applyFont="1" applyBorder="1" applyAlignment="1">
      <alignment vertical="top"/>
    </xf>
    <xf numFmtId="180" fontId="5" fillId="0" borderId="13" xfId="1" applyNumberFormat="1" applyFont="1" applyBorder="1" applyAlignment="1">
      <alignment vertical="center" wrapText="1" readingOrder="1"/>
    </xf>
    <xf numFmtId="180" fontId="16" fillId="7" borderId="0" xfId="1" applyNumberFormat="1" applyFont="1" applyFill="1" applyBorder="1" applyAlignment="1">
      <alignment vertical="top"/>
    </xf>
    <xf numFmtId="180" fontId="6" fillId="0" borderId="0" xfId="1" applyNumberFormat="1" applyFont="1" applyBorder="1" applyAlignment="1">
      <alignment vertical="center"/>
    </xf>
    <xf numFmtId="180" fontId="7" fillId="0" borderId="4" xfId="1" applyNumberFormat="1" applyFont="1" applyBorder="1" applyAlignment="1">
      <alignment vertical="center"/>
    </xf>
    <xf numFmtId="180" fontId="6" fillId="0" borderId="4" xfId="1" applyNumberFormat="1" applyFont="1" applyBorder="1" applyAlignment="1">
      <alignment vertical="center"/>
    </xf>
    <xf numFmtId="180" fontId="6" fillId="0" borderId="1" xfId="1" applyNumberFormat="1" applyFont="1" applyBorder="1" applyAlignment="1">
      <alignment vertical="center" wrapText="1" readingOrder="1"/>
    </xf>
    <xf numFmtId="180" fontId="5" fillId="0" borderId="1" xfId="1" applyNumberFormat="1" applyFont="1" applyBorder="1" applyAlignment="1">
      <alignment vertical="center" wrapText="1" readingOrder="1"/>
    </xf>
    <xf numFmtId="180" fontId="17" fillId="0" borderId="4" xfId="1" applyNumberFormat="1" applyFont="1" applyBorder="1" applyAlignment="1">
      <alignment vertical="center" wrapText="1"/>
    </xf>
    <xf numFmtId="180" fontId="6" fillId="0" borderId="2" xfId="1" applyNumberFormat="1" applyFont="1" applyBorder="1" applyAlignment="1">
      <alignment vertical="center" wrapText="1" readingOrder="1"/>
    </xf>
    <xf numFmtId="180" fontId="2" fillId="0" borderId="0" xfId="1" applyNumberFormat="1" applyFont="1" applyAlignment="1">
      <alignment vertical="center"/>
    </xf>
    <xf numFmtId="180" fontId="19" fillId="0" borderId="1" xfId="1" applyNumberFormat="1" applyFont="1" applyBorder="1" applyAlignment="1">
      <alignment vertical="center"/>
    </xf>
    <xf numFmtId="180" fontId="6" fillId="0" borderId="0" xfId="1" applyNumberFormat="1" applyFont="1" applyBorder="1" applyAlignment="1">
      <alignment vertical="center" wrapText="1" readingOrder="1"/>
    </xf>
    <xf numFmtId="180" fontId="4" fillId="0" borderId="1" xfId="1" applyNumberFormat="1" applyFont="1" applyBorder="1" applyAlignment="1">
      <alignment vertical="center" wrapText="1" readingOrder="1"/>
    </xf>
    <xf numFmtId="180" fontId="4" fillId="7" borderId="0" xfId="1" applyNumberFormat="1" applyFont="1" applyFill="1" applyBorder="1" applyAlignment="1">
      <alignment vertical="center" wrapText="1" readingOrder="1"/>
    </xf>
    <xf numFmtId="180" fontId="6" fillId="0" borderId="14" xfId="1" applyNumberFormat="1" applyFont="1" applyBorder="1" applyAlignment="1">
      <alignment vertical="center" wrapText="1" readingOrder="1"/>
    </xf>
    <xf numFmtId="180" fontId="4" fillId="0" borderId="0" xfId="1" applyNumberFormat="1" applyFont="1" applyBorder="1" applyAlignment="1">
      <alignment vertical="center" wrapText="1" readingOrder="1"/>
    </xf>
    <xf numFmtId="180" fontId="6" fillId="0" borderId="13" xfId="1" applyNumberFormat="1" applyFont="1" applyBorder="1" applyAlignment="1">
      <alignment vertical="center" wrapText="1" readingOrder="1"/>
    </xf>
    <xf numFmtId="180" fontId="6" fillId="7" borderId="0" xfId="1" applyNumberFormat="1" applyFont="1" applyFill="1" applyBorder="1" applyAlignment="1">
      <alignment vertical="center" wrapText="1" readingOrder="1"/>
    </xf>
    <xf numFmtId="180" fontId="2" fillId="0" borderId="13" xfId="1" applyNumberFormat="1" applyFont="1" applyBorder="1" applyAlignment="1">
      <alignment vertical="center"/>
    </xf>
    <xf numFmtId="180" fontId="2" fillId="7" borderId="13" xfId="1" applyNumberFormat="1" applyFont="1" applyFill="1" applyBorder="1" applyAlignment="1">
      <alignment vertical="center"/>
    </xf>
    <xf numFmtId="180" fontId="6" fillId="0" borderId="16" xfId="1" applyNumberFormat="1" applyFont="1" applyBorder="1" applyAlignment="1">
      <alignment vertical="center"/>
    </xf>
    <xf numFmtId="180" fontId="7" fillId="0" borderId="1" xfId="1" applyNumberFormat="1" applyFont="1" applyBorder="1" applyAlignment="1">
      <alignment vertical="center"/>
    </xf>
    <xf numFmtId="180" fontId="0" fillId="7" borderId="0" xfId="1" applyNumberFormat="1" applyFont="1" applyFill="1" applyAlignment="1">
      <alignment vertical="center"/>
    </xf>
    <xf numFmtId="180" fontId="5" fillId="0" borderId="10" xfId="1" applyNumberFormat="1" applyFont="1" applyBorder="1" applyAlignment="1">
      <alignment vertical="center" wrapText="1" readingOrder="1"/>
    </xf>
    <xf numFmtId="180" fontId="0" fillId="0" borderId="0" xfId="1" applyNumberFormat="1" applyFont="1" applyAlignment="1">
      <alignment vertical="center"/>
    </xf>
    <xf numFmtId="179" fontId="5" fillId="2" borderId="2" xfId="0" applyNumberFormat="1" applyFont="1" applyFill="1" applyBorder="1" applyAlignment="1">
      <alignment vertical="center" wrapText="1" readingOrder="1"/>
    </xf>
    <xf numFmtId="179" fontId="5" fillId="0" borderId="9" xfId="0" applyNumberFormat="1" applyFont="1" applyBorder="1" applyAlignment="1">
      <alignment vertical="center" wrapText="1" readingOrder="1"/>
    </xf>
    <xf numFmtId="179" fontId="5" fillId="0" borderId="4" xfId="0" applyNumberFormat="1" applyFont="1" applyBorder="1" applyAlignment="1">
      <alignment vertical="center" wrapText="1" readingOrder="1"/>
    </xf>
    <xf numFmtId="179" fontId="6" fillId="0" borderId="4" xfId="0" applyNumberFormat="1" applyFont="1" applyBorder="1" applyAlignment="1">
      <alignment vertical="center" wrapText="1" readingOrder="1"/>
    </xf>
    <xf numFmtId="179" fontId="6" fillId="0" borderId="0" xfId="0" applyNumberFormat="1" applyFont="1">
      <alignment vertical="center"/>
    </xf>
    <xf numFmtId="179" fontId="7" fillId="0" borderId="4" xfId="0" applyNumberFormat="1" applyFont="1" applyBorder="1">
      <alignment vertical="center"/>
    </xf>
    <xf numFmtId="179" fontId="6" fillId="0" borderId="4" xfId="0" applyNumberFormat="1" applyFont="1" applyBorder="1">
      <alignment vertical="center"/>
    </xf>
    <xf numFmtId="179" fontId="6" fillId="0" borderId="1" xfId="0" applyNumberFormat="1" applyFont="1" applyBorder="1" applyAlignment="1">
      <alignment vertical="center" wrapText="1" readingOrder="1"/>
    </xf>
    <xf numFmtId="179" fontId="17" fillId="0" borderId="4" xfId="0" applyNumberFormat="1" applyFont="1" applyBorder="1" applyAlignment="1">
      <alignment vertical="center" wrapText="1"/>
    </xf>
    <xf numFmtId="179" fontId="6" fillId="0" borderId="2" xfId="0" applyNumberFormat="1" applyFont="1" applyBorder="1" applyAlignment="1">
      <alignment vertical="center" wrapText="1" readingOrder="1"/>
    </xf>
    <xf numFmtId="179" fontId="2" fillId="0" borderId="0" xfId="0" applyNumberFormat="1" applyFont="1">
      <alignment vertical="center"/>
    </xf>
    <xf numFmtId="179" fontId="6" fillId="0" borderId="0" xfId="0" applyNumberFormat="1" applyFont="1" applyAlignment="1">
      <alignment vertical="center" wrapText="1" readingOrder="1"/>
    </xf>
    <xf numFmtId="179" fontId="6" fillId="0" borderId="14" xfId="0" applyNumberFormat="1" applyFont="1" applyBorder="1" applyAlignment="1">
      <alignment vertical="center" wrapText="1" readingOrder="1"/>
    </xf>
    <xf numFmtId="179" fontId="6" fillId="0" borderId="13" xfId="0" applyNumberFormat="1" applyFont="1" applyBorder="1" applyAlignment="1">
      <alignment vertical="center" wrapText="1" readingOrder="1"/>
    </xf>
    <xf numFmtId="179" fontId="6" fillId="7" borderId="0" xfId="0" applyNumberFormat="1" applyFont="1" applyFill="1" applyAlignment="1">
      <alignment vertical="center" wrapText="1" readingOrder="1"/>
    </xf>
    <xf numFmtId="179" fontId="2" fillId="0" borderId="13" xfId="0" applyNumberFormat="1" applyFont="1" applyBorder="1">
      <alignment vertical="center"/>
    </xf>
    <xf numFmtId="179" fontId="2" fillId="7" borderId="13" xfId="0" applyNumberFormat="1" applyFont="1" applyFill="1" applyBorder="1">
      <alignment vertical="center"/>
    </xf>
    <xf numFmtId="179" fontId="0" fillId="7" borderId="0" xfId="1" applyNumberFormat="1" applyFont="1" applyFill="1" applyAlignment="1">
      <alignment vertical="center"/>
    </xf>
    <xf numFmtId="179" fontId="16" fillId="0" borderId="9" xfId="0" applyNumberFormat="1" applyFont="1" applyBorder="1" applyAlignment="1">
      <alignment vertical="top"/>
    </xf>
    <xf numFmtId="179" fontId="16" fillId="0" borderId="0" xfId="0" applyNumberFormat="1" applyFont="1" applyAlignment="1">
      <alignment vertical="top"/>
    </xf>
    <xf numFmtId="179" fontId="16" fillId="7" borderId="0" xfId="0" applyNumberFormat="1" applyFont="1" applyFill="1" applyAlignment="1">
      <alignment vertical="top"/>
    </xf>
    <xf numFmtId="179" fontId="6" fillId="0" borderId="1" xfId="0" applyNumberFormat="1" applyFont="1" applyBorder="1">
      <alignment vertical="center"/>
    </xf>
    <xf numFmtId="179" fontId="5" fillId="0" borderId="4" xfId="0" applyNumberFormat="1" applyFont="1" applyBorder="1">
      <alignment vertical="center"/>
    </xf>
    <xf numFmtId="179" fontId="5" fillId="0" borderId="1" xfId="0" applyNumberFormat="1" applyFont="1" applyBorder="1">
      <alignment vertical="center"/>
    </xf>
    <xf numFmtId="179" fontId="7" fillId="0" borderId="1" xfId="0" applyNumberFormat="1" applyFont="1" applyBorder="1">
      <alignment vertical="center"/>
    </xf>
    <xf numFmtId="179" fontId="16" fillId="0" borderId="1" xfId="0" applyNumberFormat="1" applyFont="1" applyBorder="1" applyAlignment="1">
      <alignment vertical="top"/>
    </xf>
    <xf numFmtId="179" fontId="4" fillId="0" borderId="1" xfId="0" applyNumberFormat="1" applyFont="1" applyBorder="1">
      <alignment vertical="center"/>
    </xf>
    <xf numFmtId="179" fontId="4" fillId="7" borderId="0" xfId="0" applyNumberFormat="1" applyFont="1" applyFill="1">
      <alignment vertical="center"/>
    </xf>
    <xf numFmtId="179" fontId="4" fillId="0" borderId="0" xfId="0" applyNumberFormat="1" applyFont="1">
      <alignment vertical="center"/>
    </xf>
    <xf numFmtId="179" fontId="2" fillId="0" borderId="9" xfId="0" applyNumberFormat="1" applyFont="1" applyBorder="1">
      <alignment vertical="center"/>
    </xf>
    <xf numFmtId="179" fontId="2" fillId="0" borderId="1" xfId="0" applyNumberFormat="1" applyFont="1" applyBorder="1">
      <alignment vertical="center"/>
    </xf>
    <xf numFmtId="179" fontId="7" fillId="0" borderId="0" xfId="0" applyNumberFormat="1" applyFont="1">
      <alignment vertical="center"/>
    </xf>
    <xf numFmtId="179" fontId="6" fillId="0" borderId="16" xfId="0" applyNumberFormat="1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 readingOrder="1"/>
    </xf>
    <xf numFmtId="0" fontId="4" fillId="7" borderId="0" xfId="0" applyFont="1" applyFill="1" applyAlignment="1">
      <alignment horizontal="center" vertical="center"/>
    </xf>
    <xf numFmtId="0" fontId="6" fillId="0" borderId="14" xfId="0" applyFont="1" applyBorder="1" applyAlignment="1">
      <alignment horizontal="center" vertical="center" wrapText="1" readingOrder="1"/>
    </xf>
    <xf numFmtId="0" fontId="4" fillId="0" borderId="0" xfId="0" applyFont="1" applyAlignment="1">
      <alignment horizontal="center" vertical="center"/>
    </xf>
    <xf numFmtId="0" fontId="6" fillId="7" borderId="0" xfId="0" applyFont="1" applyFill="1" applyAlignment="1">
      <alignment horizontal="center" vertical="center" wrapText="1" readingOrder="1"/>
    </xf>
    <xf numFmtId="0" fontId="5" fillId="0" borderId="9" xfId="0" applyFont="1" applyBorder="1" applyAlignment="1">
      <alignment horizontal="center" vertical="center" wrapText="1" readingOrder="1"/>
    </xf>
    <xf numFmtId="0" fontId="2" fillId="7" borderId="13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 readingOrder="1"/>
    </xf>
    <xf numFmtId="0" fontId="7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 readingOrder="1"/>
    </xf>
    <xf numFmtId="0" fontId="6" fillId="0" borderId="9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9" fontId="6" fillId="0" borderId="9" xfId="0" applyNumberFormat="1" applyFont="1" applyBorder="1" applyAlignment="1">
      <alignment horizontal="center" vertical="center"/>
    </xf>
    <xf numFmtId="179" fontId="5" fillId="0" borderId="9" xfId="0" applyNumberFormat="1" applyFont="1" applyBorder="1" applyAlignment="1">
      <alignment horizontal="center" vertical="center" wrapText="1" readingOrder="1"/>
    </xf>
    <xf numFmtId="179" fontId="5" fillId="0" borderId="4" xfId="0" applyNumberFormat="1" applyFont="1" applyBorder="1" applyAlignment="1">
      <alignment horizontal="center" vertical="center" wrapText="1" readingOrder="1"/>
    </xf>
    <xf numFmtId="179" fontId="19" fillId="0" borderId="0" xfId="0" applyNumberFormat="1" applyFont="1" applyAlignment="1">
      <alignment horizontal="center" vertical="center"/>
    </xf>
    <xf numFmtId="179" fontId="5" fillId="0" borderId="13" xfId="0" applyNumberFormat="1" applyFont="1" applyBorder="1" applyAlignment="1">
      <alignment horizontal="center" vertical="center" wrapText="1" readingOrder="1"/>
    </xf>
    <xf numFmtId="179" fontId="19" fillId="7" borderId="0" xfId="0" applyNumberFormat="1" applyFont="1" applyFill="1" applyAlignment="1">
      <alignment horizontal="center" vertical="center"/>
    </xf>
    <xf numFmtId="179" fontId="6" fillId="0" borderId="4" xfId="0" applyNumberFormat="1" applyFont="1" applyBorder="1" applyAlignment="1">
      <alignment horizontal="center" vertical="center"/>
    </xf>
    <xf numFmtId="179" fontId="17" fillId="0" borderId="4" xfId="0" applyNumberFormat="1" applyFont="1" applyBorder="1" applyAlignment="1">
      <alignment horizontal="center" vertical="center" wrapText="1"/>
    </xf>
    <xf numFmtId="179" fontId="6" fillId="0" borderId="13" xfId="0" applyNumberFormat="1" applyFont="1" applyBorder="1" applyAlignment="1">
      <alignment horizontal="center" vertical="center"/>
    </xf>
    <xf numFmtId="179" fontId="0" fillId="7" borderId="0" xfId="1" applyNumberFormat="1" applyFont="1" applyFill="1" applyAlignment="1">
      <alignment horizontal="center" vertical="center"/>
    </xf>
    <xf numFmtId="179" fontId="5" fillId="0" borderId="10" xfId="0" applyNumberFormat="1" applyFont="1" applyBorder="1" applyAlignment="1">
      <alignment horizontal="center" vertical="center" wrapText="1" readingOrder="1"/>
    </xf>
    <xf numFmtId="179" fontId="0" fillId="0" borderId="0" xfId="0" applyNumberFormat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 readingOrder="1"/>
    </xf>
    <xf numFmtId="0" fontId="6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 wrapText="1" readingOrder="1"/>
    </xf>
    <xf numFmtId="0" fontId="5" fillId="0" borderId="4" xfId="0" applyFont="1" applyBorder="1" applyAlignment="1">
      <alignment horizontal="left" vertical="center" wrapText="1" readingOrder="1"/>
    </xf>
    <xf numFmtId="0" fontId="6" fillId="0" borderId="4" xfId="0" applyFont="1" applyBorder="1" applyAlignment="1">
      <alignment horizontal="left" vertical="center" wrapText="1" readingOrder="1"/>
    </xf>
    <xf numFmtId="0" fontId="20" fillId="0" borderId="0" xfId="0" applyFont="1" applyAlignment="1">
      <alignment horizontal="left" vertical="center"/>
    </xf>
    <xf numFmtId="0" fontId="5" fillId="0" borderId="13" xfId="0" applyFont="1" applyBorder="1" applyAlignment="1">
      <alignment horizontal="left" vertical="center" wrapText="1" readingOrder="1"/>
    </xf>
    <xf numFmtId="0" fontId="20" fillId="7" borderId="0" xfId="0" applyFont="1" applyFill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4" fillId="7" borderId="0" xfId="0" applyFont="1" applyFill="1" applyAlignment="1">
      <alignment horizontal="left" vertical="center" wrapText="1" readingOrder="1"/>
    </xf>
    <xf numFmtId="0" fontId="6" fillId="0" borderId="14" xfId="0" applyFont="1" applyBorder="1" applyAlignment="1">
      <alignment horizontal="left" vertical="center" wrapText="1" readingOrder="1"/>
    </xf>
    <xf numFmtId="0" fontId="4" fillId="0" borderId="0" xfId="0" applyFont="1" applyAlignment="1">
      <alignment horizontal="left" vertical="center" wrapText="1" readingOrder="1"/>
    </xf>
    <xf numFmtId="0" fontId="6" fillId="0" borderId="13" xfId="0" applyFont="1" applyBorder="1" applyAlignment="1">
      <alignment horizontal="left" vertical="center" wrapText="1" readingOrder="1"/>
    </xf>
    <xf numFmtId="0" fontId="6" fillId="7" borderId="0" xfId="0" applyFont="1" applyFill="1" applyAlignment="1">
      <alignment horizontal="left" vertical="center" wrapText="1" readingOrder="1"/>
    </xf>
    <xf numFmtId="0" fontId="7" fillId="0" borderId="4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/>
    </xf>
    <xf numFmtId="0" fontId="2" fillId="7" borderId="13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" fillId="0" borderId="11" xfId="0" applyFont="1" applyBorder="1" applyAlignment="1">
      <alignment horizontal="left" vertical="center" wrapText="1" readingOrder="1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 wrapText="1" readingOrder="1"/>
    </xf>
    <xf numFmtId="0" fontId="4" fillId="7" borderId="0" xfId="0" applyFont="1" applyFill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5" fillId="7" borderId="13" xfId="0" applyFont="1" applyFill="1" applyBorder="1" applyAlignment="1">
      <alignment horizontal="center" vertical="center" wrapText="1" readingOrder="1"/>
    </xf>
    <xf numFmtId="179" fontId="0" fillId="7" borderId="0" xfId="0" applyNumberForma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 readingOrder="1"/>
    </xf>
    <xf numFmtId="0" fontId="6" fillId="2" borderId="0" xfId="0" applyFont="1" applyFill="1" applyAlignment="1">
      <alignment horizontal="left" vertical="center" wrapText="1" readingOrder="1"/>
    </xf>
    <xf numFmtId="179" fontId="6" fillId="2" borderId="0" xfId="0" applyNumberFormat="1" applyFont="1" applyFill="1" applyAlignment="1">
      <alignment horizontal="center" vertical="center" wrapText="1" readingOrder="1"/>
    </xf>
    <xf numFmtId="0" fontId="6" fillId="2" borderId="0" xfId="0" applyFont="1" applyFill="1" applyAlignment="1">
      <alignment vertical="center" wrapText="1" readingOrder="1"/>
    </xf>
    <xf numFmtId="0" fontId="6" fillId="2" borderId="0" xfId="0" applyFont="1" applyFill="1" applyAlignment="1">
      <alignment horizontal="center" vertical="center" wrapText="1" readingOrder="1"/>
    </xf>
    <xf numFmtId="0" fontId="7" fillId="8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6" fontId="6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176" fontId="6" fillId="0" borderId="0" xfId="0" applyNumberFormat="1" applyFont="1" applyAlignment="1">
      <alignment vertical="center" wrapText="1" readingOrder="1"/>
    </xf>
    <xf numFmtId="3" fontId="6" fillId="0" borderId="0" xfId="0" applyNumberFormat="1" applyFont="1" applyAlignment="1">
      <alignment vertical="center" wrapText="1" readingOrder="1"/>
    </xf>
    <xf numFmtId="0" fontId="7" fillId="4" borderId="0" xfId="0" applyFont="1" applyFill="1" applyAlignment="1">
      <alignment horizontal="left" vertical="center"/>
    </xf>
    <xf numFmtId="179" fontId="7" fillId="4" borderId="0" xfId="0" applyNumberFormat="1" applyFont="1" applyFill="1" applyAlignment="1">
      <alignment horizontal="center" vertical="center"/>
    </xf>
    <xf numFmtId="0" fontId="7" fillId="4" borderId="0" xfId="0" applyFont="1" applyFill="1">
      <alignment vertical="center"/>
    </xf>
    <xf numFmtId="0" fontId="7" fillId="4" borderId="0" xfId="0" applyFont="1" applyFill="1" applyAlignment="1">
      <alignment horizontal="center" vertical="center"/>
    </xf>
    <xf numFmtId="3" fontId="7" fillId="0" borderId="0" xfId="0" applyNumberFormat="1" applyFont="1">
      <alignment vertical="center"/>
    </xf>
    <xf numFmtId="0" fontId="6" fillId="0" borderId="0" xfId="0" applyFont="1" applyAlignment="1">
      <alignment vertical="center" wrapText="1"/>
    </xf>
    <xf numFmtId="179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vertical="center" wrapText="1"/>
    </xf>
    <xf numFmtId="17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center" vertical="center" wrapText="1" readingOrder="1"/>
    </xf>
    <xf numFmtId="177" fontId="6" fillId="0" borderId="0" xfId="0" applyNumberFormat="1" applyFont="1" applyAlignment="1">
      <alignment horizontal="center" vertical="center" wrapText="1" readingOrder="1"/>
    </xf>
    <xf numFmtId="178" fontId="6" fillId="0" borderId="0" xfId="0" applyNumberFormat="1" applyFont="1" applyAlignment="1">
      <alignment horizontal="center" vertical="center" wrapText="1" readingOrder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 readingOrder="1"/>
    </xf>
    <xf numFmtId="0" fontId="5" fillId="2" borderId="0" xfId="0" applyFont="1" applyFill="1" applyAlignment="1">
      <alignment horizontal="center" vertical="center" wrapText="1" readingOrder="1"/>
    </xf>
    <xf numFmtId="181" fontId="5" fillId="2" borderId="0" xfId="1" applyNumberFormat="1" applyFont="1" applyFill="1" applyBorder="1" applyAlignment="1">
      <alignment horizontal="center" vertical="center" wrapText="1" readingOrder="1"/>
    </xf>
    <xf numFmtId="178" fontId="5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181" fontId="2" fillId="0" borderId="0" xfId="1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4" borderId="0" xfId="0" applyFont="1" applyFill="1">
      <alignment vertical="center"/>
    </xf>
    <xf numFmtId="181" fontId="2" fillId="4" borderId="0" xfId="1" applyNumberFormat="1" applyFont="1" applyFill="1" applyBorder="1">
      <alignment vertical="center"/>
    </xf>
    <xf numFmtId="181" fontId="2" fillId="0" borderId="0" xfId="1" applyNumberFormat="1" applyFont="1" applyBorder="1">
      <alignment vertical="center"/>
    </xf>
    <xf numFmtId="179" fontId="5" fillId="2" borderId="0" xfId="0" applyNumberFormat="1" applyFont="1" applyFill="1" applyAlignment="1">
      <alignment vertical="center" wrapText="1" readingOrder="1"/>
    </xf>
    <xf numFmtId="0" fontId="5" fillId="2" borderId="0" xfId="0" applyFont="1" applyFill="1" applyAlignment="1">
      <alignment vertical="center" wrapText="1" readingOrder="1"/>
    </xf>
    <xf numFmtId="179" fontId="5" fillId="0" borderId="0" xfId="0" applyNumberFormat="1" applyFont="1">
      <alignment vertical="center"/>
    </xf>
    <xf numFmtId="179" fontId="2" fillId="4" borderId="0" xfId="0" applyNumberFormat="1" applyFont="1" applyFill="1">
      <alignment vertical="center"/>
    </xf>
    <xf numFmtId="0" fontId="2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/>
    </xf>
    <xf numFmtId="181" fontId="6" fillId="2" borderId="0" xfId="1" applyNumberFormat="1" applyFont="1" applyFill="1" applyBorder="1" applyAlignment="1">
      <alignment horizontal="center" vertical="center" wrapText="1" readingOrder="1"/>
    </xf>
    <xf numFmtId="181" fontId="6" fillId="0" borderId="0" xfId="1" applyNumberFormat="1" applyFont="1" applyBorder="1" applyAlignment="1">
      <alignment horizontal="center" vertical="center" wrapText="1" readingOrder="1"/>
    </xf>
    <xf numFmtId="181" fontId="7" fillId="0" borderId="0" xfId="1" applyNumberFormat="1" applyFont="1" applyBorder="1" applyAlignment="1">
      <alignment horizontal="center" vertical="center" wrapText="1" readingOrder="1"/>
    </xf>
    <xf numFmtId="181" fontId="7" fillId="4" borderId="0" xfId="1" applyNumberFormat="1" applyFont="1" applyFill="1" applyBorder="1" applyAlignment="1">
      <alignment horizontal="center" vertical="center"/>
    </xf>
    <xf numFmtId="181" fontId="7" fillId="0" borderId="0" xfId="1" applyNumberFormat="1" applyFont="1" applyBorder="1" applyAlignment="1">
      <alignment horizontal="center" vertical="center"/>
    </xf>
    <xf numFmtId="181" fontId="6" fillId="0" borderId="0" xfId="1" applyNumberFormat="1" applyFont="1" applyBorder="1" applyAlignment="1">
      <alignment horizontal="center" vertical="center"/>
    </xf>
    <xf numFmtId="181" fontId="7" fillId="4" borderId="0" xfId="1" applyNumberFormat="1" applyFont="1" applyFill="1" applyBorder="1">
      <alignment vertical="center"/>
    </xf>
    <xf numFmtId="181" fontId="6" fillId="0" borderId="0" xfId="1" applyNumberFormat="1" applyFont="1" applyBorder="1">
      <alignment vertical="center"/>
    </xf>
    <xf numFmtId="181" fontId="7" fillId="0" borderId="0" xfId="1" applyNumberFormat="1" applyFont="1" applyBorder="1">
      <alignment vertical="center"/>
    </xf>
    <xf numFmtId="178" fontId="6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 readingOrder="1"/>
    </xf>
    <xf numFmtId="0" fontId="5" fillId="2" borderId="0" xfId="0" applyFont="1" applyFill="1" applyAlignment="1">
      <alignment horizontal="left" vertical="center" wrapText="1" readingOrder="1"/>
    </xf>
    <xf numFmtId="0" fontId="2" fillId="4" borderId="0" xfId="0" applyFont="1" applyFill="1" applyAlignment="1">
      <alignment horizontal="left" vertical="center"/>
    </xf>
    <xf numFmtId="0" fontId="27" fillId="0" borderId="0" xfId="0" applyFont="1">
      <alignment vertical="center"/>
    </xf>
    <xf numFmtId="179" fontId="7" fillId="0" borderId="0" xfId="0" applyNumberFormat="1" applyFont="1" applyAlignment="1">
      <alignment horizontal="center" vertical="center" wrapText="1" readingOrder="1"/>
    </xf>
    <xf numFmtId="14" fontId="0" fillId="0" borderId="0" xfId="0" applyNumberFormat="1">
      <alignment vertical="center"/>
    </xf>
    <xf numFmtId="44" fontId="6" fillId="2" borderId="0" xfId="1" applyFont="1" applyFill="1" applyBorder="1" applyAlignment="1">
      <alignment horizontal="center" vertical="center" wrapText="1" readingOrder="1"/>
    </xf>
    <xf numFmtId="44" fontId="6" fillId="0" borderId="0" xfId="1" applyFont="1" applyBorder="1" applyAlignment="1">
      <alignment horizontal="center" vertical="center" wrapText="1" readingOrder="1"/>
    </xf>
    <xf numFmtId="44" fontId="6" fillId="0" borderId="0" xfId="0" applyNumberFormat="1" applyFont="1">
      <alignment vertical="center"/>
    </xf>
    <xf numFmtId="44" fontId="6" fillId="0" borderId="0" xfId="0" applyNumberFormat="1" applyFont="1" applyAlignment="1">
      <alignment vertical="center" wrapText="1" readingOrder="1"/>
    </xf>
    <xf numFmtId="44" fontId="7" fillId="0" borderId="0" xfId="0" applyNumberFormat="1" applyFont="1">
      <alignment vertical="center"/>
    </xf>
    <xf numFmtId="44" fontId="6" fillId="0" borderId="0" xfId="0" applyNumberFormat="1" applyFont="1" applyAlignment="1">
      <alignment vertical="center" wrapText="1"/>
    </xf>
    <xf numFmtId="44" fontId="7" fillId="0" borderId="0" xfId="1" applyFont="1" applyBorder="1" applyAlignment="1">
      <alignment horizontal="center" vertical="center"/>
    </xf>
    <xf numFmtId="44" fontId="6" fillId="0" borderId="0" xfId="1" applyFont="1" applyBorder="1">
      <alignment vertical="center"/>
    </xf>
    <xf numFmtId="44" fontId="7" fillId="0" borderId="0" xfId="1" applyFont="1" applyBorder="1">
      <alignment vertical="center"/>
    </xf>
    <xf numFmtId="44" fontId="7" fillId="0" borderId="0" xfId="1" applyFont="1" applyBorder="1" applyAlignment="1">
      <alignment horizontal="center" vertical="center" wrapText="1" readingOrder="1"/>
    </xf>
    <xf numFmtId="44" fontId="6" fillId="0" borderId="0" xfId="1" applyFont="1" applyBorder="1" applyAlignment="1">
      <alignment horizontal="center" vertical="center"/>
    </xf>
    <xf numFmtId="44" fontId="2" fillId="0" borderId="0" xfId="1" applyFont="1" applyBorder="1" applyAlignment="1">
      <alignment horizontal="center" vertical="center"/>
    </xf>
    <xf numFmtId="44" fontId="0" fillId="0" borderId="0" xfId="0" applyNumberFormat="1">
      <alignment vertical="center"/>
    </xf>
    <xf numFmtId="44" fontId="2" fillId="0" borderId="0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 readingOrder="1"/>
    </xf>
    <xf numFmtId="181" fontId="7" fillId="0" borderId="0" xfId="1" applyNumberFormat="1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>
      <alignment vertical="center"/>
    </xf>
    <xf numFmtId="178" fontId="6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6" fontId="7" fillId="0" borderId="0" xfId="0" applyNumberFormat="1" applyFont="1">
      <alignment vertical="center"/>
    </xf>
    <xf numFmtId="0" fontId="7" fillId="0" borderId="0" xfId="0" applyFont="1" applyAlignment="1">
      <alignment horizontal="center" vertical="top"/>
    </xf>
    <xf numFmtId="178" fontId="7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 readingOrder="1"/>
    </xf>
    <xf numFmtId="0" fontId="19" fillId="0" borderId="10" xfId="0" applyFont="1" applyBorder="1">
      <alignment vertical="center"/>
    </xf>
    <xf numFmtId="0" fontId="19" fillId="0" borderId="8" xfId="0" applyFont="1" applyBorder="1">
      <alignment vertical="center"/>
    </xf>
    <xf numFmtId="178" fontId="17" fillId="0" borderId="12" xfId="0" applyNumberFormat="1" applyFont="1" applyBorder="1">
      <alignment vertical="center"/>
    </xf>
    <xf numFmtId="178" fontId="17" fillId="0" borderId="8" xfId="0" applyNumberFormat="1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179" fontId="19" fillId="0" borderId="10" xfId="0" applyNumberFormat="1" applyFont="1" applyBorder="1">
      <alignment vertical="center"/>
    </xf>
    <xf numFmtId="179" fontId="19" fillId="0" borderId="8" xfId="0" applyNumberFormat="1" applyFont="1" applyBorder="1">
      <alignment vertical="center"/>
    </xf>
    <xf numFmtId="0" fontId="16" fillId="0" borderId="10" xfId="0" applyFont="1" applyBorder="1" applyAlignment="1">
      <alignment vertical="top"/>
    </xf>
    <xf numFmtId="0" fontId="16" fillId="0" borderId="8" xfId="0" applyFont="1" applyBorder="1" applyAlignment="1">
      <alignment vertical="top"/>
    </xf>
    <xf numFmtId="179" fontId="16" fillId="0" borderId="12" xfId="0" applyNumberFormat="1" applyFont="1" applyBorder="1" applyAlignment="1">
      <alignment vertical="top"/>
    </xf>
    <xf numFmtId="179" fontId="16" fillId="0" borderId="8" xfId="0" applyNumberFormat="1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3" fillId="6" borderId="5" xfId="0" applyFont="1" applyFill="1" applyBorder="1" applyAlignment="1">
      <alignment horizontal="right" vertical="center" wrapText="1" indent="1" readingOrder="1"/>
    </xf>
    <xf numFmtId="0" fontId="5" fillId="0" borderId="6" xfId="0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14" fontId="5" fillId="0" borderId="6" xfId="0" applyNumberFormat="1" applyFont="1" applyBorder="1" applyAlignment="1">
      <alignment horizontal="center" vertical="center" wrapText="1" readingOrder="1"/>
    </xf>
    <xf numFmtId="14" fontId="5" fillId="0" borderId="7" xfId="0" applyNumberFormat="1" applyFont="1" applyBorder="1" applyAlignment="1">
      <alignment horizontal="center" vertical="center" wrapText="1" readingOrder="1"/>
    </xf>
    <xf numFmtId="3" fontId="5" fillId="0" borderId="6" xfId="0" applyNumberFormat="1" applyFont="1" applyBorder="1" applyAlignment="1">
      <alignment horizontal="center" vertical="center" wrapText="1" readingOrder="1"/>
    </xf>
    <xf numFmtId="3" fontId="5" fillId="0" borderId="7" xfId="0" applyNumberFormat="1" applyFont="1" applyBorder="1" applyAlignment="1">
      <alignment horizontal="center" vertical="center" wrapText="1" readingOrder="1"/>
    </xf>
    <xf numFmtId="0" fontId="26" fillId="0" borderId="6" xfId="0" applyFont="1" applyBorder="1" applyAlignment="1">
      <alignment horizontal="center" vertical="center" wrapText="1" readingOrder="1"/>
    </xf>
    <xf numFmtId="0" fontId="26" fillId="0" borderId="7" xfId="0" applyFont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  <xf numFmtId="178" fontId="5" fillId="0" borderId="6" xfId="0" applyNumberFormat="1" applyFont="1" applyBorder="1" applyAlignment="1">
      <alignment horizontal="center" vertical="center" wrapText="1" readingOrder="1"/>
    </xf>
    <xf numFmtId="178" fontId="5" fillId="0" borderId="7" xfId="0" applyNumberFormat="1" applyFont="1" applyBorder="1" applyAlignment="1">
      <alignment horizontal="center" vertical="center" wrapText="1" readingOrder="1"/>
    </xf>
    <xf numFmtId="0" fontId="24" fillId="0" borderId="5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24" fillId="0" borderId="6" xfId="0" applyFont="1" applyBorder="1" applyAlignment="1">
      <alignment horizontal="center" vertical="center" wrapText="1" readingOrder="1"/>
    </xf>
    <xf numFmtId="0" fontId="24" fillId="0" borderId="7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left" vertical="center" wrapText="1" indent="1" readingOrder="1"/>
    </xf>
    <xf numFmtId="0" fontId="13" fillId="0" borderId="5" xfId="0" applyFont="1" applyBorder="1" applyAlignment="1">
      <alignment horizontal="center" vertical="center" wrapText="1" readingOrder="1"/>
    </xf>
    <xf numFmtId="0" fontId="13" fillId="0" borderId="6" xfId="0" applyFont="1" applyBorder="1" applyAlignment="1">
      <alignment horizontal="center" vertical="center" wrapText="1" readingOrder="1"/>
    </xf>
    <xf numFmtId="0" fontId="13" fillId="0" borderId="7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每月金額與參與人次關係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簡表!$A$1</c:f>
              <c:strCache>
                <c:ptCount val="1"/>
                <c:pt idx="0">
                  <c:v>月份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簡表!$A$2:$A$9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0-47A6-946B-4BC2D661D7F2}"/>
            </c:ext>
          </c:extLst>
        </c:ser>
        <c:ser>
          <c:idx val="1"/>
          <c:order val="1"/>
          <c:tx>
            <c:strRef>
              <c:f>簡表!$B$1</c:f>
              <c:strCache>
                <c:ptCount val="1"/>
                <c:pt idx="0">
                  <c:v>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簡表!$B$2:$B$9</c:f>
              <c:numCache>
                <c:formatCode>#,##0_);[Red]\(#,##0\)</c:formatCode>
                <c:ptCount val="8"/>
                <c:pt idx="0">
                  <c:v>259495</c:v>
                </c:pt>
                <c:pt idx="1">
                  <c:v>153090</c:v>
                </c:pt>
                <c:pt idx="2">
                  <c:v>167211</c:v>
                </c:pt>
                <c:pt idx="3">
                  <c:v>41800</c:v>
                </c:pt>
                <c:pt idx="4">
                  <c:v>501750</c:v>
                </c:pt>
                <c:pt idx="5">
                  <c:v>143413</c:v>
                </c:pt>
                <c:pt idx="6">
                  <c:v>182147</c:v>
                </c:pt>
                <c:pt idx="7">
                  <c:v>147573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0-47A6-946B-4BC2D661D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43488"/>
        <c:axId val="47223520"/>
      </c:barChart>
      <c:lineChart>
        <c:grouping val="standard"/>
        <c:varyColors val="0"/>
        <c:ser>
          <c:idx val="3"/>
          <c:order val="2"/>
          <c:tx>
            <c:strRef>
              <c:f>簡表!$D$1</c:f>
              <c:strCache>
                <c:ptCount val="1"/>
                <c:pt idx="0">
                  <c:v>人次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簡表!$D$2:$D$9</c:f>
              <c:numCache>
                <c:formatCode>#,##0_);[Red]\(#,##0\)</c:formatCode>
                <c:ptCount val="8"/>
                <c:pt idx="0">
                  <c:v>600</c:v>
                </c:pt>
                <c:pt idx="1">
                  <c:v>816</c:v>
                </c:pt>
                <c:pt idx="2">
                  <c:v>867</c:v>
                </c:pt>
                <c:pt idx="3">
                  <c:v>352</c:v>
                </c:pt>
                <c:pt idx="4">
                  <c:v>851</c:v>
                </c:pt>
                <c:pt idx="5">
                  <c:v>995</c:v>
                </c:pt>
                <c:pt idx="6">
                  <c:v>835</c:v>
                </c:pt>
                <c:pt idx="7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20-47A6-946B-4BC2D661D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30592"/>
        <c:axId val="47233920"/>
      </c:lineChart>
      <c:catAx>
        <c:axId val="47243488"/>
        <c:scaling>
          <c:orientation val="minMax"/>
        </c:scaling>
        <c:delete val="0"/>
        <c:axPos val="b"/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223520"/>
        <c:crosses val="autoZero"/>
        <c:auto val="1"/>
        <c:lblAlgn val="ctr"/>
        <c:lblOffset val="100"/>
        <c:noMultiLvlLbl val="0"/>
      </c:catAx>
      <c:valAx>
        <c:axId val="472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243488"/>
        <c:crosses val="autoZero"/>
        <c:crossBetween val="between"/>
      </c:valAx>
      <c:valAx>
        <c:axId val="47233920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230592"/>
        <c:crosses val="max"/>
        <c:crossBetween val="between"/>
      </c:valAx>
      <c:catAx>
        <c:axId val="47230592"/>
        <c:scaling>
          <c:orientation val="minMax"/>
        </c:scaling>
        <c:delete val="1"/>
        <c:axPos val="b"/>
        <c:majorTickMark val="out"/>
        <c:minorTickMark val="none"/>
        <c:tickLblPos val="nextTo"/>
        <c:crossAx val="4723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平均人次與客單價</a:t>
            </a:r>
            <a:endParaRPr lang="zh-TW" b="1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統計圖!$P$1</c:f>
              <c:strCache>
                <c:ptCount val="1"/>
                <c:pt idx="0">
                  <c:v>平均客單價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統計圖!$J$2:$J$7</c:f>
              <c:strCache>
                <c:ptCount val="6"/>
                <c:pt idx="0">
                  <c:v>志工活動 6 場</c:v>
                </c:pt>
                <c:pt idx="1">
                  <c:v>展售會 30 場</c:v>
                </c:pt>
                <c:pt idx="2">
                  <c:v>捐物 3 場</c:v>
                </c:pt>
                <c:pt idx="3">
                  <c:v>認購 6 場</c:v>
                </c:pt>
                <c:pt idx="4">
                  <c:v>捐款 7 場</c:v>
                </c:pt>
                <c:pt idx="5">
                  <c:v>認養 1 場</c:v>
                </c:pt>
              </c:strCache>
            </c:strRef>
          </c:cat>
          <c:val>
            <c:numRef>
              <c:f>統計圖!$P$2:$P$7</c:f>
              <c:numCache>
                <c:formatCode>General</c:formatCode>
                <c:ptCount val="6"/>
                <c:pt idx="0">
                  <c:v>0</c:v>
                </c:pt>
                <c:pt idx="1">
                  <c:v>464.19399896533884</c:v>
                </c:pt>
                <c:pt idx="2">
                  <c:v>0</c:v>
                </c:pt>
                <c:pt idx="3">
                  <c:v>738.80769230769226</c:v>
                </c:pt>
                <c:pt idx="4">
                  <c:v>733.60101010101005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01-4E10-96CC-76DD528C8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079536"/>
        <c:axId val="452078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統計圖!$K$1</c15:sqref>
                        </c15:formulaRef>
                      </c:ext>
                    </c:extLst>
                    <c:strCache>
                      <c:ptCount val="1"/>
                      <c:pt idx="0">
                        <c:v>次數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統計圖!$J$2:$J$7</c15:sqref>
                        </c15:formulaRef>
                      </c:ext>
                    </c:extLst>
                    <c:strCache>
                      <c:ptCount val="6"/>
                      <c:pt idx="0">
                        <c:v>志工活動 6 場</c:v>
                      </c:pt>
                      <c:pt idx="1">
                        <c:v>展售會 30 場</c:v>
                      </c:pt>
                      <c:pt idx="2">
                        <c:v>捐物 3 場</c:v>
                      </c:pt>
                      <c:pt idx="3">
                        <c:v>認購 6 場</c:v>
                      </c:pt>
                      <c:pt idx="4">
                        <c:v>捐款 7 場</c:v>
                      </c:pt>
                      <c:pt idx="5">
                        <c:v>認養 1 場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統計圖!$K$2:$K$7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</c:v>
                      </c:pt>
                      <c:pt idx="1">
                        <c:v>30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501-4E10-96CC-76DD528C8B9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統計圖!$L$1</c15:sqref>
                        </c15:formulaRef>
                      </c:ext>
                    </c:extLst>
                    <c:strCache>
                      <c:ptCount val="1"/>
                      <c:pt idx="0">
                        <c:v>金額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統計圖!$J$2:$J$7</c15:sqref>
                        </c15:formulaRef>
                      </c:ext>
                    </c:extLst>
                    <c:strCache>
                      <c:ptCount val="6"/>
                      <c:pt idx="0">
                        <c:v>志工活動 6 場</c:v>
                      </c:pt>
                      <c:pt idx="1">
                        <c:v>展售會 30 場</c:v>
                      </c:pt>
                      <c:pt idx="2">
                        <c:v>捐物 3 場</c:v>
                      </c:pt>
                      <c:pt idx="3">
                        <c:v>認購 6 場</c:v>
                      </c:pt>
                      <c:pt idx="4">
                        <c:v>捐款 7 場</c:v>
                      </c:pt>
                      <c:pt idx="5">
                        <c:v>認養 1 場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統計圖!$L$2:$L$7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1">
                        <c:v>897287</c:v>
                      </c:pt>
                      <c:pt idx="3">
                        <c:v>230508</c:v>
                      </c:pt>
                      <c:pt idx="4">
                        <c:v>435759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501-4E10-96CC-76DD528C8B9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統計圖!$M$1</c15:sqref>
                        </c15:formulaRef>
                      </c:ext>
                    </c:extLst>
                    <c:strCache>
                      <c:ptCount val="1"/>
                      <c:pt idx="0">
                        <c:v>人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統計圖!$J$2:$J$7</c15:sqref>
                        </c15:formulaRef>
                      </c:ext>
                    </c:extLst>
                    <c:strCache>
                      <c:ptCount val="6"/>
                      <c:pt idx="0">
                        <c:v>志工活動 6 場</c:v>
                      </c:pt>
                      <c:pt idx="1">
                        <c:v>展售會 30 場</c:v>
                      </c:pt>
                      <c:pt idx="2">
                        <c:v>捐物 3 場</c:v>
                      </c:pt>
                      <c:pt idx="3">
                        <c:v>認購 6 場</c:v>
                      </c:pt>
                      <c:pt idx="4">
                        <c:v>捐款 7 場</c:v>
                      </c:pt>
                      <c:pt idx="5">
                        <c:v>認養 1 場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統計圖!$M$2:$M$7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205</c:v>
                      </c:pt>
                      <c:pt idx="1">
                        <c:v>1933</c:v>
                      </c:pt>
                      <c:pt idx="2">
                        <c:v>273</c:v>
                      </c:pt>
                      <c:pt idx="3">
                        <c:v>312</c:v>
                      </c:pt>
                      <c:pt idx="4">
                        <c:v>594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01-4E10-96CC-76DD528C8B9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統計圖!$O$1</c15:sqref>
                        </c15:formulaRef>
                      </c:ext>
                    </c:extLst>
                    <c:strCache>
                      <c:ptCount val="1"/>
                      <c:pt idx="0">
                        <c:v>平均收益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統計圖!$J$2:$J$7</c15:sqref>
                        </c15:formulaRef>
                      </c:ext>
                    </c:extLst>
                    <c:strCache>
                      <c:ptCount val="6"/>
                      <c:pt idx="0">
                        <c:v>志工活動 6 場</c:v>
                      </c:pt>
                      <c:pt idx="1">
                        <c:v>展售會 30 場</c:v>
                      </c:pt>
                      <c:pt idx="2">
                        <c:v>捐物 3 場</c:v>
                      </c:pt>
                      <c:pt idx="3">
                        <c:v>認購 6 場</c:v>
                      </c:pt>
                      <c:pt idx="4">
                        <c:v>捐款 7 場</c:v>
                      </c:pt>
                      <c:pt idx="5">
                        <c:v>認養 1 場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統計圖!$O$2:$O$7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29909.566666666666</c:v>
                      </c:pt>
                      <c:pt idx="2">
                        <c:v>0</c:v>
                      </c:pt>
                      <c:pt idx="3">
                        <c:v>38418</c:v>
                      </c:pt>
                      <c:pt idx="4">
                        <c:v>62251.285714285717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01-4E10-96CC-76DD528C8B9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統計圖!$N$1</c:f>
              <c:strCache>
                <c:ptCount val="1"/>
                <c:pt idx="0">
                  <c:v>平均人次</c:v>
                </c:pt>
              </c:strCache>
            </c:strRef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統計圖!$J$2:$J$7</c:f>
              <c:strCache>
                <c:ptCount val="6"/>
                <c:pt idx="0">
                  <c:v>志工活動 6 場</c:v>
                </c:pt>
                <c:pt idx="1">
                  <c:v>展售會 30 場</c:v>
                </c:pt>
                <c:pt idx="2">
                  <c:v>捐物 3 場</c:v>
                </c:pt>
                <c:pt idx="3">
                  <c:v>認購 6 場</c:v>
                </c:pt>
                <c:pt idx="4">
                  <c:v>捐款 7 場</c:v>
                </c:pt>
                <c:pt idx="5">
                  <c:v>認養 1 場</c:v>
                </c:pt>
              </c:strCache>
            </c:strRef>
          </c:cat>
          <c:val>
            <c:numRef>
              <c:f>統計圖!$N$2:$N$7</c:f>
              <c:numCache>
                <c:formatCode>General</c:formatCode>
                <c:ptCount val="6"/>
                <c:pt idx="0">
                  <c:v>34.166666666666664</c:v>
                </c:pt>
                <c:pt idx="1">
                  <c:v>64.433333333333337</c:v>
                </c:pt>
                <c:pt idx="2">
                  <c:v>91</c:v>
                </c:pt>
                <c:pt idx="3">
                  <c:v>52</c:v>
                </c:pt>
                <c:pt idx="4">
                  <c:v>84.857142857142861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01-4E10-96CC-76DD528C8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45520"/>
        <c:axId val="414845104"/>
      </c:lineChart>
      <c:catAx>
        <c:axId val="4520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2078704"/>
        <c:crosses val="autoZero"/>
        <c:auto val="1"/>
        <c:lblAlgn val="ctr"/>
        <c:lblOffset val="100"/>
        <c:noMultiLvlLbl val="0"/>
      </c:catAx>
      <c:valAx>
        <c:axId val="4520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B0F0"/>
                  </a:solidFill>
                </a:ln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2079536"/>
        <c:crosses val="autoZero"/>
        <c:crossBetween val="between"/>
      </c:valAx>
      <c:valAx>
        <c:axId val="414845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4845520"/>
        <c:crosses val="max"/>
        <c:crossBetween val="between"/>
      </c:valAx>
      <c:catAx>
        <c:axId val="41484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845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每月金額與參與人次關係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簡表_backup!$A$1</c:f>
              <c:strCache>
                <c:ptCount val="1"/>
                <c:pt idx="0">
                  <c:v>月份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簡表_backup!$A$2:$A$9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E-46F2-8739-927F455AB622}"/>
            </c:ext>
          </c:extLst>
        </c:ser>
        <c:ser>
          <c:idx val="1"/>
          <c:order val="1"/>
          <c:tx>
            <c:strRef>
              <c:f>簡表_backup!$B$1</c:f>
              <c:strCache>
                <c:ptCount val="1"/>
                <c:pt idx="0">
                  <c:v>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簡表_backup!$B$2:$B$9</c:f>
              <c:numCache>
                <c:formatCode>#,##0_);[Red]\(#,##0\)</c:formatCode>
                <c:ptCount val="8"/>
                <c:pt idx="0">
                  <c:v>259495</c:v>
                </c:pt>
                <c:pt idx="1">
                  <c:v>153090</c:v>
                </c:pt>
                <c:pt idx="2">
                  <c:v>167211</c:v>
                </c:pt>
                <c:pt idx="3">
                  <c:v>41800</c:v>
                </c:pt>
                <c:pt idx="4">
                  <c:v>501750</c:v>
                </c:pt>
                <c:pt idx="5">
                  <c:v>143413</c:v>
                </c:pt>
                <c:pt idx="6">
                  <c:v>182147</c:v>
                </c:pt>
                <c:pt idx="7">
                  <c:v>147573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E-46F2-8739-927F455AB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43488"/>
        <c:axId val="47223520"/>
      </c:barChart>
      <c:lineChart>
        <c:grouping val="standard"/>
        <c:varyColors val="0"/>
        <c:ser>
          <c:idx val="3"/>
          <c:order val="2"/>
          <c:tx>
            <c:strRef>
              <c:f>簡表_backup!$D$1</c:f>
              <c:strCache>
                <c:ptCount val="1"/>
                <c:pt idx="0">
                  <c:v>人次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簡表_backup!$D$2:$D$9</c:f>
              <c:numCache>
                <c:formatCode>#,##0_);[Red]\(#,##0\)</c:formatCode>
                <c:ptCount val="8"/>
                <c:pt idx="0">
                  <c:v>600</c:v>
                </c:pt>
                <c:pt idx="1">
                  <c:v>816</c:v>
                </c:pt>
                <c:pt idx="2">
                  <c:v>867</c:v>
                </c:pt>
                <c:pt idx="3">
                  <c:v>352</c:v>
                </c:pt>
                <c:pt idx="4">
                  <c:v>851</c:v>
                </c:pt>
                <c:pt idx="5">
                  <c:v>995</c:v>
                </c:pt>
                <c:pt idx="6">
                  <c:v>835</c:v>
                </c:pt>
                <c:pt idx="7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E-46F2-8739-927F455AB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30592"/>
        <c:axId val="47233920"/>
      </c:lineChart>
      <c:catAx>
        <c:axId val="47243488"/>
        <c:scaling>
          <c:orientation val="minMax"/>
        </c:scaling>
        <c:delete val="0"/>
        <c:axPos val="b"/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223520"/>
        <c:crosses val="autoZero"/>
        <c:auto val="1"/>
        <c:lblAlgn val="ctr"/>
        <c:lblOffset val="100"/>
        <c:noMultiLvlLbl val="0"/>
      </c:catAx>
      <c:valAx>
        <c:axId val="472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243488"/>
        <c:crosses val="autoZero"/>
        <c:crossBetween val="between"/>
      </c:valAx>
      <c:valAx>
        <c:axId val="47233920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230592"/>
        <c:crosses val="max"/>
        <c:crossBetween val="between"/>
      </c:valAx>
      <c:catAx>
        <c:axId val="47230592"/>
        <c:scaling>
          <c:orientation val="minMax"/>
        </c:scaling>
        <c:delete val="1"/>
        <c:axPos val="b"/>
        <c:majorTickMark val="out"/>
        <c:minorTickMark val="none"/>
        <c:tickLblPos val="nextTo"/>
        <c:crossAx val="4723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110067</xdr:rowOff>
    </xdr:from>
    <xdr:to>
      <xdr:col>10</xdr:col>
      <xdr:colOff>194734</xdr:colOff>
      <xdr:row>14</xdr:row>
      <xdr:rowOff>127000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3EB7042-7DE1-270A-DB30-80F1465D5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9</xdr:row>
      <xdr:rowOff>30480</xdr:rowOff>
    </xdr:from>
    <xdr:to>
      <xdr:col>18</xdr:col>
      <xdr:colOff>129540</xdr:colOff>
      <xdr:row>23</xdr:row>
      <xdr:rowOff>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494A5F6-4AF6-39E9-2E9F-5FDD112B2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110067</xdr:rowOff>
    </xdr:from>
    <xdr:to>
      <xdr:col>10</xdr:col>
      <xdr:colOff>194734</xdr:colOff>
      <xdr:row>14</xdr:row>
      <xdr:rowOff>127000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EB57E26-3C21-4049-8FDC-C9B9E5AD7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A6C01-8BA5-41F8-A2A3-0D9ACF01EB2C}">
  <dimension ref="A1:K66"/>
  <sheetViews>
    <sheetView tabSelected="1" topLeftCell="A56" zoomScale="115" zoomScaleNormal="115" workbookViewId="0">
      <selection activeCell="F59" sqref="F59"/>
    </sheetView>
  </sheetViews>
  <sheetFormatPr defaultRowHeight="16.2" x14ac:dyDescent="0.3"/>
  <cols>
    <col min="1" max="1" width="11.21875" customWidth="1"/>
    <col min="2" max="2" width="11.21875" style="263" customWidth="1"/>
    <col min="3" max="3" width="11.21875" style="251" customWidth="1"/>
    <col min="4" max="4" width="11.21875" customWidth="1"/>
    <col min="5" max="5" width="11.21875" style="251" customWidth="1"/>
    <col min="6" max="6" width="47.21875" customWidth="1"/>
    <col min="7" max="7" width="14.77734375" style="367" customWidth="1"/>
    <col min="8" max="8" width="11.21875" customWidth="1"/>
    <col min="9" max="9" width="11.21875" style="117" customWidth="1"/>
    <col min="10" max="11" width="11.21875" customWidth="1"/>
  </cols>
  <sheetData>
    <row r="1" spans="1:11" x14ac:dyDescent="0.3">
      <c r="A1" s="300" t="s">
        <v>0</v>
      </c>
      <c r="B1" s="298" t="s">
        <v>201</v>
      </c>
      <c r="C1" s="300" t="s">
        <v>1</v>
      </c>
      <c r="D1" s="300" t="s">
        <v>2</v>
      </c>
      <c r="E1" s="300" t="s">
        <v>243</v>
      </c>
      <c r="F1" s="297" t="s">
        <v>3</v>
      </c>
      <c r="G1" s="355" t="s">
        <v>4</v>
      </c>
      <c r="H1" s="300" t="s">
        <v>5</v>
      </c>
      <c r="I1" s="298" t="s">
        <v>6</v>
      </c>
      <c r="J1" s="300" t="s">
        <v>7</v>
      </c>
      <c r="K1" s="301" t="s">
        <v>117</v>
      </c>
    </row>
    <row r="2" spans="1:11" x14ac:dyDescent="0.3">
      <c r="A2" s="234" t="s">
        <v>21</v>
      </c>
      <c r="B2" s="128">
        <v>4</v>
      </c>
      <c r="C2" s="234" t="s">
        <v>50</v>
      </c>
      <c r="D2" s="234" t="s">
        <v>203</v>
      </c>
      <c r="E2" s="234" t="s">
        <v>244</v>
      </c>
      <c r="F2" s="277" t="s">
        <v>66</v>
      </c>
      <c r="G2" s="356"/>
      <c r="H2" s="318">
        <v>100</v>
      </c>
      <c r="I2" s="128">
        <v>50</v>
      </c>
      <c r="J2" s="234" t="s">
        <v>160</v>
      </c>
      <c r="K2" s="42"/>
    </row>
    <row r="3" spans="1:11" x14ac:dyDescent="0.3">
      <c r="A3" s="369" t="s">
        <v>68</v>
      </c>
      <c r="B3" s="128">
        <v>4</v>
      </c>
      <c r="C3" s="234" t="s">
        <v>50</v>
      </c>
      <c r="D3" s="234" t="s">
        <v>203</v>
      </c>
      <c r="E3" s="234" t="s">
        <v>247</v>
      </c>
      <c r="F3" s="277" t="s">
        <v>67</v>
      </c>
      <c r="G3" s="356"/>
      <c r="H3" s="318">
        <v>5260</v>
      </c>
      <c r="I3" s="128">
        <v>108</v>
      </c>
      <c r="J3" s="234" t="s">
        <v>160</v>
      </c>
      <c r="K3" s="42"/>
    </row>
    <row r="4" spans="1:11" x14ac:dyDescent="0.3">
      <c r="A4" s="369"/>
      <c r="B4" s="128">
        <v>4</v>
      </c>
      <c r="C4" s="234" t="s">
        <v>50</v>
      </c>
      <c r="D4" s="234" t="s">
        <v>203</v>
      </c>
      <c r="E4" s="234" t="s">
        <v>247</v>
      </c>
      <c r="F4" s="277" t="s">
        <v>69</v>
      </c>
      <c r="G4" s="356"/>
      <c r="H4" s="318">
        <v>1280</v>
      </c>
      <c r="I4" s="128">
        <v>35</v>
      </c>
      <c r="J4" s="234" t="s">
        <v>160</v>
      </c>
      <c r="K4" s="42"/>
    </row>
    <row r="5" spans="1:11" x14ac:dyDescent="0.3">
      <c r="A5" s="319">
        <v>44682</v>
      </c>
      <c r="B5" s="128">
        <v>5</v>
      </c>
      <c r="C5" s="319" t="s">
        <v>31</v>
      </c>
      <c r="D5" s="234" t="s">
        <v>17</v>
      </c>
      <c r="E5" s="234" t="s">
        <v>247</v>
      </c>
      <c r="F5" s="277" t="s">
        <v>32</v>
      </c>
      <c r="G5" s="356">
        <v>232000</v>
      </c>
      <c r="H5" s="42"/>
      <c r="I5" s="128">
        <v>232</v>
      </c>
      <c r="J5" s="234" t="s">
        <v>160</v>
      </c>
      <c r="K5" s="42"/>
    </row>
    <row r="6" spans="1:11" x14ac:dyDescent="0.3">
      <c r="A6" s="319">
        <v>44682</v>
      </c>
      <c r="B6" s="128">
        <v>5</v>
      </c>
      <c r="C6" s="319" t="s">
        <v>31</v>
      </c>
      <c r="D6" s="234" t="s">
        <v>17</v>
      </c>
      <c r="E6" s="234" t="s">
        <v>245</v>
      </c>
      <c r="F6" s="277" t="s">
        <v>70</v>
      </c>
      <c r="G6" s="356">
        <v>29000</v>
      </c>
      <c r="H6" s="42"/>
      <c r="I6" s="128">
        <v>29</v>
      </c>
      <c r="J6" s="234" t="s">
        <v>160</v>
      </c>
      <c r="K6" s="42"/>
    </row>
    <row r="7" spans="1:11" x14ac:dyDescent="0.3">
      <c r="A7" s="319">
        <v>44682</v>
      </c>
      <c r="B7" s="128">
        <v>5</v>
      </c>
      <c r="C7" s="319" t="s">
        <v>31</v>
      </c>
      <c r="D7" s="234" t="s">
        <v>17</v>
      </c>
      <c r="E7" s="234" t="s">
        <v>246</v>
      </c>
      <c r="F7" s="277" t="s">
        <v>34</v>
      </c>
      <c r="G7" s="356">
        <v>64000</v>
      </c>
      <c r="H7" s="42"/>
      <c r="I7" s="128">
        <v>64</v>
      </c>
      <c r="J7" s="234" t="s">
        <v>160</v>
      </c>
      <c r="K7" s="42"/>
    </row>
    <row r="8" spans="1:11" x14ac:dyDescent="0.3">
      <c r="A8" s="234" t="s">
        <v>158</v>
      </c>
      <c r="B8" s="128">
        <v>8</v>
      </c>
      <c r="C8" s="234" t="s">
        <v>28</v>
      </c>
      <c r="D8" s="234" t="s">
        <v>128</v>
      </c>
      <c r="E8" s="234" t="s">
        <v>247</v>
      </c>
      <c r="F8" s="277" t="s">
        <v>252</v>
      </c>
      <c r="G8" s="356"/>
      <c r="H8" s="234">
        <v>507</v>
      </c>
      <c r="I8" s="128">
        <v>61</v>
      </c>
      <c r="J8" s="234" t="s">
        <v>160</v>
      </c>
      <c r="K8" s="42">
        <v>8</v>
      </c>
    </row>
    <row r="9" spans="1:11" x14ac:dyDescent="0.3">
      <c r="A9" s="320">
        <v>44778</v>
      </c>
      <c r="B9" s="128">
        <v>8</v>
      </c>
      <c r="C9" s="234" t="s">
        <v>28</v>
      </c>
      <c r="D9" s="234" t="s">
        <v>161</v>
      </c>
      <c r="E9" s="234" t="s">
        <v>247</v>
      </c>
      <c r="F9" s="277" t="s">
        <v>253</v>
      </c>
      <c r="G9" s="356"/>
      <c r="H9" s="234">
        <v>920</v>
      </c>
      <c r="I9" s="128">
        <v>25</v>
      </c>
      <c r="J9" s="234" t="s">
        <v>160</v>
      </c>
      <c r="K9" s="42">
        <v>8</v>
      </c>
    </row>
    <row r="10" spans="1:11" ht="31.2" x14ac:dyDescent="0.3">
      <c r="A10" s="320">
        <v>44778</v>
      </c>
      <c r="B10" s="128">
        <v>8</v>
      </c>
      <c r="C10" s="234" t="s">
        <v>28</v>
      </c>
      <c r="D10" s="234" t="s">
        <v>163</v>
      </c>
      <c r="E10" s="234" t="s">
        <v>247</v>
      </c>
      <c r="F10" s="277" t="s">
        <v>180</v>
      </c>
      <c r="G10" s="356">
        <v>10380</v>
      </c>
      <c r="H10" s="234"/>
      <c r="I10" s="128">
        <v>25</v>
      </c>
      <c r="J10" s="234" t="s">
        <v>160</v>
      </c>
      <c r="K10" s="42">
        <v>8</v>
      </c>
    </row>
    <row r="11" spans="1:11" ht="31.2" x14ac:dyDescent="0.3">
      <c r="A11" s="320">
        <v>44778</v>
      </c>
      <c r="B11" s="128">
        <v>8</v>
      </c>
      <c r="C11" s="234" t="s">
        <v>28</v>
      </c>
      <c r="D11" s="234" t="s">
        <v>163</v>
      </c>
      <c r="E11" s="234" t="s">
        <v>247</v>
      </c>
      <c r="F11" s="277" t="s">
        <v>181</v>
      </c>
      <c r="G11" s="356">
        <v>1200</v>
      </c>
      <c r="H11" s="234">
        <v>20</v>
      </c>
      <c r="I11" s="128"/>
      <c r="J11" s="234" t="s">
        <v>160</v>
      </c>
      <c r="K11" s="42">
        <v>8</v>
      </c>
    </row>
    <row r="12" spans="1:11" x14ac:dyDescent="0.3">
      <c r="A12" s="347">
        <v>44572</v>
      </c>
      <c r="B12" s="107">
        <v>1</v>
      </c>
      <c r="C12" s="302" t="s">
        <v>9</v>
      </c>
      <c r="D12" s="302" t="s">
        <v>203</v>
      </c>
      <c r="E12" s="302" t="s">
        <v>247</v>
      </c>
      <c r="F12" s="77" t="s">
        <v>132</v>
      </c>
      <c r="G12" s="357"/>
      <c r="H12" s="337"/>
      <c r="I12" s="107">
        <v>13</v>
      </c>
      <c r="J12" s="302" t="s">
        <v>12</v>
      </c>
      <c r="K12" s="42"/>
    </row>
    <row r="13" spans="1:11" x14ac:dyDescent="0.3">
      <c r="A13" s="347">
        <v>44573</v>
      </c>
      <c r="B13" s="107">
        <v>1</v>
      </c>
      <c r="C13" s="302" t="s">
        <v>9</v>
      </c>
      <c r="D13" s="302" t="s">
        <v>104</v>
      </c>
      <c r="E13" s="302" t="s">
        <v>247</v>
      </c>
      <c r="F13" s="77" t="s">
        <v>134</v>
      </c>
      <c r="G13" s="357">
        <v>176900</v>
      </c>
      <c r="H13" s="302">
        <v>305</v>
      </c>
      <c r="I13" s="107">
        <v>198</v>
      </c>
      <c r="J13" s="302" t="s">
        <v>12</v>
      </c>
      <c r="K13" s="42"/>
    </row>
    <row r="14" spans="1:11" x14ac:dyDescent="0.3">
      <c r="A14" s="302" t="s">
        <v>56</v>
      </c>
      <c r="B14" s="107">
        <v>1</v>
      </c>
      <c r="C14" s="234" t="s">
        <v>9</v>
      </c>
      <c r="D14" s="234" t="s">
        <v>10</v>
      </c>
      <c r="E14" s="234" t="s">
        <v>247</v>
      </c>
      <c r="F14" s="77" t="s">
        <v>57</v>
      </c>
      <c r="G14" s="357">
        <v>41610</v>
      </c>
      <c r="H14" s="302"/>
      <c r="I14" s="107">
        <v>208</v>
      </c>
      <c r="J14" s="302" t="s">
        <v>12</v>
      </c>
      <c r="K14" s="42"/>
    </row>
    <row r="15" spans="1:11" x14ac:dyDescent="0.3">
      <c r="A15" s="302" t="s">
        <v>72</v>
      </c>
      <c r="B15" s="107">
        <v>2</v>
      </c>
      <c r="C15" s="234" t="s">
        <v>9</v>
      </c>
      <c r="D15" s="234" t="s">
        <v>10</v>
      </c>
      <c r="E15" s="234" t="s">
        <v>247</v>
      </c>
      <c r="F15" s="77" t="s">
        <v>115</v>
      </c>
      <c r="G15" s="357">
        <v>29600</v>
      </c>
      <c r="H15" s="302"/>
      <c r="I15" s="107">
        <f>G15/200</f>
        <v>148</v>
      </c>
      <c r="J15" s="302" t="s">
        <v>12</v>
      </c>
      <c r="K15" s="42"/>
    </row>
    <row r="16" spans="1:11" x14ac:dyDescent="0.3">
      <c r="A16" s="234" t="s">
        <v>8</v>
      </c>
      <c r="B16" s="128">
        <v>3</v>
      </c>
      <c r="C16" s="234" t="s">
        <v>9</v>
      </c>
      <c r="D16" s="234" t="s">
        <v>10</v>
      </c>
      <c r="E16" s="234" t="s">
        <v>247</v>
      </c>
      <c r="F16" s="143" t="s">
        <v>11</v>
      </c>
      <c r="G16" s="358">
        <v>24000</v>
      </c>
      <c r="H16" s="318"/>
      <c r="I16" s="128">
        <v>120</v>
      </c>
      <c r="J16" s="42" t="s">
        <v>12</v>
      </c>
      <c r="K16" s="42"/>
    </row>
    <row r="17" spans="1:11" x14ac:dyDescent="0.3">
      <c r="A17" s="234" t="s">
        <v>25</v>
      </c>
      <c r="B17" s="128">
        <v>4</v>
      </c>
      <c r="C17" s="234" t="s">
        <v>9</v>
      </c>
      <c r="D17" s="234" t="s">
        <v>10</v>
      </c>
      <c r="E17" s="234" t="s">
        <v>248</v>
      </c>
      <c r="F17" s="143" t="s">
        <v>26</v>
      </c>
      <c r="G17" s="358">
        <v>26000</v>
      </c>
      <c r="H17" s="318"/>
      <c r="I17" s="128">
        <v>130</v>
      </c>
      <c r="J17" s="42" t="s">
        <v>12</v>
      </c>
      <c r="K17" s="42"/>
    </row>
    <row r="18" spans="1:11" x14ac:dyDescent="0.3">
      <c r="A18" s="234" t="s">
        <v>59</v>
      </c>
      <c r="B18" s="128">
        <v>4</v>
      </c>
      <c r="C18" s="234" t="s">
        <v>9</v>
      </c>
      <c r="D18" s="234" t="s">
        <v>10</v>
      </c>
      <c r="E18" s="234" t="s">
        <v>247</v>
      </c>
      <c r="F18" s="143" t="s">
        <v>60</v>
      </c>
      <c r="G18" s="358">
        <v>15800</v>
      </c>
      <c r="H18" s="302"/>
      <c r="I18" s="128">
        <f>G18/200</f>
        <v>79</v>
      </c>
      <c r="J18" s="302" t="s">
        <v>12</v>
      </c>
      <c r="K18" s="42"/>
    </row>
    <row r="19" spans="1:11" x14ac:dyDescent="0.3">
      <c r="A19" s="319">
        <v>44697</v>
      </c>
      <c r="B19" s="128">
        <v>5</v>
      </c>
      <c r="C19" s="319" t="s">
        <v>9</v>
      </c>
      <c r="D19" s="234" t="s">
        <v>202</v>
      </c>
      <c r="E19" s="234" t="s">
        <v>247</v>
      </c>
      <c r="F19" s="143" t="s">
        <v>111</v>
      </c>
      <c r="G19" s="358">
        <v>72900</v>
      </c>
      <c r="H19" s="42"/>
      <c r="I19" s="128">
        <v>162</v>
      </c>
      <c r="J19" s="42" t="s">
        <v>12</v>
      </c>
      <c r="K19" s="42"/>
    </row>
    <row r="20" spans="1:11" x14ac:dyDescent="0.3">
      <c r="A20" s="319" t="s">
        <v>35</v>
      </c>
      <c r="B20" s="128">
        <v>5</v>
      </c>
      <c r="C20" s="319" t="s">
        <v>9</v>
      </c>
      <c r="D20" s="234" t="s">
        <v>10</v>
      </c>
      <c r="E20" s="234" t="s">
        <v>247</v>
      </c>
      <c r="F20" s="143" t="s">
        <v>36</v>
      </c>
      <c r="G20" s="358">
        <v>27100</v>
      </c>
      <c r="H20" s="42"/>
      <c r="I20" s="128">
        <v>136</v>
      </c>
      <c r="J20" s="42" t="s">
        <v>12</v>
      </c>
      <c r="K20" s="42"/>
    </row>
    <row r="21" spans="1:11" x14ac:dyDescent="0.3">
      <c r="A21" s="234" t="s">
        <v>39</v>
      </c>
      <c r="B21" s="128">
        <v>6</v>
      </c>
      <c r="C21" s="234" t="s">
        <v>9</v>
      </c>
      <c r="D21" s="234" t="s">
        <v>10</v>
      </c>
      <c r="E21" s="234" t="s">
        <v>245</v>
      </c>
      <c r="F21" s="143" t="s">
        <v>85</v>
      </c>
      <c r="G21" s="358">
        <v>0</v>
      </c>
      <c r="H21" s="302"/>
      <c r="I21" s="128"/>
      <c r="J21" s="302" t="s">
        <v>12</v>
      </c>
      <c r="K21" s="42"/>
    </row>
    <row r="22" spans="1:11" ht="31.2" x14ac:dyDescent="0.3">
      <c r="A22" s="234" t="s">
        <v>52</v>
      </c>
      <c r="B22" s="128">
        <v>6</v>
      </c>
      <c r="C22" s="234" t="s">
        <v>9</v>
      </c>
      <c r="D22" s="234" t="s">
        <v>10</v>
      </c>
      <c r="E22" s="234" t="s">
        <v>247</v>
      </c>
      <c r="F22" s="143" t="s">
        <v>129</v>
      </c>
      <c r="G22" s="358">
        <v>22820</v>
      </c>
      <c r="H22" s="302"/>
      <c r="I22" s="128">
        <v>114</v>
      </c>
      <c r="J22" s="302" t="s">
        <v>12</v>
      </c>
      <c r="K22" s="42">
        <v>7</v>
      </c>
    </row>
    <row r="23" spans="1:11" ht="46.8" x14ac:dyDescent="0.3">
      <c r="A23" s="234" t="s">
        <v>52</v>
      </c>
      <c r="B23" s="128">
        <v>7</v>
      </c>
      <c r="C23" s="234" t="s">
        <v>9</v>
      </c>
      <c r="D23" s="42" t="s">
        <v>240</v>
      </c>
      <c r="E23" s="42" t="s">
        <v>247</v>
      </c>
      <c r="F23" s="78" t="s">
        <v>130</v>
      </c>
      <c r="G23" s="359">
        <v>3000</v>
      </c>
      <c r="H23" s="42">
        <v>15</v>
      </c>
      <c r="I23" s="316"/>
      <c r="J23" s="42"/>
      <c r="K23" s="42">
        <v>7</v>
      </c>
    </row>
    <row r="24" spans="1:11" x14ac:dyDescent="0.3">
      <c r="A24" s="314" t="s">
        <v>121</v>
      </c>
      <c r="B24" s="313">
        <v>7</v>
      </c>
      <c r="C24" s="314" t="s">
        <v>135</v>
      </c>
      <c r="D24" s="314" t="s">
        <v>10</v>
      </c>
      <c r="E24" s="314" t="s">
        <v>248</v>
      </c>
      <c r="F24" s="312" t="s">
        <v>136</v>
      </c>
      <c r="G24" s="360">
        <v>32697</v>
      </c>
      <c r="H24" s="314"/>
      <c r="I24" s="313">
        <v>104</v>
      </c>
      <c r="J24" s="314" t="s">
        <v>12</v>
      </c>
      <c r="K24" s="42">
        <v>7</v>
      </c>
    </row>
    <row r="25" spans="1:11" x14ac:dyDescent="0.3">
      <c r="A25" s="314" t="s">
        <v>122</v>
      </c>
      <c r="B25" s="313">
        <v>7</v>
      </c>
      <c r="C25" s="314" t="s">
        <v>9</v>
      </c>
      <c r="D25" s="314" t="s">
        <v>10</v>
      </c>
      <c r="E25" s="42" t="s">
        <v>247</v>
      </c>
      <c r="F25" s="312" t="s">
        <v>137</v>
      </c>
      <c r="G25" s="360">
        <v>15000</v>
      </c>
      <c r="H25" s="314"/>
      <c r="I25" s="313">
        <v>75</v>
      </c>
      <c r="J25" s="314" t="s">
        <v>12</v>
      </c>
      <c r="K25" s="42">
        <v>7</v>
      </c>
    </row>
    <row r="26" spans="1:11" x14ac:dyDescent="0.3">
      <c r="A26" s="42" t="s">
        <v>143</v>
      </c>
      <c r="B26" s="316">
        <v>8</v>
      </c>
      <c r="C26" s="42" t="s">
        <v>9</v>
      </c>
      <c r="D26" s="42" t="s">
        <v>10</v>
      </c>
      <c r="E26" s="42" t="s">
        <v>247</v>
      </c>
      <c r="F26" s="352" t="s">
        <v>264</v>
      </c>
      <c r="G26" s="359">
        <v>29250</v>
      </c>
      <c r="H26" s="337"/>
      <c r="I26" s="316">
        <v>77</v>
      </c>
      <c r="J26" s="42" t="s">
        <v>12</v>
      </c>
      <c r="K26" s="42">
        <v>8</v>
      </c>
    </row>
    <row r="27" spans="1:11" x14ac:dyDescent="0.3">
      <c r="A27" s="234" t="s">
        <v>71</v>
      </c>
      <c r="B27" s="128">
        <v>1</v>
      </c>
      <c r="C27" s="234" t="s">
        <v>9</v>
      </c>
      <c r="D27" s="234" t="s">
        <v>10</v>
      </c>
      <c r="E27" s="234" t="s">
        <v>247</v>
      </c>
      <c r="F27" s="277" t="s">
        <v>36</v>
      </c>
      <c r="G27" s="356">
        <v>26900</v>
      </c>
      <c r="H27" s="302"/>
      <c r="I27" s="128">
        <v>134</v>
      </c>
      <c r="J27" s="302" t="s">
        <v>40</v>
      </c>
      <c r="K27" s="42"/>
    </row>
    <row r="28" spans="1:11" x14ac:dyDescent="0.3">
      <c r="A28" s="42" t="s">
        <v>108</v>
      </c>
      <c r="B28" s="316">
        <v>1</v>
      </c>
      <c r="C28" s="234" t="s">
        <v>9</v>
      </c>
      <c r="D28" s="234" t="s">
        <v>10</v>
      </c>
      <c r="E28" s="234" t="s">
        <v>247</v>
      </c>
      <c r="F28" s="317" t="s">
        <v>109</v>
      </c>
      <c r="G28" s="361">
        <v>9535</v>
      </c>
      <c r="H28" s="42"/>
      <c r="I28" s="316">
        <v>47</v>
      </c>
      <c r="J28" s="302" t="s">
        <v>40</v>
      </c>
      <c r="K28" s="42"/>
    </row>
    <row r="29" spans="1:11" ht="31.2" x14ac:dyDescent="0.3">
      <c r="A29" s="234" t="s">
        <v>53</v>
      </c>
      <c r="B29" s="128">
        <v>2</v>
      </c>
      <c r="C29" s="234" t="s">
        <v>9</v>
      </c>
      <c r="D29" s="234" t="s">
        <v>10</v>
      </c>
      <c r="E29" s="234" t="s">
        <v>247</v>
      </c>
      <c r="F29" s="277" t="s">
        <v>54</v>
      </c>
      <c r="G29" s="356">
        <v>29710</v>
      </c>
      <c r="H29" s="302"/>
      <c r="I29" s="128">
        <v>148</v>
      </c>
      <c r="J29" s="302" t="s">
        <v>40</v>
      </c>
      <c r="K29" s="42"/>
    </row>
    <row r="30" spans="1:11" ht="31.2" x14ac:dyDescent="0.3">
      <c r="A30" s="234" t="s">
        <v>72</v>
      </c>
      <c r="B30" s="128">
        <v>2</v>
      </c>
      <c r="C30" s="234" t="s">
        <v>9</v>
      </c>
      <c r="D30" s="234" t="s">
        <v>10</v>
      </c>
      <c r="E30" s="234" t="s">
        <v>247</v>
      </c>
      <c r="F30" s="277" t="s">
        <v>64</v>
      </c>
      <c r="G30" s="356">
        <v>38050</v>
      </c>
      <c r="H30" s="302"/>
      <c r="I30" s="128">
        <v>211</v>
      </c>
      <c r="J30" s="302" t="s">
        <v>40</v>
      </c>
      <c r="K30" s="42"/>
    </row>
    <row r="31" spans="1:11" x14ac:dyDescent="0.3">
      <c r="A31" s="234" t="s">
        <v>73</v>
      </c>
      <c r="B31" s="128">
        <v>3</v>
      </c>
      <c r="C31" s="234" t="s">
        <v>9</v>
      </c>
      <c r="D31" s="234" t="s">
        <v>10</v>
      </c>
      <c r="E31" s="234" t="s">
        <v>247</v>
      </c>
      <c r="F31" s="277" t="s">
        <v>11</v>
      </c>
      <c r="G31" s="356">
        <v>36247</v>
      </c>
      <c r="H31" s="302"/>
      <c r="I31" s="128">
        <v>131</v>
      </c>
      <c r="J31" s="302" t="s">
        <v>40</v>
      </c>
      <c r="K31" s="42"/>
    </row>
    <row r="32" spans="1:11" x14ac:dyDescent="0.3">
      <c r="A32" s="234" t="s">
        <v>74</v>
      </c>
      <c r="B32" s="128">
        <v>3</v>
      </c>
      <c r="C32" s="234" t="s">
        <v>9</v>
      </c>
      <c r="D32" s="234" t="s">
        <v>10</v>
      </c>
      <c r="E32" s="234" t="s">
        <v>247</v>
      </c>
      <c r="F32" s="277" t="s">
        <v>36</v>
      </c>
      <c r="G32" s="356">
        <v>31000</v>
      </c>
      <c r="H32" s="302"/>
      <c r="I32" s="128">
        <v>155</v>
      </c>
      <c r="J32" s="302" t="s">
        <v>40</v>
      </c>
      <c r="K32" s="42"/>
    </row>
    <row r="33" spans="1:11" x14ac:dyDescent="0.3">
      <c r="A33" s="319" t="s">
        <v>75</v>
      </c>
      <c r="B33" s="128">
        <v>6</v>
      </c>
      <c r="C33" s="319" t="s">
        <v>9</v>
      </c>
      <c r="D33" s="234" t="s">
        <v>10</v>
      </c>
      <c r="E33" s="234" t="s">
        <v>247</v>
      </c>
      <c r="F33" s="277" t="s">
        <v>36</v>
      </c>
      <c r="G33" s="356">
        <v>35400</v>
      </c>
      <c r="H33" s="42"/>
      <c r="I33" s="128">
        <f>G33/200</f>
        <v>177</v>
      </c>
      <c r="J33" s="42" t="s">
        <v>40</v>
      </c>
      <c r="K33" s="42"/>
    </row>
    <row r="34" spans="1:11" x14ac:dyDescent="0.3">
      <c r="A34" s="234" t="s">
        <v>76</v>
      </c>
      <c r="B34" s="128">
        <v>6</v>
      </c>
      <c r="C34" s="234" t="s">
        <v>9</v>
      </c>
      <c r="D34" s="234" t="s">
        <v>10</v>
      </c>
      <c r="E34" s="234" t="s">
        <v>247</v>
      </c>
      <c r="F34" s="277" t="s">
        <v>86</v>
      </c>
      <c r="G34" s="356">
        <v>53650</v>
      </c>
      <c r="H34" s="302"/>
      <c r="I34" s="128">
        <v>268</v>
      </c>
      <c r="J34" s="302" t="s">
        <v>40</v>
      </c>
      <c r="K34" s="42"/>
    </row>
    <row r="35" spans="1:11" ht="31.2" x14ac:dyDescent="0.3">
      <c r="A35" s="67">
        <v>44732</v>
      </c>
      <c r="B35" s="316">
        <v>6</v>
      </c>
      <c r="C35" s="42" t="s">
        <v>50</v>
      </c>
      <c r="D35" s="42" t="s">
        <v>104</v>
      </c>
      <c r="E35" s="42" t="s">
        <v>249</v>
      </c>
      <c r="F35" s="321" t="s">
        <v>105</v>
      </c>
      <c r="G35" s="361">
        <v>3000</v>
      </c>
      <c r="H35" s="42">
        <v>20</v>
      </c>
      <c r="I35" s="316"/>
      <c r="J35" s="42" t="s">
        <v>106</v>
      </c>
      <c r="K35" s="42"/>
    </row>
    <row r="36" spans="1:11" x14ac:dyDescent="0.3">
      <c r="A36" s="234" t="s">
        <v>123</v>
      </c>
      <c r="B36" s="128">
        <v>6</v>
      </c>
      <c r="C36" s="234" t="s">
        <v>50</v>
      </c>
      <c r="D36" s="234" t="s">
        <v>240</v>
      </c>
      <c r="E36" s="234" t="s">
        <v>247</v>
      </c>
      <c r="F36" s="277" t="s">
        <v>124</v>
      </c>
      <c r="G36" s="356"/>
      <c r="H36" s="234">
        <v>1275</v>
      </c>
      <c r="I36" s="128">
        <v>76</v>
      </c>
      <c r="J36" s="234" t="s">
        <v>40</v>
      </c>
      <c r="K36" s="42"/>
    </row>
    <row r="37" spans="1:11" x14ac:dyDescent="0.3">
      <c r="A37" s="234" t="s">
        <v>125</v>
      </c>
      <c r="B37" s="128">
        <v>7</v>
      </c>
      <c r="C37" s="234" t="s">
        <v>31</v>
      </c>
      <c r="D37" s="234" t="s">
        <v>10</v>
      </c>
      <c r="E37" s="234" t="s">
        <v>247</v>
      </c>
      <c r="F37" s="277" t="s">
        <v>109</v>
      </c>
      <c r="G37" s="356">
        <v>18660</v>
      </c>
      <c r="H37" s="234"/>
      <c r="I37" s="128">
        <v>186</v>
      </c>
      <c r="J37" s="234" t="s">
        <v>40</v>
      </c>
      <c r="K37" s="42">
        <v>7</v>
      </c>
    </row>
    <row r="38" spans="1:11" x14ac:dyDescent="0.3">
      <c r="A38" s="234" t="s">
        <v>126</v>
      </c>
      <c r="B38" s="128">
        <v>7</v>
      </c>
      <c r="C38" s="234" t="s">
        <v>9</v>
      </c>
      <c r="D38" s="234" t="s">
        <v>10</v>
      </c>
      <c r="E38" s="234" t="s">
        <v>247</v>
      </c>
      <c r="F38" s="277" t="s">
        <v>127</v>
      </c>
      <c r="G38" s="356">
        <v>32330</v>
      </c>
      <c r="H38" s="234"/>
      <c r="I38" s="128">
        <v>114</v>
      </c>
      <c r="J38" s="234" t="s">
        <v>40</v>
      </c>
      <c r="K38" s="42">
        <v>7</v>
      </c>
    </row>
    <row r="39" spans="1:11" x14ac:dyDescent="0.3">
      <c r="A39" s="234" t="s">
        <v>164</v>
      </c>
      <c r="B39" s="128">
        <v>8</v>
      </c>
      <c r="C39" s="234" t="s">
        <v>9</v>
      </c>
      <c r="D39" s="234" t="s">
        <v>163</v>
      </c>
      <c r="E39" s="234" t="s">
        <v>247</v>
      </c>
      <c r="F39" s="277" t="s">
        <v>169</v>
      </c>
      <c r="G39" s="356">
        <v>29218</v>
      </c>
      <c r="H39" s="234">
        <v>74</v>
      </c>
      <c r="I39" s="128">
        <v>40</v>
      </c>
      <c r="J39" s="234" t="s">
        <v>40</v>
      </c>
      <c r="K39" s="42">
        <v>8</v>
      </c>
    </row>
    <row r="40" spans="1:11" x14ac:dyDescent="0.3">
      <c r="A40" s="234" t="s">
        <v>143</v>
      </c>
      <c r="B40" s="128">
        <v>8</v>
      </c>
      <c r="C40" s="234" t="s">
        <v>9</v>
      </c>
      <c r="D40" s="234" t="s">
        <v>10</v>
      </c>
      <c r="E40" s="234" t="s">
        <v>247</v>
      </c>
      <c r="F40" s="277" t="s">
        <v>54</v>
      </c>
      <c r="G40" s="356">
        <v>16780</v>
      </c>
      <c r="H40" s="234"/>
      <c r="I40" s="128">
        <v>106</v>
      </c>
      <c r="J40" s="234" t="s">
        <v>40</v>
      </c>
      <c r="K40" s="42">
        <v>8</v>
      </c>
    </row>
    <row r="41" spans="1:11" x14ac:dyDescent="0.3">
      <c r="A41" s="234" t="s">
        <v>165</v>
      </c>
      <c r="B41" s="128">
        <v>8</v>
      </c>
      <c r="C41" s="234" t="s">
        <v>31</v>
      </c>
      <c r="D41" s="234" t="s">
        <v>10</v>
      </c>
      <c r="E41" s="234" t="s">
        <v>251</v>
      </c>
      <c r="F41" s="277" t="s">
        <v>166</v>
      </c>
      <c r="G41" s="356">
        <v>27270</v>
      </c>
      <c r="H41" s="234"/>
      <c r="I41" s="128">
        <v>152</v>
      </c>
      <c r="J41" s="234" t="s">
        <v>40</v>
      </c>
      <c r="K41" s="42">
        <v>9</v>
      </c>
    </row>
    <row r="42" spans="1:11" x14ac:dyDescent="0.3">
      <c r="A42" s="302" t="s">
        <v>230</v>
      </c>
      <c r="B42" s="107">
        <v>8</v>
      </c>
      <c r="C42" s="302" t="s">
        <v>9</v>
      </c>
      <c r="D42" s="302" t="s">
        <v>10</v>
      </c>
      <c r="E42" s="234" t="s">
        <v>247</v>
      </c>
      <c r="F42" s="76" t="s">
        <v>231</v>
      </c>
      <c r="G42" s="362">
        <v>23950</v>
      </c>
      <c r="H42" s="302"/>
      <c r="I42" s="107">
        <v>109</v>
      </c>
      <c r="J42" s="302" t="s">
        <v>40</v>
      </c>
      <c r="K42" s="42">
        <v>9</v>
      </c>
    </row>
    <row r="43" spans="1:11" x14ac:dyDescent="0.3">
      <c r="A43" s="302" t="s">
        <v>232</v>
      </c>
      <c r="B43" s="107">
        <v>9</v>
      </c>
      <c r="C43" s="302" t="s">
        <v>9</v>
      </c>
      <c r="D43" s="302" t="s">
        <v>10</v>
      </c>
      <c r="E43" s="234" t="s">
        <v>247</v>
      </c>
      <c r="F43" s="76" t="s">
        <v>224</v>
      </c>
      <c r="G43" s="363">
        <v>39674</v>
      </c>
      <c r="H43" s="42"/>
      <c r="I43" s="316">
        <v>116</v>
      </c>
      <c r="J43" s="302" t="s">
        <v>40</v>
      </c>
      <c r="K43" s="42">
        <v>9</v>
      </c>
    </row>
    <row r="44" spans="1:11" x14ac:dyDescent="0.3">
      <c r="A44" s="302" t="s">
        <v>233</v>
      </c>
      <c r="B44" s="107">
        <v>9</v>
      </c>
      <c r="C44" s="302" t="s">
        <v>31</v>
      </c>
      <c r="D44" s="302" t="s">
        <v>10</v>
      </c>
      <c r="E44" s="302" t="s">
        <v>251</v>
      </c>
      <c r="F44" s="76" t="s">
        <v>250</v>
      </c>
      <c r="G44" s="362">
        <v>9660</v>
      </c>
      <c r="H44" s="302"/>
      <c r="I44" s="107">
        <v>48</v>
      </c>
      <c r="J44" s="302" t="s">
        <v>40</v>
      </c>
      <c r="K44" s="42">
        <v>9</v>
      </c>
    </row>
    <row r="45" spans="1:11" ht="31.2" x14ac:dyDescent="0.3">
      <c r="A45" s="234" t="s">
        <v>77</v>
      </c>
      <c r="B45" s="128">
        <v>2</v>
      </c>
      <c r="C45" s="234" t="s">
        <v>9</v>
      </c>
      <c r="D45" s="234" t="s">
        <v>10</v>
      </c>
      <c r="E45" s="234" t="s">
        <v>247</v>
      </c>
      <c r="F45" s="277" t="s">
        <v>65</v>
      </c>
      <c r="G45" s="356">
        <v>55730</v>
      </c>
      <c r="H45" s="302"/>
      <c r="I45" s="128">
        <v>309</v>
      </c>
      <c r="J45" s="302" t="s">
        <v>16</v>
      </c>
      <c r="K45" s="42"/>
    </row>
    <row r="46" spans="1:11" x14ac:dyDescent="0.3">
      <c r="A46" s="234" t="s">
        <v>78</v>
      </c>
      <c r="B46" s="128">
        <v>3</v>
      </c>
      <c r="C46" s="234" t="s">
        <v>9</v>
      </c>
      <c r="D46" s="234" t="s">
        <v>10</v>
      </c>
      <c r="E46" s="234" t="s">
        <v>247</v>
      </c>
      <c r="F46" s="277" t="s">
        <v>64</v>
      </c>
      <c r="G46" s="356">
        <v>55595</v>
      </c>
      <c r="H46" s="302"/>
      <c r="I46" s="128">
        <v>308</v>
      </c>
      <c r="J46" s="302" t="s">
        <v>16</v>
      </c>
      <c r="K46" s="42"/>
    </row>
    <row r="47" spans="1:11" x14ac:dyDescent="0.3">
      <c r="A47" s="369" t="s">
        <v>79</v>
      </c>
      <c r="B47" s="128">
        <v>3</v>
      </c>
      <c r="C47" s="234" t="s">
        <v>9</v>
      </c>
      <c r="D47" s="234" t="s">
        <v>204</v>
      </c>
      <c r="E47" s="234" t="s">
        <v>247</v>
      </c>
      <c r="F47" s="277" t="s">
        <v>15</v>
      </c>
      <c r="G47" s="356">
        <v>9810</v>
      </c>
      <c r="H47" s="318"/>
      <c r="I47" s="128">
        <v>49</v>
      </c>
      <c r="J47" s="318" t="s">
        <v>16</v>
      </c>
      <c r="K47" s="42"/>
    </row>
    <row r="48" spans="1:11" x14ac:dyDescent="0.3">
      <c r="A48" s="369"/>
      <c r="B48" s="128">
        <v>3</v>
      </c>
      <c r="C48" s="234" t="s">
        <v>9</v>
      </c>
      <c r="D48" s="234" t="s">
        <v>202</v>
      </c>
      <c r="E48" s="234" t="s">
        <v>247</v>
      </c>
      <c r="F48" s="277" t="s">
        <v>80</v>
      </c>
      <c r="G48" s="356">
        <v>10559</v>
      </c>
      <c r="H48" s="318"/>
      <c r="I48" s="128">
        <v>53</v>
      </c>
      <c r="J48" s="318" t="s">
        <v>16</v>
      </c>
      <c r="K48" s="42"/>
    </row>
    <row r="49" spans="1:11" x14ac:dyDescent="0.3">
      <c r="A49" s="369"/>
      <c r="B49" s="128">
        <v>3</v>
      </c>
      <c r="C49" s="234" t="s">
        <v>9</v>
      </c>
      <c r="D49" s="234" t="s">
        <v>19</v>
      </c>
      <c r="E49" s="234" t="s">
        <v>247</v>
      </c>
      <c r="F49" s="277" t="s">
        <v>81</v>
      </c>
      <c r="G49" s="356"/>
      <c r="H49" s="318">
        <v>1</v>
      </c>
      <c r="I49" s="128">
        <v>1</v>
      </c>
      <c r="J49" s="318" t="s">
        <v>16</v>
      </c>
      <c r="K49" s="42"/>
    </row>
    <row r="50" spans="1:11" x14ac:dyDescent="0.3">
      <c r="A50" s="234" t="s">
        <v>58</v>
      </c>
      <c r="B50" s="128">
        <v>5</v>
      </c>
      <c r="C50" s="234" t="s">
        <v>9</v>
      </c>
      <c r="D50" s="234" t="s">
        <v>10</v>
      </c>
      <c r="E50" s="234" t="s">
        <v>247</v>
      </c>
      <c r="F50" s="277" t="s">
        <v>82</v>
      </c>
      <c r="G50" s="356">
        <v>24300</v>
      </c>
      <c r="H50" s="302"/>
      <c r="I50" s="128">
        <v>118</v>
      </c>
      <c r="J50" s="302" t="s">
        <v>16</v>
      </c>
      <c r="K50" s="42"/>
    </row>
    <row r="51" spans="1:11" x14ac:dyDescent="0.3">
      <c r="A51" s="234" t="s">
        <v>55</v>
      </c>
      <c r="B51" s="128">
        <v>5</v>
      </c>
      <c r="C51" s="234" t="s">
        <v>9</v>
      </c>
      <c r="D51" s="234" t="s">
        <v>10</v>
      </c>
      <c r="E51" s="234" t="s">
        <v>247</v>
      </c>
      <c r="F51" s="277" t="s">
        <v>83</v>
      </c>
      <c r="G51" s="356">
        <v>52450</v>
      </c>
      <c r="H51" s="302"/>
      <c r="I51" s="128">
        <v>110</v>
      </c>
      <c r="J51" s="302" t="s">
        <v>16</v>
      </c>
      <c r="K51" s="42"/>
    </row>
    <row r="52" spans="1:11" x14ac:dyDescent="0.3">
      <c r="A52" s="234" t="s">
        <v>87</v>
      </c>
      <c r="B52" s="128">
        <v>6</v>
      </c>
      <c r="C52" s="234" t="s">
        <v>9</v>
      </c>
      <c r="D52" s="234" t="s">
        <v>10</v>
      </c>
      <c r="E52" s="234" t="s">
        <v>247</v>
      </c>
      <c r="F52" s="277" t="s">
        <v>84</v>
      </c>
      <c r="G52" s="356">
        <v>51363</v>
      </c>
      <c r="H52" s="302"/>
      <c r="I52" s="128">
        <v>342</v>
      </c>
      <c r="J52" s="302" t="s">
        <v>16</v>
      </c>
      <c r="K52" s="42"/>
    </row>
    <row r="53" spans="1:11" ht="31.2" x14ac:dyDescent="0.3">
      <c r="A53" s="322" t="s">
        <v>186</v>
      </c>
      <c r="B53" s="353">
        <v>6</v>
      </c>
      <c r="C53" s="322" t="s">
        <v>9</v>
      </c>
      <c r="D53" s="322" t="s">
        <v>241</v>
      </c>
      <c r="E53" s="234" t="s">
        <v>247</v>
      </c>
      <c r="F53" s="349" t="s">
        <v>54</v>
      </c>
      <c r="G53" s="364"/>
      <c r="H53" s="42">
        <v>409</v>
      </c>
      <c r="I53" s="353">
        <v>136</v>
      </c>
      <c r="J53" s="42" t="s">
        <v>16</v>
      </c>
      <c r="K53" s="42"/>
    </row>
    <row r="54" spans="1:11" x14ac:dyDescent="0.3">
      <c r="A54" s="42">
        <v>2022.06</v>
      </c>
      <c r="B54" s="316">
        <v>6</v>
      </c>
      <c r="C54" s="234" t="s">
        <v>9</v>
      </c>
      <c r="D54" s="42" t="s">
        <v>202</v>
      </c>
      <c r="E54" s="234" t="s">
        <v>247</v>
      </c>
      <c r="F54" s="317" t="s">
        <v>116</v>
      </c>
      <c r="G54" s="361">
        <v>24300</v>
      </c>
      <c r="H54" s="42"/>
      <c r="I54" s="316">
        <v>54</v>
      </c>
      <c r="J54" s="42" t="s">
        <v>110</v>
      </c>
      <c r="K54" s="42">
        <v>7</v>
      </c>
    </row>
    <row r="55" spans="1:11" x14ac:dyDescent="0.3">
      <c r="A55" s="42" t="s">
        <v>118</v>
      </c>
      <c r="B55" s="316">
        <v>7</v>
      </c>
      <c r="C55" s="234" t="s">
        <v>9</v>
      </c>
      <c r="D55" s="234" t="s">
        <v>10</v>
      </c>
      <c r="E55" s="234" t="s">
        <v>248</v>
      </c>
      <c r="F55" s="317" t="s">
        <v>239</v>
      </c>
      <c r="G55" s="361">
        <v>33340</v>
      </c>
      <c r="H55" s="42"/>
      <c r="I55" s="316">
        <v>188</v>
      </c>
      <c r="J55" s="42" t="s">
        <v>110</v>
      </c>
      <c r="K55" s="42">
        <v>7</v>
      </c>
    </row>
    <row r="56" spans="1:11" x14ac:dyDescent="0.3">
      <c r="A56" s="322" t="s">
        <v>184</v>
      </c>
      <c r="B56" s="353">
        <v>8</v>
      </c>
      <c r="C56" s="322" t="s">
        <v>9</v>
      </c>
      <c r="D56" s="322" t="s">
        <v>10</v>
      </c>
      <c r="E56" s="322" t="s">
        <v>251</v>
      </c>
      <c r="F56" s="349" t="s">
        <v>255</v>
      </c>
      <c r="G56" s="364">
        <v>5100</v>
      </c>
      <c r="H56" s="42"/>
      <c r="I56" s="353">
        <v>30</v>
      </c>
      <c r="J56" s="42" t="s">
        <v>16</v>
      </c>
      <c r="K56" s="42">
        <v>9</v>
      </c>
    </row>
    <row r="57" spans="1:11" x14ac:dyDescent="0.3">
      <c r="A57" s="302" t="s">
        <v>236</v>
      </c>
      <c r="B57" s="107">
        <v>8</v>
      </c>
      <c r="C57" s="42" t="s">
        <v>234</v>
      </c>
      <c r="D57" s="302" t="s">
        <v>10</v>
      </c>
      <c r="E57" s="302" t="s">
        <v>251</v>
      </c>
      <c r="F57" s="317" t="s">
        <v>256</v>
      </c>
      <c r="G57" s="361">
        <v>17360</v>
      </c>
      <c r="H57" s="337"/>
      <c r="I57" s="316">
        <v>93</v>
      </c>
      <c r="J57" s="42" t="s">
        <v>16</v>
      </c>
      <c r="K57" s="42">
        <v>9</v>
      </c>
    </row>
    <row r="58" spans="1:11" x14ac:dyDescent="0.3">
      <c r="A58" s="302" t="s">
        <v>237</v>
      </c>
      <c r="B58" s="107">
        <v>9</v>
      </c>
      <c r="C58" s="42" t="s">
        <v>9</v>
      </c>
      <c r="D58" s="302" t="s">
        <v>10</v>
      </c>
      <c r="E58" s="234" t="s">
        <v>247</v>
      </c>
      <c r="F58" s="76" t="s">
        <v>54</v>
      </c>
      <c r="G58" s="365">
        <v>20960</v>
      </c>
      <c r="H58" s="42"/>
      <c r="I58" s="316">
        <v>102</v>
      </c>
      <c r="J58" s="42" t="s">
        <v>16</v>
      </c>
      <c r="K58" s="42">
        <v>9</v>
      </c>
    </row>
    <row r="59" spans="1:11" x14ac:dyDescent="0.3">
      <c r="A59" s="302" t="s">
        <v>237</v>
      </c>
      <c r="B59" s="107">
        <v>9</v>
      </c>
      <c r="C59" s="42" t="s">
        <v>9</v>
      </c>
      <c r="D59" s="302" t="s">
        <v>10</v>
      </c>
      <c r="E59" s="234" t="s">
        <v>247</v>
      </c>
      <c r="F59" s="76" t="s">
        <v>238</v>
      </c>
      <c r="G59" s="365">
        <v>24660</v>
      </c>
      <c r="H59" s="42"/>
      <c r="I59" s="316">
        <v>105</v>
      </c>
      <c r="J59" s="42" t="s">
        <v>16</v>
      </c>
      <c r="K59" s="42">
        <v>9</v>
      </c>
    </row>
    <row r="60" spans="1:11" x14ac:dyDescent="0.3">
      <c r="A60" s="325">
        <v>44790</v>
      </c>
      <c r="B60" s="326">
        <v>8</v>
      </c>
      <c r="C60" s="22" t="s">
        <v>9</v>
      </c>
      <c r="D60" s="1" t="s">
        <v>10</v>
      </c>
      <c r="E60" s="22" t="s">
        <v>247</v>
      </c>
      <c r="F60" s="275" t="s">
        <v>140</v>
      </c>
      <c r="G60" s="366">
        <v>15795</v>
      </c>
      <c r="H60" s="22"/>
      <c r="I60" s="114">
        <v>117</v>
      </c>
      <c r="J60" s="22" t="s">
        <v>141</v>
      </c>
      <c r="K60" s="22">
        <v>8</v>
      </c>
    </row>
    <row r="61" spans="1:11" x14ac:dyDescent="0.3">
      <c r="A61" s="328">
        <v>44791</v>
      </c>
      <c r="B61" s="114">
        <v>8</v>
      </c>
      <c r="C61" s="22" t="s">
        <v>9</v>
      </c>
      <c r="D61" s="1" t="s">
        <v>10</v>
      </c>
      <c r="E61" s="22" t="s">
        <v>247</v>
      </c>
      <c r="F61" s="275" t="s">
        <v>142</v>
      </c>
      <c r="G61" s="366">
        <v>17680</v>
      </c>
      <c r="H61" s="22"/>
      <c r="I61" s="114">
        <v>110</v>
      </c>
      <c r="J61" s="22" t="s">
        <v>141</v>
      </c>
      <c r="K61" s="22">
        <v>8</v>
      </c>
    </row>
    <row r="62" spans="1:11" x14ac:dyDescent="0.3">
      <c r="A62" s="22" t="s">
        <v>228</v>
      </c>
      <c r="B62" s="114">
        <v>8</v>
      </c>
      <c r="C62" s="22" t="s">
        <v>9</v>
      </c>
      <c r="D62" s="1" t="s">
        <v>10</v>
      </c>
      <c r="E62" s="22" t="s">
        <v>249</v>
      </c>
      <c r="F62" s="275" t="s">
        <v>229</v>
      </c>
      <c r="G62" s="366">
        <v>21931</v>
      </c>
      <c r="H62" s="22"/>
      <c r="I62" s="114">
        <v>49</v>
      </c>
      <c r="J62" s="22" t="s">
        <v>141</v>
      </c>
      <c r="K62" s="22">
        <v>9</v>
      </c>
    </row>
    <row r="63" spans="1:11" x14ac:dyDescent="0.3">
      <c r="A63" s="347">
        <v>44572</v>
      </c>
      <c r="B63" s="107">
        <v>1</v>
      </c>
      <c r="C63" s="302" t="s">
        <v>9</v>
      </c>
      <c r="D63" s="302" t="s">
        <v>104</v>
      </c>
      <c r="E63" s="302" t="s">
        <v>247</v>
      </c>
      <c r="F63" s="77" t="s">
        <v>258</v>
      </c>
      <c r="G63" s="357">
        <v>4550</v>
      </c>
      <c r="H63" s="337"/>
      <c r="I63" s="107">
        <v>13</v>
      </c>
      <c r="J63" s="302" t="s">
        <v>12</v>
      </c>
      <c r="K63" s="42"/>
    </row>
    <row r="64" spans="1:11" x14ac:dyDescent="0.3">
      <c r="A64" s="354">
        <v>44787</v>
      </c>
      <c r="B64" s="107">
        <v>8</v>
      </c>
      <c r="C64" s="302" t="s">
        <v>9</v>
      </c>
      <c r="D64" s="302" t="s">
        <v>203</v>
      </c>
      <c r="E64" s="42" t="s">
        <v>247</v>
      </c>
      <c r="F64" s="348" t="s">
        <v>199</v>
      </c>
      <c r="I64" s="33">
        <v>23</v>
      </c>
      <c r="J64" s="234" t="s">
        <v>160</v>
      </c>
      <c r="K64" s="42">
        <v>8</v>
      </c>
    </row>
    <row r="65" spans="1:11" x14ac:dyDescent="0.3">
      <c r="A65" s="354">
        <v>44787</v>
      </c>
      <c r="B65" s="316">
        <v>8</v>
      </c>
      <c r="C65" s="22" t="s">
        <v>9</v>
      </c>
      <c r="D65" s="1" t="s">
        <v>259</v>
      </c>
      <c r="E65" s="234" t="s">
        <v>245</v>
      </c>
      <c r="F65" s="352" t="s">
        <v>260</v>
      </c>
      <c r="G65" s="368">
        <v>3588</v>
      </c>
      <c r="I65" s="42">
        <v>24</v>
      </c>
      <c r="J65" s="22" t="s">
        <v>261</v>
      </c>
      <c r="K65" s="42">
        <v>8</v>
      </c>
    </row>
    <row r="66" spans="1:11" x14ac:dyDescent="0.3">
      <c r="A66" s="354">
        <v>44804</v>
      </c>
      <c r="B66" s="263">
        <v>8</v>
      </c>
      <c r="C66" s="251" t="s">
        <v>262</v>
      </c>
      <c r="D66" s="1" t="s">
        <v>259</v>
      </c>
      <c r="E66" s="251" t="s">
        <v>245</v>
      </c>
      <c r="F66" t="s">
        <v>263</v>
      </c>
      <c r="I66" s="117">
        <v>30</v>
      </c>
      <c r="J66" s="22" t="s">
        <v>261</v>
      </c>
      <c r="K66" s="42">
        <v>9</v>
      </c>
    </row>
  </sheetData>
  <autoFilter ref="A1:K63" xr:uid="{AC3A6C01-8BA5-41F8-A2A3-0D9ACF01EB2C}"/>
  <mergeCells count="2">
    <mergeCell ref="A3:A4"/>
    <mergeCell ref="A47:A49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67F2-97A6-4203-B0B0-9B19C75032CC}">
  <sheetPr>
    <tabColor theme="1"/>
  </sheetPr>
  <dimension ref="A1:K15"/>
  <sheetViews>
    <sheetView workbookViewId="0"/>
  </sheetViews>
  <sheetFormatPr defaultColWidth="8.77734375" defaultRowHeight="16.2" x14ac:dyDescent="0.3"/>
  <cols>
    <col min="1" max="1" width="12.109375" bestFit="1" customWidth="1"/>
    <col min="2" max="2" width="12.109375" customWidth="1"/>
    <col min="3" max="3" width="11.88671875" bestFit="1" customWidth="1"/>
    <col min="4" max="4" width="48.88671875" customWidth="1"/>
    <col min="5" max="5" width="11.6640625" customWidth="1"/>
    <col min="6" max="6" width="14.109375" customWidth="1"/>
    <col min="7" max="7" width="18.44140625" customWidth="1"/>
    <col min="8" max="8" width="16.21875" customWidth="1"/>
  </cols>
  <sheetData>
    <row r="1" spans="1:1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</row>
    <row r="2" spans="1:11" x14ac:dyDescent="0.3">
      <c r="A2" s="14" t="s">
        <v>8</v>
      </c>
      <c r="B2" s="14" t="s">
        <v>9</v>
      </c>
      <c r="C2" s="14" t="s">
        <v>10</v>
      </c>
      <c r="D2" s="14" t="s">
        <v>11</v>
      </c>
      <c r="E2" s="15">
        <v>24000</v>
      </c>
      <c r="F2" s="16"/>
      <c r="G2" s="15">
        <v>120</v>
      </c>
      <c r="H2" s="12" t="s">
        <v>12</v>
      </c>
    </row>
    <row r="3" spans="1:11" x14ac:dyDescent="0.3">
      <c r="A3" s="415" t="s">
        <v>13</v>
      </c>
      <c r="B3" s="14" t="s">
        <v>9</v>
      </c>
      <c r="C3" s="14" t="s">
        <v>14</v>
      </c>
      <c r="D3" s="14" t="s">
        <v>15</v>
      </c>
      <c r="E3" s="15">
        <v>9810</v>
      </c>
      <c r="F3" s="16"/>
      <c r="G3" s="15">
        <v>49</v>
      </c>
      <c r="H3" s="17" t="s">
        <v>16</v>
      </c>
    </row>
    <row r="4" spans="1:11" x14ac:dyDescent="0.3">
      <c r="A4" s="415"/>
      <c r="B4" s="14" t="s">
        <v>9</v>
      </c>
      <c r="C4" s="14" t="s">
        <v>17</v>
      </c>
      <c r="D4" s="14" t="s">
        <v>18</v>
      </c>
      <c r="E4" s="15">
        <v>10559</v>
      </c>
      <c r="F4" s="16"/>
      <c r="G4" s="15">
        <v>53</v>
      </c>
      <c r="H4" s="17" t="s">
        <v>16</v>
      </c>
    </row>
    <row r="5" spans="1:11" x14ac:dyDescent="0.3">
      <c r="A5" s="415"/>
      <c r="B5" s="14" t="s">
        <v>9</v>
      </c>
      <c r="C5" s="14" t="s">
        <v>19</v>
      </c>
      <c r="D5" s="14" t="s">
        <v>20</v>
      </c>
      <c r="E5" s="16"/>
      <c r="F5" s="15">
        <v>1</v>
      </c>
      <c r="G5" s="15">
        <v>1</v>
      </c>
      <c r="H5" s="17" t="s">
        <v>16</v>
      </c>
    </row>
    <row r="6" spans="1:11" x14ac:dyDescent="0.3">
      <c r="A6" s="14" t="s">
        <v>21</v>
      </c>
      <c r="B6" s="14" t="s">
        <v>9</v>
      </c>
      <c r="C6" s="14" t="s">
        <v>22</v>
      </c>
      <c r="D6" s="14" t="s">
        <v>23</v>
      </c>
      <c r="E6" s="16"/>
      <c r="F6" s="15">
        <v>100</v>
      </c>
      <c r="G6" s="15">
        <v>50</v>
      </c>
      <c r="H6" s="12" t="s">
        <v>24</v>
      </c>
    </row>
    <row r="7" spans="1:11" x14ac:dyDescent="0.3">
      <c r="A7" s="14" t="s">
        <v>25</v>
      </c>
      <c r="B7" s="14" t="s">
        <v>9</v>
      </c>
      <c r="C7" s="14" t="s">
        <v>10</v>
      </c>
      <c r="D7" s="14" t="s">
        <v>26</v>
      </c>
      <c r="E7" s="15">
        <v>26000</v>
      </c>
      <c r="F7" s="16"/>
      <c r="G7" s="15">
        <v>130</v>
      </c>
      <c r="H7" s="12" t="s">
        <v>12</v>
      </c>
    </row>
    <row r="8" spans="1:11" x14ac:dyDescent="0.3">
      <c r="A8" s="415" t="s">
        <v>27</v>
      </c>
      <c r="B8" s="415" t="s">
        <v>28</v>
      </c>
      <c r="C8" s="415" t="s">
        <v>22</v>
      </c>
      <c r="D8" s="14" t="s">
        <v>29</v>
      </c>
      <c r="E8" s="16"/>
      <c r="F8" s="15">
        <v>5270</v>
      </c>
      <c r="G8" s="15">
        <v>141</v>
      </c>
      <c r="H8" s="12" t="s">
        <v>24</v>
      </c>
    </row>
    <row r="9" spans="1:11" x14ac:dyDescent="0.3">
      <c r="A9" s="415"/>
      <c r="B9" s="415"/>
      <c r="C9" s="415"/>
      <c r="D9" s="14" t="s">
        <v>30</v>
      </c>
      <c r="E9" s="16"/>
      <c r="F9" s="15">
        <v>1510</v>
      </c>
      <c r="G9" s="15"/>
      <c r="H9" s="12" t="s">
        <v>24</v>
      </c>
    </row>
    <row r="10" spans="1:11" ht="17.100000000000001" customHeight="1" x14ac:dyDescent="0.3">
      <c r="A10" s="19">
        <v>44682</v>
      </c>
      <c r="B10" s="19" t="s">
        <v>31</v>
      </c>
      <c r="C10" s="14" t="s">
        <v>17</v>
      </c>
      <c r="D10" s="14" t="s">
        <v>32</v>
      </c>
      <c r="E10" s="15">
        <v>232000</v>
      </c>
      <c r="F10" s="18"/>
      <c r="G10" s="15">
        <v>232</v>
      </c>
      <c r="H10" s="12" t="s">
        <v>24</v>
      </c>
    </row>
    <row r="11" spans="1:11" ht="17.100000000000001" customHeight="1" x14ac:dyDescent="0.3">
      <c r="A11" s="19">
        <v>44682</v>
      </c>
      <c r="B11" s="19" t="s">
        <v>31</v>
      </c>
      <c r="C11" s="14" t="s">
        <v>17</v>
      </c>
      <c r="D11" s="14" t="s">
        <v>33</v>
      </c>
      <c r="E11" s="15">
        <v>29000</v>
      </c>
      <c r="F11" s="18"/>
      <c r="G11" s="15">
        <v>29</v>
      </c>
      <c r="H11" s="12" t="s">
        <v>24</v>
      </c>
    </row>
    <row r="12" spans="1:11" ht="17.100000000000001" customHeight="1" x14ac:dyDescent="0.3">
      <c r="A12" s="19">
        <v>44682</v>
      </c>
      <c r="B12" s="19" t="s">
        <v>31</v>
      </c>
      <c r="C12" s="14" t="s">
        <v>17</v>
      </c>
      <c r="D12" s="14" t="s">
        <v>34</v>
      </c>
      <c r="E12" s="15">
        <v>64000</v>
      </c>
      <c r="F12" s="18"/>
      <c r="G12" s="15">
        <v>64</v>
      </c>
      <c r="H12" s="12" t="s">
        <v>24</v>
      </c>
    </row>
    <row r="13" spans="1:11" ht="42" customHeight="1" x14ac:dyDescent="0.3">
      <c r="A13" s="19" t="s">
        <v>35</v>
      </c>
      <c r="B13" s="19" t="s">
        <v>9</v>
      </c>
      <c r="C13" s="14" t="s">
        <v>10</v>
      </c>
      <c r="D13" s="14" t="s">
        <v>36</v>
      </c>
      <c r="E13" s="15">
        <v>27100</v>
      </c>
      <c r="F13" s="18"/>
      <c r="G13" s="15">
        <v>136</v>
      </c>
      <c r="H13" s="12" t="s">
        <v>12</v>
      </c>
    </row>
    <row r="14" spans="1:11" x14ac:dyDescent="0.3">
      <c r="A14" s="19">
        <v>44697</v>
      </c>
      <c r="B14" s="19" t="s">
        <v>9</v>
      </c>
      <c r="C14" s="14" t="s">
        <v>37</v>
      </c>
      <c r="D14" s="14" t="s">
        <v>38</v>
      </c>
      <c r="E14" s="15">
        <v>72900</v>
      </c>
      <c r="F14" s="18"/>
      <c r="G14" s="15">
        <v>162</v>
      </c>
      <c r="H14" s="12" t="s">
        <v>12</v>
      </c>
      <c r="J14" s="13">
        <f>SUM(E10:E14)</f>
        <v>425000</v>
      </c>
      <c r="K14" s="13">
        <f>SUM(G10:G14)</f>
        <v>623</v>
      </c>
    </row>
    <row r="15" spans="1:11" x14ac:dyDescent="0.3">
      <c r="A15" s="19" t="s">
        <v>39</v>
      </c>
      <c r="B15" s="19" t="s">
        <v>9</v>
      </c>
      <c r="C15" s="14" t="s">
        <v>10</v>
      </c>
      <c r="D15" s="14" t="s">
        <v>36</v>
      </c>
      <c r="E15" s="15">
        <v>35400</v>
      </c>
      <c r="F15" s="18"/>
      <c r="G15" s="15">
        <f>E15/200</f>
        <v>177</v>
      </c>
      <c r="H15" s="12" t="s">
        <v>40</v>
      </c>
    </row>
  </sheetData>
  <sheetProtection sheet="1" objects="1" scenarios="1"/>
  <autoFilter ref="A1:H14" xr:uid="{8DF167F2-97A6-4203-B0B0-9B19C75032CC}"/>
  <mergeCells count="4">
    <mergeCell ref="A3:A5"/>
    <mergeCell ref="C8:C9"/>
    <mergeCell ref="A8:A9"/>
    <mergeCell ref="B8:B9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D643-0F56-43F2-844A-773811D514FA}">
  <dimension ref="A1:L15"/>
  <sheetViews>
    <sheetView workbookViewId="0">
      <selection sqref="A1:XFD1048576"/>
    </sheetView>
  </sheetViews>
  <sheetFormatPr defaultRowHeight="15.6" x14ac:dyDescent="0.3"/>
  <cols>
    <col min="1" max="1" width="13.88671875" style="42" customWidth="1"/>
    <col min="2" max="2" width="13.88671875" style="316" customWidth="1"/>
    <col min="3" max="5" width="13.88671875" style="42" customWidth="1"/>
    <col min="6" max="6" width="45.77734375" style="317" customWidth="1"/>
    <col min="7" max="7" width="13.88671875" style="342" customWidth="1"/>
    <col min="8" max="10" width="13.88671875" style="42" customWidth="1"/>
    <col min="11" max="11" width="11.5546875" style="42" customWidth="1"/>
    <col min="12" max="16384" width="8.88671875" style="42"/>
  </cols>
  <sheetData>
    <row r="1" spans="1:12" x14ac:dyDescent="0.3">
      <c r="A1" s="300" t="s">
        <v>0</v>
      </c>
      <c r="B1" s="298" t="s">
        <v>201</v>
      </c>
      <c r="C1" s="300" t="s">
        <v>1</v>
      </c>
      <c r="D1" s="300" t="s">
        <v>2</v>
      </c>
      <c r="E1" s="300" t="s">
        <v>243</v>
      </c>
      <c r="F1" s="297" t="s">
        <v>3</v>
      </c>
      <c r="G1" s="338" t="s">
        <v>4</v>
      </c>
      <c r="H1" s="300" t="s">
        <v>5</v>
      </c>
      <c r="I1" s="300" t="s">
        <v>6</v>
      </c>
      <c r="J1" s="300" t="s">
        <v>7</v>
      </c>
      <c r="K1" s="42" t="s">
        <v>117</v>
      </c>
    </row>
    <row r="2" spans="1:12" x14ac:dyDescent="0.3">
      <c r="A2" s="234" t="s">
        <v>21</v>
      </c>
      <c r="B2" s="128">
        <v>4</v>
      </c>
      <c r="C2" s="234" t="s">
        <v>50</v>
      </c>
      <c r="D2" s="234" t="s">
        <v>203</v>
      </c>
      <c r="E2" s="234" t="s">
        <v>244</v>
      </c>
      <c r="F2" s="277" t="s">
        <v>66</v>
      </c>
      <c r="G2" s="339"/>
      <c r="H2" s="318">
        <v>100</v>
      </c>
      <c r="I2" s="318">
        <v>50</v>
      </c>
      <c r="J2" s="234" t="s">
        <v>160</v>
      </c>
    </row>
    <row r="3" spans="1:12" x14ac:dyDescent="0.3">
      <c r="A3" s="369" t="s">
        <v>68</v>
      </c>
      <c r="B3" s="128">
        <v>4</v>
      </c>
      <c r="C3" s="369" t="s">
        <v>28</v>
      </c>
      <c r="D3" s="369" t="s">
        <v>203</v>
      </c>
      <c r="E3" s="234" t="s">
        <v>247</v>
      </c>
      <c r="F3" s="277" t="s">
        <v>67</v>
      </c>
      <c r="G3" s="339"/>
      <c r="H3" s="318">
        <v>5260</v>
      </c>
      <c r="I3" s="318">
        <v>108</v>
      </c>
      <c r="J3" s="234" t="s">
        <v>160</v>
      </c>
    </row>
    <row r="4" spans="1:12" x14ac:dyDescent="0.3">
      <c r="A4" s="369"/>
      <c r="B4" s="128">
        <v>4</v>
      </c>
      <c r="C4" s="369"/>
      <c r="D4" s="369"/>
      <c r="E4" s="234" t="s">
        <v>247</v>
      </c>
      <c r="F4" s="277" t="s">
        <v>69</v>
      </c>
      <c r="G4" s="339"/>
      <c r="H4" s="318">
        <v>1280</v>
      </c>
      <c r="I4" s="318">
        <v>35</v>
      </c>
      <c r="J4" s="234" t="s">
        <v>160</v>
      </c>
    </row>
    <row r="5" spans="1:12" x14ac:dyDescent="0.3">
      <c r="A5" s="319">
        <v>44682</v>
      </c>
      <c r="B5" s="128">
        <v>5</v>
      </c>
      <c r="C5" s="319" t="s">
        <v>31</v>
      </c>
      <c r="D5" s="234" t="s">
        <v>17</v>
      </c>
      <c r="E5" s="234" t="s">
        <v>247</v>
      </c>
      <c r="F5" s="277" t="s">
        <v>32</v>
      </c>
      <c r="G5" s="339">
        <v>232000</v>
      </c>
      <c r="I5" s="318">
        <v>232</v>
      </c>
      <c r="J5" s="234" t="s">
        <v>160</v>
      </c>
    </row>
    <row r="6" spans="1:12" ht="23.4" customHeight="1" x14ac:dyDescent="0.3">
      <c r="A6" s="319">
        <v>44682</v>
      </c>
      <c r="B6" s="128">
        <v>5</v>
      </c>
      <c r="C6" s="319" t="s">
        <v>31</v>
      </c>
      <c r="D6" s="234" t="s">
        <v>17</v>
      </c>
      <c r="E6" s="234" t="s">
        <v>245</v>
      </c>
      <c r="F6" s="277" t="s">
        <v>70</v>
      </c>
      <c r="G6" s="339">
        <v>29000</v>
      </c>
      <c r="I6" s="318">
        <v>29</v>
      </c>
      <c r="J6" s="234" t="s">
        <v>160</v>
      </c>
    </row>
    <row r="7" spans="1:12" x14ac:dyDescent="0.3">
      <c r="A7" s="319">
        <v>44682</v>
      </c>
      <c r="B7" s="128">
        <v>5</v>
      </c>
      <c r="C7" s="319" t="s">
        <v>31</v>
      </c>
      <c r="D7" s="234" t="s">
        <v>17</v>
      </c>
      <c r="E7" s="234" t="s">
        <v>246</v>
      </c>
      <c r="F7" s="277" t="s">
        <v>34</v>
      </c>
      <c r="G7" s="339">
        <v>64000</v>
      </c>
      <c r="I7" s="318">
        <v>64</v>
      </c>
      <c r="J7" s="234" t="s">
        <v>160</v>
      </c>
    </row>
    <row r="8" spans="1:12" s="309" customFormat="1" ht="6" customHeight="1" x14ac:dyDescent="0.3">
      <c r="A8" s="307"/>
      <c r="B8" s="308"/>
      <c r="F8" s="307"/>
      <c r="G8" s="344"/>
    </row>
    <row r="9" spans="1:12" x14ac:dyDescent="0.3">
      <c r="A9" s="234" t="s">
        <v>158</v>
      </c>
      <c r="B9" s="128">
        <v>8</v>
      </c>
      <c r="C9" s="234" t="s">
        <v>28</v>
      </c>
      <c r="D9" s="234" t="s">
        <v>128</v>
      </c>
      <c r="E9" s="234" t="s">
        <v>247</v>
      </c>
      <c r="F9" s="277" t="s">
        <v>252</v>
      </c>
      <c r="G9" s="339"/>
      <c r="H9" s="234">
        <v>507</v>
      </c>
      <c r="I9" s="234">
        <v>61</v>
      </c>
      <c r="J9" s="234" t="s">
        <v>160</v>
      </c>
      <c r="K9" s="42">
        <v>8</v>
      </c>
    </row>
    <row r="10" spans="1:12" x14ac:dyDescent="0.3">
      <c r="A10" s="320">
        <v>44778</v>
      </c>
      <c r="B10" s="128">
        <v>8</v>
      </c>
      <c r="C10" s="234" t="s">
        <v>28</v>
      </c>
      <c r="D10" s="234" t="s">
        <v>161</v>
      </c>
      <c r="E10" s="234" t="s">
        <v>247</v>
      </c>
      <c r="F10" s="277" t="s">
        <v>253</v>
      </c>
      <c r="G10" s="339"/>
      <c r="H10" s="234">
        <v>920</v>
      </c>
      <c r="I10" s="234">
        <v>25</v>
      </c>
      <c r="J10" s="234" t="s">
        <v>160</v>
      </c>
      <c r="K10" s="42">
        <v>8</v>
      </c>
    </row>
    <row r="11" spans="1:12" ht="31.2" x14ac:dyDescent="0.3">
      <c r="A11" s="320">
        <v>44778</v>
      </c>
      <c r="B11" s="128">
        <v>8</v>
      </c>
      <c r="C11" s="234" t="s">
        <v>28</v>
      </c>
      <c r="D11" s="234" t="s">
        <v>163</v>
      </c>
      <c r="E11" s="234" t="s">
        <v>247</v>
      </c>
      <c r="F11" s="277" t="s">
        <v>180</v>
      </c>
      <c r="G11" s="339">
        <v>10380</v>
      </c>
      <c r="H11" s="234"/>
      <c r="I11" s="234">
        <v>25</v>
      </c>
      <c r="J11" s="234" t="s">
        <v>160</v>
      </c>
      <c r="K11" s="42">
        <v>8</v>
      </c>
    </row>
    <row r="12" spans="1:12" ht="31.2" x14ac:dyDescent="0.3">
      <c r="A12" s="320">
        <v>44778</v>
      </c>
      <c r="B12" s="128">
        <v>8</v>
      </c>
      <c r="C12" s="234" t="s">
        <v>28</v>
      </c>
      <c r="D12" s="234" t="s">
        <v>163</v>
      </c>
      <c r="E12" s="234" t="s">
        <v>247</v>
      </c>
      <c r="F12" s="277" t="s">
        <v>181</v>
      </c>
      <c r="G12" s="339">
        <v>1200</v>
      </c>
      <c r="H12" s="234">
        <v>20</v>
      </c>
      <c r="I12" s="234"/>
      <c r="J12" s="234" t="s">
        <v>160</v>
      </c>
      <c r="K12" s="42">
        <v>8</v>
      </c>
    </row>
    <row r="13" spans="1:12" x14ac:dyDescent="0.3">
      <c r="A13" s="373">
        <v>44787</v>
      </c>
      <c r="B13" s="107">
        <v>8</v>
      </c>
      <c r="C13" s="372" t="s">
        <v>9</v>
      </c>
      <c r="D13" s="372" t="s">
        <v>203</v>
      </c>
      <c r="E13" s="33" t="s">
        <v>247</v>
      </c>
      <c r="F13" s="348" t="s">
        <v>147</v>
      </c>
      <c r="G13" s="370"/>
      <c r="H13" s="371"/>
      <c r="I13" s="33" t="s">
        <v>149</v>
      </c>
      <c r="J13" s="234" t="s">
        <v>160</v>
      </c>
      <c r="K13" s="42">
        <v>8</v>
      </c>
      <c r="L13" s="372" t="s">
        <v>151</v>
      </c>
    </row>
    <row r="14" spans="1:12" x14ac:dyDescent="0.3">
      <c r="A14" s="373"/>
      <c r="B14" s="107">
        <v>8</v>
      </c>
      <c r="C14" s="372"/>
      <c r="D14" s="372"/>
      <c r="E14" s="33"/>
      <c r="F14" s="348" t="s">
        <v>148</v>
      </c>
      <c r="G14" s="370"/>
      <c r="H14" s="371"/>
      <c r="I14" s="33" t="s">
        <v>150</v>
      </c>
      <c r="L14" s="372"/>
    </row>
    <row r="15" spans="1:12" s="309" customFormat="1" ht="6" customHeight="1" x14ac:dyDescent="0.3">
      <c r="A15" s="307"/>
      <c r="B15" s="308"/>
      <c r="F15" s="307"/>
      <c r="G15" s="344"/>
    </row>
  </sheetData>
  <mergeCells count="9">
    <mergeCell ref="G13:G14"/>
    <mergeCell ref="L13:L14"/>
    <mergeCell ref="H13:H14"/>
    <mergeCell ref="A3:A4"/>
    <mergeCell ref="C3:C4"/>
    <mergeCell ref="A13:A14"/>
    <mergeCell ref="C13:C14"/>
    <mergeCell ref="D3:D4"/>
    <mergeCell ref="D13:D1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72E30-5D65-423B-9899-C52A7142FD8B}">
  <dimension ref="A1:K24"/>
  <sheetViews>
    <sheetView workbookViewId="0">
      <selection activeCell="F26" sqref="F26"/>
    </sheetView>
  </sheetViews>
  <sheetFormatPr defaultRowHeight="15.6" x14ac:dyDescent="0.3"/>
  <cols>
    <col min="1" max="1" width="12.6640625" style="42" customWidth="1"/>
    <col min="2" max="2" width="12.6640625" style="316" customWidth="1"/>
    <col min="3" max="5" width="12.6640625" style="42" customWidth="1"/>
    <col min="6" max="6" width="58.6640625" style="33" customWidth="1"/>
    <col min="7" max="7" width="12.6640625" style="33" customWidth="1"/>
    <col min="8" max="10" width="12.6640625" style="42" customWidth="1"/>
    <col min="11" max="11" width="13.77734375" style="42" customWidth="1"/>
    <col min="12" max="16384" width="8.88671875" style="33"/>
  </cols>
  <sheetData>
    <row r="1" spans="1:11" x14ac:dyDescent="0.3">
      <c r="A1" s="300" t="s">
        <v>0</v>
      </c>
      <c r="B1" s="298" t="s">
        <v>201</v>
      </c>
      <c r="C1" s="300" t="s">
        <v>1</v>
      </c>
      <c r="D1" s="300" t="s">
        <v>2</v>
      </c>
      <c r="E1" s="300" t="s">
        <v>243</v>
      </c>
      <c r="F1" s="299" t="s">
        <v>3</v>
      </c>
      <c r="G1" s="299" t="s">
        <v>4</v>
      </c>
      <c r="H1" s="300" t="s">
        <v>5</v>
      </c>
      <c r="I1" s="300" t="s">
        <v>6</v>
      </c>
      <c r="J1" s="300" t="s">
        <v>7</v>
      </c>
      <c r="K1" s="301" t="s">
        <v>117</v>
      </c>
    </row>
    <row r="2" spans="1:11" x14ac:dyDescent="0.3">
      <c r="A2" s="347">
        <v>44572</v>
      </c>
      <c r="B2" s="107">
        <v>1</v>
      </c>
      <c r="C2" s="302" t="s">
        <v>9</v>
      </c>
      <c r="D2" s="302" t="s">
        <v>203</v>
      </c>
      <c r="E2" s="302" t="s">
        <v>247</v>
      </c>
      <c r="F2" s="77" t="s">
        <v>132</v>
      </c>
      <c r="G2" s="303">
        <v>4550</v>
      </c>
      <c r="H2" s="337"/>
      <c r="I2" s="302">
        <v>13</v>
      </c>
      <c r="J2" s="302" t="s">
        <v>12</v>
      </c>
    </row>
    <row r="3" spans="1:11" x14ac:dyDescent="0.3">
      <c r="A3" s="347">
        <v>44573</v>
      </c>
      <c r="B3" s="107">
        <v>1</v>
      </c>
      <c r="C3" s="302" t="s">
        <v>9</v>
      </c>
      <c r="D3" s="302" t="s">
        <v>104</v>
      </c>
      <c r="E3" s="302" t="s">
        <v>247</v>
      </c>
      <c r="F3" s="77" t="s">
        <v>134</v>
      </c>
      <c r="G3" s="303">
        <v>176900</v>
      </c>
      <c r="H3" s="302">
        <v>305</v>
      </c>
      <c r="I3" s="302">
        <v>198</v>
      </c>
      <c r="J3" s="302" t="s">
        <v>12</v>
      </c>
    </row>
    <row r="4" spans="1:11" x14ac:dyDescent="0.3">
      <c r="A4" s="302" t="s">
        <v>56</v>
      </c>
      <c r="B4" s="107">
        <v>1</v>
      </c>
      <c r="C4" s="234" t="s">
        <v>9</v>
      </c>
      <c r="D4" s="234" t="s">
        <v>10</v>
      </c>
      <c r="E4" s="234" t="s">
        <v>247</v>
      </c>
      <c r="F4" s="77" t="s">
        <v>57</v>
      </c>
      <c r="G4" s="304">
        <v>41610</v>
      </c>
      <c r="H4" s="302"/>
      <c r="I4" s="302">
        <v>208</v>
      </c>
      <c r="J4" s="302" t="s">
        <v>12</v>
      </c>
    </row>
    <row r="5" spans="1:11" x14ac:dyDescent="0.3">
      <c r="A5" s="302" t="s">
        <v>72</v>
      </c>
      <c r="B5" s="107">
        <v>2</v>
      </c>
      <c r="C5" s="234" t="s">
        <v>9</v>
      </c>
      <c r="D5" s="234" t="s">
        <v>10</v>
      </c>
      <c r="E5" s="234" t="s">
        <v>247</v>
      </c>
      <c r="F5" s="77" t="s">
        <v>115</v>
      </c>
      <c r="G5" s="304">
        <v>29600</v>
      </c>
      <c r="H5" s="302"/>
      <c r="I5" s="302">
        <f>G5/200</f>
        <v>148</v>
      </c>
      <c r="J5" s="302" t="s">
        <v>12</v>
      </c>
    </row>
    <row r="6" spans="1:11" x14ac:dyDescent="0.3">
      <c r="A6" s="234" t="s">
        <v>8</v>
      </c>
      <c r="B6" s="128">
        <v>3</v>
      </c>
      <c r="C6" s="234" t="s">
        <v>9</v>
      </c>
      <c r="D6" s="234" t="s">
        <v>10</v>
      </c>
      <c r="E6" s="234" t="s">
        <v>247</v>
      </c>
      <c r="F6" s="143" t="s">
        <v>11</v>
      </c>
      <c r="G6" s="305">
        <v>24000</v>
      </c>
      <c r="H6" s="318"/>
      <c r="I6" s="318">
        <v>120</v>
      </c>
      <c r="J6" s="42" t="s">
        <v>12</v>
      </c>
    </row>
    <row r="7" spans="1:11" x14ac:dyDescent="0.3">
      <c r="A7" s="234" t="s">
        <v>25</v>
      </c>
      <c r="B7" s="128">
        <v>4</v>
      </c>
      <c r="C7" s="234" t="s">
        <v>9</v>
      </c>
      <c r="D7" s="234" t="s">
        <v>10</v>
      </c>
      <c r="E7" s="234" t="s">
        <v>248</v>
      </c>
      <c r="F7" s="143" t="s">
        <v>26</v>
      </c>
      <c r="G7" s="305">
        <v>26000</v>
      </c>
      <c r="H7" s="318"/>
      <c r="I7" s="318">
        <v>130</v>
      </c>
      <c r="J7" s="42" t="s">
        <v>12</v>
      </c>
    </row>
    <row r="8" spans="1:11" x14ac:dyDescent="0.3">
      <c r="A8" s="234" t="s">
        <v>59</v>
      </c>
      <c r="B8" s="128">
        <v>4</v>
      </c>
      <c r="C8" s="234" t="s">
        <v>9</v>
      </c>
      <c r="D8" s="234" t="s">
        <v>10</v>
      </c>
      <c r="E8" s="234" t="s">
        <v>247</v>
      </c>
      <c r="F8" s="143" t="s">
        <v>60</v>
      </c>
      <c r="G8" s="306">
        <v>15800</v>
      </c>
      <c r="H8" s="302"/>
      <c r="I8" s="234">
        <f>G8/200</f>
        <v>79</v>
      </c>
      <c r="J8" s="302" t="s">
        <v>12</v>
      </c>
    </row>
    <row r="9" spans="1:11" x14ac:dyDescent="0.3">
      <c r="A9" s="319">
        <v>44697</v>
      </c>
      <c r="B9" s="128">
        <v>5</v>
      </c>
      <c r="C9" s="319" t="s">
        <v>9</v>
      </c>
      <c r="D9" s="234" t="s">
        <v>202</v>
      </c>
      <c r="E9" s="234" t="s">
        <v>247</v>
      </c>
      <c r="F9" s="143" t="s">
        <v>111</v>
      </c>
      <c r="G9" s="305">
        <v>72900</v>
      </c>
      <c r="I9" s="318">
        <v>162</v>
      </c>
      <c r="J9" s="42" t="s">
        <v>12</v>
      </c>
    </row>
    <row r="10" spans="1:11" x14ac:dyDescent="0.3">
      <c r="A10" s="319" t="s">
        <v>35</v>
      </c>
      <c r="B10" s="128">
        <v>5</v>
      </c>
      <c r="C10" s="319" t="s">
        <v>9</v>
      </c>
      <c r="D10" s="234" t="s">
        <v>10</v>
      </c>
      <c r="E10" s="234" t="s">
        <v>247</v>
      </c>
      <c r="F10" s="143" t="s">
        <v>36</v>
      </c>
      <c r="G10" s="305">
        <v>27100</v>
      </c>
      <c r="I10" s="318">
        <v>136</v>
      </c>
      <c r="J10" s="42" t="s">
        <v>12</v>
      </c>
    </row>
    <row r="11" spans="1:11" x14ac:dyDescent="0.3">
      <c r="A11" s="234" t="s">
        <v>39</v>
      </c>
      <c r="B11" s="128">
        <v>6</v>
      </c>
      <c r="C11" s="234" t="s">
        <v>9</v>
      </c>
      <c r="D11" s="234" t="s">
        <v>10</v>
      </c>
      <c r="E11" s="234" t="s">
        <v>245</v>
      </c>
      <c r="F11" s="143" t="s">
        <v>85</v>
      </c>
      <c r="G11" s="143">
        <v>0</v>
      </c>
      <c r="H11" s="302"/>
      <c r="I11" s="234"/>
      <c r="J11" s="302" t="s">
        <v>12</v>
      </c>
    </row>
    <row r="12" spans="1:11" s="309" customFormat="1" ht="6" customHeight="1" x14ac:dyDescent="0.3">
      <c r="A12" s="310"/>
      <c r="B12" s="308"/>
      <c r="C12" s="310"/>
      <c r="D12" s="310"/>
      <c r="E12" s="310"/>
      <c r="H12" s="310"/>
      <c r="I12" s="310"/>
      <c r="J12" s="310"/>
      <c r="K12" s="310"/>
    </row>
    <row r="13" spans="1:11" x14ac:dyDescent="0.3">
      <c r="A13" s="234" t="s">
        <v>52</v>
      </c>
      <c r="B13" s="128">
        <v>6</v>
      </c>
      <c r="C13" s="234" t="s">
        <v>9</v>
      </c>
      <c r="D13" s="234" t="s">
        <v>10</v>
      </c>
      <c r="E13" s="234" t="s">
        <v>247</v>
      </c>
      <c r="F13" s="143" t="s">
        <v>129</v>
      </c>
      <c r="G13" s="306">
        <v>22820</v>
      </c>
      <c r="H13" s="302"/>
      <c r="I13" s="234">
        <v>114</v>
      </c>
      <c r="J13" s="302" t="s">
        <v>12</v>
      </c>
      <c r="K13" s="42">
        <v>7</v>
      </c>
    </row>
    <row r="14" spans="1:11" ht="31.2" x14ac:dyDescent="0.3">
      <c r="A14" s="234" t="s">
        <v>52</v>
      </c>
      <c r="B14" s="128">
        <v>7</v>
      </c>
      <c r="C14" s="234" t="s">
        <v>9</v>
      </c>
      <c r="D14" s="42" t="s">
        <v>240</v>
      </c>
      <c r="E14" s="42" t="s">
        <v>247</v>
      </c>
      <c r="F14" s="78" t="s">
        <v>130</v>
      </c>
      <c r="G14" s="311">
        <v>3000</v>
      </c>
      <c r="H14" s="42">
        <v>15</v>
      </c>
      <c r="K14" s="42">
        <v>7</v>
      </c>
    </row>
    <row r="15" spans="1:11" x14ac:dyDescent="0.3">
      <c r="A15" s="314" t="s">
        <v>121</v>
      </c>
      <c r="B15" s="313">
        <v>7</v>
      </c>
      <c r="C15" s="314" t="s">
        <v>135</v>
      </c>
      <c r="D15" s="314" t="s">
        <v>10</v>
      </c>
      <c r="E15" s="314" t="s">
        <v>248</v>
      </c>
      <c r="F15" s="312" t="s">
        <v>136</v>
      </c>
      <c r="G15" s="315">
        <v>32697</v>
      </c>
      <c r="H15" s="314"/>
      <c r="I15" s="314">
        <v>104</v>
      </c>
      <c r="J15" s="314" t="s">
        <v>12</v>
      </c>
      <c r="K15" s="42">
        <v>7</v>
      </c>
    </row>
    <row r="16" spans="1:11" x14ac:dyDescent="0.3">
      <c r="A16" s="314" t="s">
        <v>122</v>
      </c>
      <c r="B16" s="313">
        <v>7</v>
      </c>
      <c r="C16" s="314" t="s">
        <v>9</v>
      </c>
      <c r="D16" s="314" t="s">
        <v>10</v>
      </c>
      <c r="E16" s="42" t="s">
        <v>247</v>
      </c>
      <c r="F16" s="312" t="s">
        <v>137</v>
      </c>
      <c r="G16" s="315">
        <v>15000</v>
      </c>
      <c r="H16" s="314"/>
      <c r="I16" s="314">
        <v>75</v>
      </c>
      <c r="J16" s="314" t="s">
        <v>12</v>
      </c>
      <c r="K16" s="42">
        <v>7</v>
      </c>
    </row>
    <row r="17" spans="1:11" s="309" customFormat="1" ht="6" customHeight="1" x14ac:dyDescent="0.3">
      <c r="A17" s="310"/>
      <c r="B17" s="308"/>
      <c r="C17" s="310"/>
      <c r="D17" s="310"/>
      <c r="E17" s="310"/>
      <c r="H17" s="310"/>
      <c r="I17" s="310"/>
      <c r="J17" s="310"/>
      <c r="K17" s="310"/>
    </row>
    <row r="18" spans="1:11" x14ac:dyDescent="0.3">
      <c r="A18" s="374" t="s">
        <v>143</v>
      </c>
      <c r="B18" s="316">
        <v>8</v>
      </c>
      <c r="C18" s="374" t="s">
        <v>9</v>
      </c>
      <c r="D18" s="374" t="s">
        <v>10</v>
      </c>
      <c r="E18" s="42" t="s">
        <v>247</v>
      </c>
      <c r="F18" s="352" t="s">
        <v>144</v>
      </c>
      <c r="G18" s="375">
        <v>29250</v>
      </c>
      <c r="H18" s="376"/>
      <c r="I18" s="374">
        <v>77</v>
      </c>
      <c r="J18" s="374" t="s">
        <v>12</v>
      </c>
      <c r="K18" s="42">
        <v>8</v>
      </c>
    </row>
    <row r="19" spans="1:11" x14ac:dyDescent="0.3">
      <c r="A19" s="374"/>
      <c r="C19" s="374"/>
      <c r="D19" s="374"/>
      <c r="F19" s="352" t="s">
        <v>145</v>
      </c>
      <c r="G19" s="375"/>
      <c r="H19" s="376"/>
      <c r="I19" s="374"/>
      <c r="J19" s="374"/>
      <c r="K19" s="42">
        <v>8</v>
      </c>
    </row>
    <row r="20" spans="1:11" x14ac:dyDescent="0.3">
      <c r="A20" s="377">
        <v>44787</v>
      </c>
      <c r="B20" s="316">
        <v>8</v>
      </c>
      <c r="C20" s="374" t="s">
        <v>9</v>
      </c>
      <c r="D20" s="374" t="s">
        <v>152</v>
      </c>
      <c r="E20" s="234" t="s">
        <v>245</v>
      </c>
      <c r="F20" s="352" t="s">
        <v>182</v>
      </c>
      <c r="G20" s="375">
        <v>3588</v>
      </c>
      <c r="H20" s="376"/>
      <c r="I20" s="42" t="s">
        <v>153</v>
      </c>
      <c r="J20" s="374" t="s">
        <v>12</v>
      </c>
      <c r="K20" s="42">
        <v>8</v>
      </c>
    </row>
    <row r="21" spans="1:11" x14ac:dyDescent="0.3">
      <c r="A21" s="377"/>
      <c r="C21" s="374"/>
      <c r="D21" s="374"/>
      <c r="F21" s="352" t="s">
        <v>183</v>
      </c>
      <c r="G21" s="375"/>
      <c r="H21" s="376"/>
      <c r="I21" s="42" t="s">
        <v>154</v>
      </c>
      <c r="J21" s="374"/>
      <c r="K21" s="42">
        <v>8</v>
      </c>
    </row>
    <row r="22" spans="1:11" s="309" customFormat="1" ht="6" customHeight="1" x14ac:dyDescent="0.3">
      <c r="A22" s="310"/>
      <c r="B22" s="308"/>
      <c r="C22" s="310"/>
      <c r="D22" s="310"/>
      <c r="E22" s="310"/>
      <c r="H22" s="310"/>
      <c r="I22" s="310"/>
      <c r="J22" s="310"/>
      <c r="K22" s="310"/>
    </row>
    <row r="23" spans="1:11" x14ac:dyDescent="0.3">
      <c r="A23" s="377">
        <v>44804</v>
      </c>
      <c r="B23" s="316">
        <v>8</v>
      </c>
      <c r="C23" s="374" t="s">
        <v>135</v>
      </c>
      <c r="D23" s="374" t="s">
        <v>152</v>
      </c>
      <c r="E23" s="234" t="s">
        <v>245</v>
      </c>
      <c r="F23" s="352" t="s">
        <v>155</v>
      </c>
      <c r="G23" s="372"/>
      <c r="H23" s="374"/>
      <c r="I23" s="42">
        <v>30</v>
      </c>
      <c r="J23" s="374" t="s">
        <v>12</v>
      </c>
      <c r="K23" s="42">
        <v>9</v>
      </c>
    </row>
    <row r="24" spans="1:11" x14ac:dyDescent="0.3">
      <c r="A24" s="377"/>
      <c r="C24" s="374"/>
      <c r="D24" s="374"/>
      <c r="F24" s="352" t="s">
        <v>156</v>
      </c>
      <c r="G24" s="372"/>
      <c r="H24" s="374"/>
      <c r="I24" s="42" t="s">
        <v>157</v>
      </c>
      <c r="J24" s="374"/>
    </row>
  </sheetData>
  <mergeCells count="19">
    <mergeCell ref="J23:J24"/>
    <mergeCell ref="D18:D19"/>
    <mergeCell ref="I18:I19"/>
    <mergeCell ref="J18:J19"/>
    <mergeCell ref="J20:J21"/>
    <mergeCell ref="H18:H19"/>
    <mergeCell ref="G18:G19"/>
    <mergeCell ref="D20:D21"/>
    <mergeCell ref="G20:G21"/>
    <mergeCell ref="H20:H21"/>
    <mergeCell ref="D23:D24"/>
    <mergeCell ref="G23:G24"/>
    <mergeCell ref="H23:H24"/>
    <mergeCell ref="A18:A19"/>
    <mergeCell ref="C18:C19"/>
    <mergeCell ref="A23:A24"/>
    <mergeCell ref="C23:C24"/>
    <mergeCell ref="A20:A21"/>
    <mergeCell ref="C20:C2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036D-A07C-4AD4-960A-1C638E6E42F5}">
  <dimension ref="A1:L22"/>
  <sheetViews>
    <sheetView workbookViewId="0">
      <selection sqref="A1:XFD1048576"/>
    </sheetView>
  </sheetViews>
  <sheetFormatPr defaultRowHeight="15.6" x14ac:dyDescent="0.3"/>
  <cols>
    <col min="1" max="5" width="12.6640625" style="42" customWidth="1"/>
    <col min="6" max="6" width="57.5546875" style="317" customWidth="1"/>
    <col min="7" max="7" width="12.6640625" style="342" customWidth="1"/>
    <col min="8" max="10" width="12.6640625" style="42" customWidth="1"/>
    <col min="11" max="11" width="14.33203125" style="42" customWidth="1"/>
    <col min="12" max="12" width="34.109375" style="42" customWidth="1"/>
    <col min="13" max="16384" width="8.88671875" style="42"/>
  </cols>
  <sheetData>
    <row r="1" spans="1:12" x14ac:dyDescent="0.3">
      <c r="A1" s="300" t="s">
        <v>107</v>
      </c>
      <c r="B1" s="300" t="s">
        <v>201</v>
      </c>
      <c r="C1" s="300" t="s">
        <v>1</v>
      </c>
      <c r="D1" s="300" t="s">
        <v>2</v>
      </c>
      <c r="E1" s="300" t="s">
        <v>243</v>
      </c>
      <c r="F1" s="297" t="s">
        <v>3</v>
      </c>
      <c r="G1" s="338" t="s">
        <v>4</v>
      </c>
      <c r="H1" s="300" t="s">
        <v>5</v>
      </c>
      <c r="I1" s="300" t="s">
        <v>6</v>
      </c>
      <c r="J1" s="300" t="s">
        <v>7</v>
      </c>
      <c r="K1" s="42" t="s">
        <v>117</v>
      </c>
      <c r="L1" s="42" t="s">
        <v>120</v>
      </c>
    </row>
    <row r="2" spans="1:12" x14ac:dyDescent="0.3">
      <c r="A2" s="234" t="s">
        <v>71</v>
      </c>
      <c r="B2" s="234">
        <v>1</v>
      </c>
      <c r="C2" s="234" t="s">
        <v>9</v>
      </c>
      <c r="D2" s="234" t="s">
        <v>10</v>
      </c>
      <c r="E2" s="234" t="s">
        <v>247</v>
      </c>
      <c r="F2" s="277" t="s">
        <v>36</v>
      </c>
      <c r="G2" s="339">
        <v>26900</v>
      </c>
      <c r="H2" s="302"/>
      <c r="I2" s="234">
        <v>134</v>
      </c>
      <c r="J2" s="302" t="s">
        <v>40</v>
      </c>
    </row>
    <row r="3" spans="1:12" x14ac:dyDescent="0.3">
      <c r="A3" s="42" t="s">
        <v>108</v>
      </c>
      <c r="B3" s="42">
        <v>1</v>
      </c>
      <c r="C3" s="234" t="s">
        <v>9</v>
      </c>
      <c r="D3" s="234" t="s">
        <v>10</v>
      </c>
      <c r="E3" s="234" t="s">
        <v>247</v>
      </c>
      <c r="F3" s="317" t="s">
        <v>109</v>
      </c>
      <c r="G3" s="342">
        <v>9535</v>
      </c>
      <c r="I3" s="42">
        <v>47</v>
      </c>
      <c r="J3" s="302" t="s">
        <v>40</v>
      </c>
    </row>
    <row r="4" spans="1:12" x14ac:dyDescent="0.3">
      <c r="A4" s="234" t="s">
        <v>53</v>
      </c>
      <c r="B4" s="234">
        <v>2</v>
      </c>
      <c r="C4" s="234" t="s">
        <v>9</v>
      </c>
      <c r="D4" s="234" t="s">
        <v>10</v>
      </c>
      <c r="E4" s="234" t="s">
        <v>247</v>
      </c>
      <c r="F4" s="277" t="s">
        <v>54</v>
      </c>
      <c r="G4" s="339">
        <v>29710</v>
      </c>
      <c r="H4" s="302"/>
      <c r="I4" s="234">
        <v>148</v>
      </c>
      <c r="J4" s="302" t="s">
        <v>40</v>
      </c>
    </row>
    <row r="5" spans="1:12" x14ac:dyDescent="0.3">
      <c r="A5" s="234" t="s">
        <v>72</v>
      </c>
      <c r="B5" s="234">
        <v>2</v>
      </c>
      <c r="C5" s="234" t="s">
        <v>9</v>
      </c>
      <c r="D5" s="234" t="s">
        <v>10</v>
      </c>
      <c r="E5" s="234" t="s">
        <v>247</v>
      </c>
      <c r="F5" s="277" t="s">
        <v>64</v>
      </c>
      <c r="G5" s="339">
        <v>38050</v>
      </c>
      <c r="H5" s="302"/>
      <c r="I5" s="234">
        <v>211</v>
      </c>
      <c r="J5" s="302" t="s">
        <v>40</v>
      </c>
    </row>
    <row r="6" spans="1:12" x14ac:dyDescent="0.3">
      <c r="A6" s="234" t="s">
        <v>73</v>
      </c>
      <c r="B6" s="234">
        <v>3</v>
      </c>
      <c r="C6" s="234" t="s">
        <v>9</v>
      </c>
      <c r="D6" s="234" t="s">
        <v>10</v>
      </c>
      <c r="E6" s="234" t="s">
        <v>247</v>
      </c>
      <c r="F6" s="277" t="s">
        <v>11</v>
      </c>
      <c r="G6" s="339">
        <v>36247</v>
      </c>
      <c r="H6" s="302"/>
      <c r="I6" s="234">
        <v>131</v>
      </c>
      <c r="J6" s="302" t="s">
        <v>40</v>
      </c>
    </row>
    <row r="7" spans="1:12" x14ac:dyDescent="0.3">
      <c r="A7" s="234" t="s">
        <v>74</v>
      </c>
      <c r="B7" s="234">
        <v>3</v>
      </c>
      <c r="C7" s="234" t="s">
        <v>9</v>
      </c>
      <c r="D7" s="234" t="s">
        <v>10</v>
      </c>
      <c r="E7" s="234" t="s">
        <v>247</v>
      </c>
      <c r="F7" s="277" t="s">
        <v>36</v>
      </c>
      <c r="G7" s="339">
        <v>31000</v>
      </c>
      <c r="H7" s="302"/>
      <c r="I7" s="234">
        <v>155</v>
      </c>
      <c r="J7" s="302" t="s">
        <v>40</v>
      </c>
    </row>
    <row r="8" spans="1:12" x14ac:dyDescent="0.3">
      <c r="A8" s="319" t="s">
        <v>75</v>
      </c>
      <c r="B8" s="319">
        <v>6</v>
      </c>
      <c r="C8" s="319" t="s">
        <v>9</v>
      </c>
      <c r="D8" s="234" t="s">
        <v>10</v>
      </c>
      <c r="E8" s="234" t="s">
        <v>247</v>
      </c>
      <c r="F8" s="277" t="s">
        <v>36</v>
      </c>
      <c r="G8" s="339">
        <v>35400</v>
      </c>
      <c r="I8" s="318">
        <f>G8/200</f>
        <v>177</v>
      </c>
      <c r="J8" s="42" t="s">
        <v>40</v>
      </c>
    </row>
    <row r="9" spans="1:12" x14ac:dyDescent="0.3">
      <c r="A9" s="234" t="s">
        <v>76</v>
      </c>
      <c r="B9" s="234">
        <v>6</v>
      </c>
      <c r="C9" s="234" t="s">
        <v>9</v>
      </c>
      <c r="D9" s="234" t="s">
        <v>10</v>
      </c>
      <c r="E9" s="234" t="s">
        <v>247</v>
      </c>
      <c r="F9" s="277" t="s">
        <v>86</v>
      </c>
      <c r="G9" s="339">
        <v>53650</v>
      </c>
      <c r="H9" s="302"/>
      <c r="I9" s="234">
        <v>268</v>
      </c>
      <c r="J9" s="302" t="s">
        <v>40</v>
      </c>
    </row>
    <row r="10" spans="1:12" ht="31.2" x14ac:dyDescent="0.3">
      <c r="A10" s="67">
        <v>44732</v>
      </c>
      <c r="B10" s="67">
        <v>6</v>
      </c>
      <c r="C10" s="42" t="s">
        <v>50</v>
      </c>
      <c r="D10" s="42" t="s">
        <v>104</v>
      </c>
      <c r="E10" s="42" t="s">
        <v>249</v>
      </c>
      <c r="F10" s="321" t="s">
        <v>105</v>
      </c>
      <c r="G10" s="342">
        <v>3000</v>
      </c>
      <c r="H10" s="42">
        <v>20</v>
      </c>
      <c r="J10" s="42" t="s">
        <v>106</v>
      </c>
    </row>
    <row r="11" spans="1:12" ht="31.2" x14ac:dyDescent="0.3">
      <c r="A11" s="234" t="s">
        <v>123</v>
      </c>
      <c r="B11" s="234">
        <v>6</v>
      </c>
      <c r="C11" s="234" t="s">
        <v>50</v>
      </c>
      <c r="D11" s="234" t="s">
        <v>240</v>
      </c>
      <c r="E11" s="234" t="s">
        <v>247</v>
      </c>
      <c r="F11" s="277" t="s">
        <v>124</v>
      </c>
      <c r="G11" s="339"/>
      <c r="H11" s="234">
        <v>1275</v>
      </c>
      <c r="I11" s="234">
        <v>76</v>
      </c>
      <c r="J11" s="234" t="s">
        <v>40</v>
      </c>
      <c r="L11" s="68" t="s">
        <v>257</v>
      </c>
    </row>
    <row r="12" spans="1:12" s="309" customFormat="1" ht="6" customHeight="1" x14ac:dyDescent="0.3">
      <c r="A12" s="310"/>
      <c r="B12" s="310"/>
      <c r="C12" s="310"/>
      <c r="D12" s="310"/>
      <c r="E12" s="310"/>
      <c r="F12" s="307"/>
      <c r="G12" s="344"/>
      <c r="H12" s="310"/>
      <c r="I12" s="310"/>
      <c r="J12" s="310"/>
      <c r="K12" s="310"/>
    </row>
    <row r="13" spans="1:12" x14ac:dyDescent="0.3">
      <c r="A13" s="234" t="s">
        <v>125</v>
      </c>
      <c r="B13" s="234">
        <v>7</v>
      </c>
      <c r="C13" s="234" t="s">
        <v>31</v>
      </c>
      <c r="D13" s="234" t="s">
        <v>10</v>
      </c>
      <c r="E13" s="234" t="s">
        <v>247</v>
      </c>
      <c r="F13" s="277" t="s">
        <v>109</v>
      </c>
      <c r="G13" s="339">
        <v>18660</v>
      </c>
      <c r="H13" s="234"/>
      <c r="I13" s="234">
        <v>186</v>
      </c>
      <c r="J13" s="234" t="s">
        <v>40</v>
      </c>
      <c r="K13" s="42">
        <v>7</v>
      </c>
    </row>
    <row r="14" spans="1:12" x14ac:dyDescent="0.3">
      <c r="A14" s="234" t="s">
        <v>126</v>
      </c>
      <c r="B14" s="234">
        <v>7</v>
      </c>
      <c r="C14" s="234" t="s">
        <v>9</v>
      </c>
      <c r="D14" s="234" t="s">
        <v>10</v>
      </c>
      <c r="E14" s="234" t="s">
        <v>247</v>
      </c>
      <c r="F14" s="277" t="s">
        <v>127</v>
      </c>
      <c r="G14" s="339">
        <v>32330</v>
      </c>
      <c r="H14" s="234"/>
      <c r="I14" s="234">
        <v>114</v>
      </c>
      <c r="J14" s="234" t="s">
        <v>40</v>
      </c>
      <c r="K14" s="42">
        <v>7</v>
      </c>
    </row>
    <row r="15" spans="1:12" s="309" customFormat="1" ht="6" customHeight="1" x14ac:dyDescent="0.3">
      <c r="A15" s="310"/>
      <c r="B15" s="310"/>
      <c r="C15" s="310"/>
      <c r="D15" s="310"/>
      <c r="E15" s="310"/>
      <c r="F15" s="307"/>
      <c r="G15" s="344"/>
      <c r="H15" s="310"/>
      <c r="I15" s="310"/>
      <c r="J15" s="310"/>
      <c r="K15" s="310"/>
    </row>
    <row r="16" spans="1:12" ht="62.4" x14ac:dyDescent="0.3">
      <c r="A16" s="234" t="s">
        <v>164</v>
      </c>
      <c r="B16" s="234">
        <v>8</v>
      </c>
      <c r="C16" s="234" t="s">
        <v>9</v>
      </c>
      <c r="D16" s="234" t="s">
        <v>163</v>
      </c>
      <c r="E16" s="234" t="s">
        <v>247</v>
      </c>
      <c r="F16" s="277" t="s">
        <v>169</v>
      </c>
      <c r="G16" s="339">
        <v>29218</v>
      </c>
      <c r="H16" s="234">
        <v>74</v>
      </c>
      <c r="I16" s="234">
        <v>40</v>
      </c>
      <c r="J16" s="234" t="s">
        <v>40</v>
      </c>
      <c r="K16" s="42">
        <v>8</v>
      </c>
      <c r="L16" s="321" t="s">
        <v>170</v>
      </c>
    </row>
    <row r="17" spans="1:12" x14ac:dyDescent="0.3">
      <c r="A17" s="234" t="s">
        <v>143</v>
      </c>
      <c r="B17" s="234">
        <v>8</v>
      </c>
      <c r="C17" s="234" t="s">
        <v>9</v>
      </c>
      <c r="D17" s="234" t="s">
        <v>10</v>
      </c>
      <c r="E17" s="234" t="s">
        <v>247</v>
      </c>
      <c r="F17" s="277" t="s">
        <v>54</v>
      </c>
      <c r="G17" s="339">
        <v>16780</v>
      </c>
      <c r="H17" s="234"/>
      <c r="I17" s="234">
        <v>106</v>
      </c>
      <c r="J17" s="234" t="s">
        <v>40</v>
      </c>
      <c r="K17" s="42">
        <v>8</v>
      </c>
    </row>
    <row r="18" spans="1:12" s="309" customFormat="1" ht="6" customHeight="1" x14ac:dyDescent="0.3">
      <c r="A18" s="310"/>
      <c r="B18" s="310"/>
      <c r="C18" s="310"/>
      <c r="D18" s="310"/>
      <c r="E18" s="310"/>
      <c r="F18" s="307"/>
      <c r="G18" s="344"/>
      <c r="H18" s="310"/>
      <c r="I18" s="310"/>
      <c r="J18" s="310"/>
      <c r="K18" s="310"/>
    </row>
    <row r="19" spans="1:12" x14ac:dyDescent="0.3">
      <c r="A19" s="234" t="s">
        <v>165</v>
      </c>
      <c r="B19" s="234">
        <v>8</v>
      </c>
      <c r="C19" s="234" t="s">
        <v>31</v>
      </c>
      <c r="D19" s="234" t="s">
        <v>10</v>
      </c>
      <c r="E19" s="234" t="s">
        <v>251</v>
      </c>
      <c r="F19" s="277" t="s">
        <v>166</v>
      </c>
      <c r="G19" s="339">
        <v>27270</v>
      </c>
      <c r="H19" s="234"/>
      <c r="I19" s="234">
        <v>152</v>
      </c>
      <c r="J19" s="234" t="s">
        <v>40</v>
      </c>
      <c r="K19" s="42">
        <v>9</v>
      </c>
    </row>
    <row r="20" spans="1:12" x14ac:dyDescent="0.3">
      <c r="A20" s="302" t="s">
        <v>230</v>
      </c>
      <c r="B20" s="302">
        <v>8</v>
      </c>
      <c r="C20" s="302" t="s">
        <v>9</v>
      </c>
      <c r="D20" s="302" t="s">
        <v>10</v>
      </c>
      <c r="E20" s="234" t="s">
        <v>247</v>
      </c>
      <c r="F20" s="76" t="s">
        <v>231</v>
      </c>
      <c r="G20" s="345">
        <v>23950</v>
      </c>
      <c r="H20" s="302"/>
      <c r="I20" s="302">
        <v>109</v>
      </c>
      <c r="J20" s="302" t="s">
        <v>40</v>
      </c>
      <c r="K20" s="42">
        <v>9</v>
      </c>
      <c r="L20" s="68" t="s">
        <v>254</v>
      </c>
    </row>
    <row r="21" spans="1:12" x14ac:dyDescent="0.3">
      <c r="A21" s="302" t="s">
        <v>232</v>
      </c>
      <c r="B21" s="302">
        <v>9</v>
      </c>
      <c r="C21" s="302" t="s">
        <v>9</v>
      </c>
      <c r="D21" s="302" t="s">
        <v>10</v>
      </c>
      <c r="E21" s="234" t="s">
        <v>247</v>
      </c>
      <c r="F21" s="76" t="s">
        <v>224</v>
      </c>
      <c r="G21" s="346">
        <v>39674</v>
      </c>
      <c r="I21" s="42">
        <v>116</v>
      </c>
      <c r="J21" s="302" t="s">
        <v>40</v>
      </c>
      <c r="K21" s="42">
        <v>9</v>
      </c>
      <c r="L21" s="68" t="s">
        <v>254</v>
      </c>
    </row>
    <row r="22" spans="1:12" x14ac:dyDescent="0.3">
      <c r="A22" s="302" t="s">
        <v>233</v>
      </c>
      <c r="B22" s="302">
        <v>9</v>
      </c>
      <c r="C22" s="302" t="s">
        <v>31</v>
      </c>
      <c r="D22" s="302" t="s">
        <v>10</v>
      </c>
      <c r="E22" s="302" t="s">
        <v>251</v>
      </c>
      <c r="F22" s="76" t="s">
        <v>250</v>
      </c>
      <c r="G22" s="345">
        <v>9660</v>
      </c>
      <c r="H22" s="302"/>
      <c r="I22" s="302">
        <v>48</v>
      </c>
      <c r="J22" s="302" t="s">
        <v>40</v>
      </c>
      <c r="K22" s="42">
        <v>9</v>
      </c>
      <c r="L22" s="68" t="s">
        <v>254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7B75C-E45C-4605-9CBC-4B0BCA0FDC65}">
  <dimension ref="A1:L18"/>
  <sheetViews>
    <sheetView workbookViewId="0">
      <selection sqref="A1:XFD1048576"/>
    </sheetView>
  </sheetViews>
  <sheetFormatPr defaultRowHeight="15.6" x14ac:dyDescent="0.3"/>
  <cols>
    <col min="1" max="5" width="13" style="42" customWidth="1"/>
    <col min="6" max="6" width="48" style="317" customWidth="1"/>
    <col min="7" max="7" width="13" style="342" customWidth="1"/>
    <col min="8" max="10" width="13" style="42" customWidth="1"/>
    <col min="11" max="11" width="18.21875" style="42" customWidth="1"/>
    <col min="12" max="12" width="25.6640625" style="42" customWidth="1"/>
    <col min="13" max="16384" width="8.88671875" style="42"/>
  </cols>
  <sheetData>
    <row r="1" spans="1:12" x14ac:dyDescent="0.3">
      <c r="A1" s="300" t="s">
        <v>0</v>
      </c>
      <c r="B1" s="300" t="s">
        <v>201</v>
      </c>
      <c r="C1" s="300" t="s">
        <v>1</v>
      </c>
      <c r="D1" s="300" t="s">
        <v>2</v>
      </c>
      <c r="E1" s="300" t="s">
        <v>243</v>
      </c>
      <c r="F1" s="297" t="s">
        <v>3</v>
      </c>
      <c r="G1" s="338" t="s">
        <v>4</v>
      </c>
      <c r="H1" s="300" t="s">
        <v>5</v>
      </c>
      <c r="I1" s="300" t="s">
        <v>6</v>
      </c>
      <c r="J1" s="300" t="s">
        <v>7</v>
      </c>
      <c r="K1" s="42" t="s">
        <v>117</v>
      </c>
    </row>
    <row r="2" spans="1:12" x14ac:dyDescent="0.3">
      <c r="A2" s="234" t="s">
        <v>77</v>
      </c>
      <c r="B2" s="234">
        <v>2</v>
      </c>
      <c r="C2" s="234" t="s">
        <v>9</v>
      </c>
      <c r="D2" s="234" t="s">
        <v>10</v>
      </c>
      <c r="E2" s="234" t="s">
        <v>247</v>
      </c>
      <c r="F2" s="277" t="s">
        <v>65</v>
      </c>
      <c r="G2" s="339">
        <v>55730</v>
      </c>
      <c r="H2" s="302"/>
      <c r="I2" s="234">
        <v>309</v>
      </c>
      <c r="J2" s="302" t="s">
        <v>16</v>
      </c>
    </row>
    <row r="3" spans="1:12" x14ac:dyDescent="0.3">
      <c r="A3" s="234" t="s">
        <v>78</v>
      </c>
      <c r="B3" s="234">
        <v>3</v>
      </c>
      <c r="C3" s="234" t="s">
        <v>9</v>
      </c>
      <c r="D3" s="234" t="s">
        <v>10</v>
      </c>
      <c r="E3" s="234" t="s">
        <v>247</v>
      </c>
      <c r="F3" s="277" t="s">
        <v>64</v>
      </c>
      <c r="G3" s="339">
        <v>55595</v>
      </c>
      <c r="H3" s="302"/>
      <c r="I3" s="234">
        <v>308</v>
      </c>
      <c r="J3" s="302" t="s">
        <v>16</v>
      </c>
    </row>
    <row r="4" spans="1:12" x14ac:dyDescent="0.3">
      <c r="A4" s="369" t="s">
        <v>79</v>
      </c>
      <c r="B4" s="234">
        <v>3</v>
      </c>
      <c r="C4" s="234" t="s">
        <v>9</v>
      </c>
      <c r="D4" s="234" t="s">
        <v>204</v>
      </c>
      <c r="E4" s="234" t="s">
        <v>247</v>
      </c>
      <c r="F4" s="277" t="s">
        <v>15</v>
      </c>
      <c r="G4" s="339">
        <v>9810</v>
      </c>
      <c r="H4" s="318"/>
      <c r="I4" s="318">
        <v>49</v>
      </c>
      <c r="J4" s="318" t="s">
        <v>16</v>
      </c>
    </row>
    <row r="5" spans="1:12" x14ac:dyDescent="0.3">
      <c r="A5" s="369"/>
      <c r="B5" s="234">
        <v>3</v>
      </c>
      <c r="C5" s="234" t="s">
        <v>9</v>
      </c>
      <c r="D5" s="234" t="s">
        <v>202</v>
      </c>
      <c r="E5" s="234" t="s">
        <v>247</v>
      </c>
      <c r="F5" s="277" t="s">
        <v>80</v>
      </c>
      <c r="G5" s="339">
        <v>10559</v>
      </c>
      <c r="H5" s="318"/>
      <c r="I5" s="318">
        <v>53</v>
      </c>
      <c r="J5" s="318" t="s">
        <v>16</v>
      </c>
    </row>
    <row r="6" spans="1:12" x14ac:dyDescent="0.3">
      <c r="A6" s="369"/>
      <c r="B6" s="234">
        <v>3</v>
      </c>
      <c r="C6" s="234" t="s">
        <v>9</v>
      </c>
      <c r="D6" s="234" t="s">
        <v>19</v>
      </c>
      <c r="E6" s="234" t="s">
        <v>247</v>
      </c>
      <c r="F6" s="277" t="s">
        <v>81</v>
      </c>
      <c r="G6" s="339"/>
      <c r="H6" s="318">
        <v>1</v>
      </c>
      <c r="I6" s="318">
        <v>1</v>
      </c>
      <c r="J6" s="318" t="s">
        <v>16</v>
      </c>
    </row>
    <row r="7" spans="1:12" x14ac:dyDescent="0.3">
      <c r="A7" s="234" t="s">
        <v>58</v>
      </c>
      <c r="B7" s="234">
        <v>5</v>
      </c>
      <c r="C7" s="234" t="s">
        <v>9</v>
      </c>
      <c r="D7" s="234" t="s">
        <v>10</v>
      </c>
      <c r="E7" s="234" t="s">
        <v>247</v>
      </c>
      <c r="F7" s="277" t="s">
        <v>82</v>
      </c>
      <c r="G7" s="339">
        <v>24300</v>
      </c>
      <c r="H7" s="302"/>
      <c r="I7" s="234">
        <v>118</v>
      </c>
      <c r="J7" s="302" t="s">
        <v>16</v>
      </c>
    </row>
    <row r="8" spans="1:12" x14ac:dyDescent="0.3">
      <c r="A8" s="234" t="s">
        <v>55</v>
      </c>
      <c r="B8" s="234">
        <v>5</v>
      </c>
      <c r="C8" s="234" t="s">
        <v>9</v>
      </c>
      <c r="D8" s="234" t="s">
        <v>10</v>
      </c>
      <c r="E8" s="234" t="s">
        <v>247</v>
      </c>
      <c r="F8" s="277" t="s">
        <v>83</v>
      </c>
      <c r="G8" s="339">
        <v>52450</v>
      </c>
      <c r="H8" s="302"/>
      <c r="I8" s="234">
        <v>110</v>
      </c>
      <c r="J8" s="302" t="s">
        <v>16</v>
      </c>
    </row>
    <row r="9" spans="1:12" x14ac:dyDescent="0.3">
      <c r="A9" s="234" t="s">
        <v>87</v>
      </c>
      <c r="B9" s="234">
        <v>6</v>
      </c>
      <c r="C9" s="234" t="s">
        <v>9</v>
      </c>
      <c r="D9" s="234" t="s">
        <v>10</v>
      </c>
      <c r="E9" s="234" t="s">
        <v>247</v>
      </c>
      <c r="F9" s="277" t="s">
        <v>84</v>
      </c>
      <c r="G9" s="339">
        <v>51363</v>
      </c>
      <c r="H9" s="302"/>
      <c r="I9" s="234">
        <v>342</v>
      </c>
      <c r="J9" s="302" t="s">
        <v>16</v>
      </c>
    </row>
    <row r="10" spans="1:12" x14ac:dyDescent="0.3">
      <c r="A10" s="322" t="s">
        <v>186</v>
      </c>
      <c r="B10" s="322">
        <v>6</v>
      </c>
      <c r="C10" s="322" t="s">
        <v>9</v>
      </c>
      <c r="D10" s="322" t="s">
        <v>241</v>
      </c>
      <c r="E10" s="234" t="s">
        <v>247</v>
      </c>
      <c r="F10" s="349" t="s">
        <v>54</v>
      </c>
      <c r="G10" s="340"/>
      <c r="H10" s="42">
        <v>409</v>
      </c>
      <c r="I10" s="322">
        <v>136</v>
      </c>
      <c r="J10" s="42" t="s">
        <v>16</v>
      </c>
      <c r="L10" s="42" t="s">
        <v>188</v>
      </c>
    </row>
    <row r="11" spans="1:12" s="309" customFormat="1" ht="6" customHeight="1" x14ac:dyDescent="0.3">
      <c r="A11" s="310"/>
      <c r="B11" s="310"/>
      <c r="C11" s="310"/>
      <c r="D11" s="310"/>
      <c r="E11" s="310"/>
      <c r="F11" s="307"/>
      <c r="G11" s="341"/>
      <c r="H11" s="310"/>
      <c r="I11" s="310"/>
      <c r="J11" s="310"/>
      <c r="K11" s="310"/>
    </row>
    <row r="12" spans="1:12" x14ac:dyDescent="0.3">
      <c r="A12" s="42">
        <v>2022.06</v>
      </c>
      <c r="B12" s="42">
        <v>6</v>
      </c>
      <c r="C12" s="234" t="s">
        <v>9</v>
      </c>
      <c r="D12" s="42" t="s">
        <v>202</v>
      </c>
      <c r="E12" s="234" t="s">
        <v>247</v>
      </c>
      <c r="F12" s="317" t="s">
        <v>116</v>
      </c>
      <c r="G12" s="342">
        <v>24300</v>
      </c>
      <c r="I12" s="42">
        <v>54</v>
      </c>
      <c r="J12" s="42" t="s">
        <v>110</v>
      </c>
      <c r="K12" s="42">
        <v>7</v>
      </c>
    </row>
    <row r="13" spans="1:12" x14ac:dyDescent="0.3">
      <c r="A13" s="42" t="s">
        <v>118</v>
      </c>
      <c r="B13" s="42">
        <v>7</v>
      </c>
      <c r="C13" s="234" t="s">
        <v>9</v>
      </c>
      <c r="D13" s="234" t="s">
        <v>10</v>
      </c>
      <c r="E13" s="234" t="s">
        <v>248</v>
      </c>
      <c r="F13" s="317" t="s">
        <v>239</v>
      </c>
      <c r="G13" s="342">
        <v>33340</v>
      </c>
      <c r="I13" s="42">
        <v>188</v>
      </c>
      <c r="J13" s="42" t="s">
        <v>110</v>
      </c>
      <c r="K13" s="42">
        <v>7</v>
      </c>
    </row>
    <row r="14" spans="1:12" s="309" customFormat="1" ht="6" customHeight="1" x14ac:dyDescent="0.3">
      <c r="A14" s="310"/>
      <c r="B14" s="310"/>
      <c r="C14" s="310"/>
      <c r="D14" s="310"/>
      <c r="E14" s="310"/>
      <c r="F14" s="307"/>
      <c r="G14" s="341"/>
      <c r="H14" s="310"/>
      <c r="I14" s="310"/>
      <c r="J14" s="310"/>
      <c r="K14" s="310"/>
    </row>
    <row r="15" spans="1:12" x14ac:dyDescent="0.3">
      <c r="A15" s="322" t="s">
        <v>184</v>
      </c>
      <c r="B15" s="322">
        <v>8</v>
      </c>
      <c r="C15" s="322" t="s">
        <v>9</v>
      </c>
      <c r="D15" s="322" t="s">
        <v>10</v>
      </c>
      <c r="E15" s="322" t="s">
        <v>251</v>
      </c>
      <c r="F15" s="349" t="s">
        <v>255</v>
      </c>
      <c r="G15" s="340">
        <v>5100</v>
      </c>
      <c r="I15" s="322">
        <v>30</v>
      </c>
      <c r="J15" s="42" t="s">
        <v>16</v>
      </c>
      <c r="K15" s="42">
        <v>9</v>
      </c>
    </row>
    <row r="16" spans="1:12" x14ac:dyDescent="0.3">
      <c r="A16" s="302" t="s">
        <v>236</v>
      </c>
      <c r="B16" s="302">
        <v>8</v>
      </c>
      <c r="C16" s="42" t="s">
        <v>234</v>
      </c>
      <c r="D16" s="302" t="s">
        <v>10</v>
      </c>
      <c r="E16" s="302" t="s">
        <v>251</v>
      </c>
      <c r="F16" s="317" t="s">
        <v>256</v>
      </c>
      <c r="G16" s="342">
        <v>17360</v>
      </c>
      <c r="H16" s="337"/>
      <c r="I16" s="42">
        <v>93</v>
      </c>
      <c r="J16" s="42" t="s">
        <v>16</v>
      </c>
      <c r="K16" s="42">
        <v>9</v>
      </c>
      <c r="L16" s="68" t="s">
        <v>235</v>
      </c>
    </row>
    <row r="17" spans="1:12" x14ac:dyDescent="0.3">
      <c r="A17" s="302" t="s">
        <v>237</v>
      </c>
      <c r="B17" s="302">
        <v>9</v>
      </c>
      <c r="C17" s="42" t="s">
        <v>9</v>
      </c>
      <c r="D17" s="302" t="s">
        <v>10</v>
      </c>
      <c r="E17" s="234" t="s">
        <v>247</v>
      </c>
      <c r="F17" s="76" t="s">
        <v>54</v>
      </c>
      <c r="G17" s="343">
        <v>20960</v>
      </c>
      <c r="I17" s="42">
        <v>102</v>
      </c>
      <c r="J17" s="42" t="s">
        <v>16</v>
      </c>
      <c r="K17" s="42">
        <v>9</v>
      </c>
      <c r="L17" s="68" t="s">
        <v>235</v>
      </c>
    </row>
    <row r="18" spans="1:12" x14ac:dyDescent="0.3">
      <c r="A18" s="302" t="s">
        <v>237</v>
      </c>
      <c r="B18" s="302">
        <v>9</v>
      </c>
      <c r="C18" s="42" t="s">
        <v>9</v>
      </c>
      <c r="D18" s="302" t="s">
        <v>10</v>
      </c>
      <c r="E18" s="234" t="s">
        <v>247</v>
      </c>
      <c r="F18" s="76" t="s">
        <v>238</v>
      </c>
      <c r="G18" s="343">
        <v>24660</v>
      </c>
      <c r="I18" s="42">
        <v>105</v>
      </c>
      <c r="J18" s="42" t="s">
        <v>16</v>
      </c>
      <c r="K18" s="42">
        <v>9</v>
      </c>
      <c r="L18" s="68" t="s">
        <v>235</v>
      </c>
    </row>
  </sheetData>
  <mergeCells count="1">
    <mergeCell ref="A4:A6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ABA68-4FB6-4662-94E3-2F8F6F45BA65}">
  <dimension ref="A1:K5"/>
  <sheetViews>
    <sheetView workbookViewId="0">
      <selection activeCell="F22" sqref="F22"/>
    </sheetView>
  </sheetViews>
  <sheetFormatPr defaultRowHeight="15.6" x14ac:dyDescent="0.3"/>
  <cols>
    <col min="1" max="1" width="11.44140625" style="1" customWidth="1"/>
    <col min="2" max="2" width="11.44140625" style="208" customWidth="1"/>
    <col min="3" max="5" width="11.44140625" style="1" customWidth="1"/>
    <col min="6" max="6" width="25.77734375" style="275" customWidth="1"/>
    <col min="7" max="7" width="17" style="331" customWidth="1"/>
    <col min="8" max="10" width="11.44140625" style="22" customWidth="1"/>
    <col min="11" max="11" width="8.88671875" style="22"/>
    <col min="12" max="16384" width="8.88671875" style="1"/>
  </cols>
  <sheetData>
    <row r="1" spans="1:11" x14ac:dyDescent="0.3">
      <c r="A1" s="323" t="s">
        <v>0</v>
      </c>
      <c r="B1" s="332" t="s">
        <v>201</v>
      </c>
      <c r="C1" s="333" t="s">
        <v>1</v>
      </c>
      <c r="D1" s="333" t="s">
        <v>2</v>
      </c>
      <c r="E1" s="333" t="s">
        <v>243</v>
      </c>
      <c r="F1" s="350" t="s">
        <v>3</v>
      </c>
      <c r="G1" s="324" t="s">
        <v>4</v>
      </c>
      <c r="H1" s="323" t="s">
        <v>5</v>
      </c>
      <c r="I1" s="323" t="s">
        <v>6</v>
      </c>
      <c r="J1" s="323" t="s">
        <v>7</v>
      </c>
      <c r="K1" s="22" t="s">
        <v>117</v>
      </c>
    </row>
    <row r="2" spans="1:11" x14ac:dyDescent="0.3">
      <c r="A2" s="325">
        <v>44790</v>
      </c>
      <c r="B2" s="334">
        <v>8</v>
      </c>
      <c r="C2" s="1" t="s">
        <v>9</v>
      </c>
      <c r="D2" s="1" t="s">
        <v>10</v>
      </c>
      <c r="E2" s="1" t="s">
        <v>247</v>
      </c>
      <c r="F2" s="275" t="s">
        <v>140</v>
      </c>
      <c r="G2" s="327">
        <v>15795</v>
      </c>
      <c r="I2" s="22">
        <v>117</v>
      </c>
      <c r="J2" s="22" t="s">
        <v>141</v>
      </c>
      <c r="K2" s="22">
        <v>8</v>
      </c>
    </row>
    <row r="3" spans="1:11" x14ac:dyDescent="0.3">
      <c r="A3" s="328">
        <v>44791</v>
      </c>
      <c r="B3" s="208">
        <v>8</v>
      </c>
      <c r="C3" s="1" t="s">
        <v>9</v>
      </c>
      <c r="D3" s="1" t="s">
        <v>10</v>
      </c>
      <c r="E3" s="1" t="s">
        <v>247</v>
      </c>
      <c r="F3" s="275" t="s">
        <v>142</v>
      </c>
      <c r="G3" s="327">
        <v>17680</v>
      </c>
      <c r="I3" s="22">
        <v>110</v>
      </c>
      <c r="J3" s="22" t="s">
        <v>141</v>
      </c>
      <c r="K3" s="22">
        <v>8</v>
      </c>
    </row>
    <row r="4" spans="1:11" s="329" customFormat="1" ht="4.8" customHeight="1" x14ac:dyDescent="0.3">
      <c r="B4" s="335"/>
      <c r="F4" s="351"/>
      <c r="G4" s="330"/>
      <c r="H4" s="336"/>
      <c r="I4" s="336"/>
      <c r="J4" s="336"/>
      <c r="K4" s="336"/>
    </row>
    <row r="5" spans="1:11" x14ac:dyDescent="0.3">
      <c r="A5" s="22" t="s">
        <v>228</v>
      </c>
      <c r="B5" s="208">
        <v>8</v>
      </c>
      <c r="C5" s="1" t="s">
        <v>9</v>
      </c>
      <c r="D5" s="1" t="s">
        <v>10</v>
      </c>
      <c r="E5" s="1" t="s">
        <v>249</v>
      </c>
      <c r="F5" s="275" t="s">
        <v>229</v>
      </c>
      <c r="G5" s="327">
        <v>21931</v>
      </c>
      <c r="I5" s="22">
        <v>49</v>
      </c>
      <c r="J5" s="22" t="s">
        <v>141</v>
      </c>
      <c r="K5" s="22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3570-C692-4223-883A-5F643EF1D6B7}">
  <dimension ref="A1:N90"/>
  <sheetViews>
    <sheetView workbookViewId="0"/>
  </sheetViews>
  <sheetFormatPr defaultColWidth="8.77734375" defaultRowHeight="15.6" x14ac:dyDescent="0.3"/>
  <cols>
    <col min="1" max="1" width="22.88671875" style="1" bestFit="1" customWidth="1"/>
    <col min="2" max="2" width="19.33203125" style="1" customWidth="1"/>
    <col min="3" max="3" width="21.77734375" style="1" customWidth="1"/>
    <col min="4" max="4" width="21.88671875" style="1" customWidth="1"/>
    <col min="5" max="6" width="8.77734375" style="1"/>
    <col min="7" max="9" width="12.44140625" style="1" customWidth="1"/>
    <col min="10" max="10" width="18.44140625" style="1" customWidth="1"/>
    <col min="11" max="11" width="13.21875" style="22" customWidth="1"/>
    <col min="12" max="14" width="13.21875" style="1" customWidth="1"/>
    <col min="15" max="16384" width="8.77734375" style="1"/>
  </cols>
  <sheetData>
    <row r="1" spans="1:4" x14ac:dyDescent="0.3">
      <c r="A1" s="2" t="s">
        <v>41</v>
      </c>
      <c r="B1" s="2" t="s">
        <v>4</v>
      </c>
      <c r="C1" s="2" t="s">
        <v>42</v>
      </c>
      <c r="D1" s="2" t="s">
        <v>43</v>
      </c>
    </row>
    <row r="2" spans="1:4" x14ac:dyDescent="0.3">
      <c r="A2" s="3">
        <v>1</v>
      </c>
      <c r="B2" s="10">
        <v>259495</v>
      </c>
      <c r="C2" s="73">
        <v>5</v>
      </c>
      <c r="D2" s="73">
        <v>600</v>
      </c>
    </row>
    <row r="3" spans="1:4" x14ac:dyDescent="0.3">
      <c r="A3" s="3">
        <v>2</v>
      </c>
      <c r="B3" s="10">
        <v>153090</v>
      </c>
      <c r="C3" s="73">
        <v>4</v>
      </c>
      <c r="D3" s="73">
        <v>816</v>
      </c>
    </row>
    <row r="4" spans="1:4" x14ac:dyDescent="0.3">
      <c r="A4" s="3">
        <v>3</v>
      </c>
      <c r="B4" s="10">
        <v>167211</v>
      </c>
      <c r="C4" s="73">
        <v>8</v>
      </c>
      <c r="D4" s="73">
        <v>867</v>
      </c>
    </row>
    <row r="5" spans="1:4" x14ac:dyDescent="0.3">
      <c r="A5" s="3">
        <v>4</v>
      </c>
      <c r="B5" s="10">
        <v>41800</v>
      </c>
      <c r="C5" s="73">
        <v>3</v>
      </c>
      <c r="D5" s="73">
        <v>352</v>
      </c>
    </row>
    <row r="6" spans="1:4" x14ac:dyDescent="0.3">
      <c r="A6" s="3">
        <v>5</v>
      </c>
      <c r="B6" s="10">
        <v>501750</v>
      </c>
      <c r="C6" s="73">
        <v>7</v>
      </c>
      <c r="D6" s="73">
        <v>851</v>
      </c>
    </row>
    <row r="7" spans="1:4" x14ac:dyDescent="0.3">
      <c r="A7" s="3">
        <v>6</v>
      </c>
      <c r="B7" s="10">
        <v>143413</v>
      </c>
      <c r="C7" s="73">
        <v>7</v>
      </c>
      <c r="D7" s="73">
        <v>995</v>
      </c>
    </row>
    <row r="8" spans="1:4" x14ac:dyDescent="0.3">
      <c r="A8" s="3">
        <v>7</v>
      </c>
      <c r="B8" s="10">
        <v>182147</v>
      </c>
      <c r="C8" s="73">
        <v>7</v>
      </c>
      <c r="D8" s="73">
        <v>835</v>
      </c>
    </row>
    <row r="9" spans="1:4" x14ac:dyDescent="0.3">
      <c r="A9" s="3">
        <v>8</v>
      </c>
      <c r="B9" s="10">
        <v>147573</v>
      </c>
      <c r="C9" s="73">
        <v>11</v>
      </c>
      <c r="D9" s="73">
        <v>736</v>
      </c>
    </row>
    <row r="10" spans="1:4" x14ac:dyDescent="0.3">
      <c r="A10" s="3">
        <v>9</v>
      </c>
      <c r="B10" s="10"/>
      <c r="C10" s="10"/>
      <c r="D10" s="10"/>
    </row>
    <row r="11" spans="1:4" x14ac:dyDescent="0.3">
      <c r="A11" s="3">
        <v>10</v>
      </c>
      <c r="B11" s="10"/>
      <c r="C11" s="10"/>
      <c r="D11" s="10"/>
    </row>
    <row r="12" spans="1:4" x14ac:dyDescent="0.3">
      <c r="A12" s="3">
        <v>11</v>
      </c>
      <c r="B12" s="10"/>
      <c r="C12" s="10"/>
      <c r="D12" s="10"/>
    </row>
    <row r="13" spans="1:4" x14ac:dyDescent="0.3">
      <c r="A13" s="3">
        <v>12</v>
      </c>
      <c r="B13" s="10"/>
      <c r="C13" s="10"/>
      <c r="D13" s="10"/>
    </row>
    <row r="14" spans="1:4" x14ac:dyDescent="0.3">
      <c r="A14" s="2" t="s">
        <v>44</v>
      </c>
      <c r="B14" s="6">
        <f>SUM(B2:B13)</f>
        <v>1596479</v>
      </c>
      <c r="C14" s="11">
        <f>SUM(C2:C13)</f>
        <v>52</v>
      </c>
      <c r="D14" s="6">
        <f>SUM(D2:D13)</f>
        <v>6052</v>
      </c>
    </row>
    <row r="15" spans="1:4" x14ac:dyDescent="0.3">
      <c r="A15" s="7" t="s">
        <v>45</v>
      </c>
      <c r="B15" s="8">
        <v>1500000</v>
      </c>
      <c r="C15" s="9">
        <v>50</v>
      </c>
      <c r="D15" s="8">
        <v>10000</v>
      </c>
    </row>
    <row r="16" spans="1:4" x14ac:dyDescent="0.3">
      <c r="A16" s="1" t="s">
        <v>88</v>
      </c>
      <c r="B16" s="1">
        <f>100*(B14/B15)</f>
        <v>106.43193333333333</v>
      </c>
      <c r="C16" s="1">
        <f>100*(C14/C15)</f>
        <v>104</v>
      </c>
      <c r="D16" s="1">
        <f t="shared" ref="D16" si="0">100*(D14/D15)</f>
        <v>60.519999999999996</v>
      </c>
    </row>
    <row r="17" spans="1:14" x14ac:dyDescent="0.3">
      <c r="A17" s="2" t="s">
        <v>46</v>
      </c>
      <c r="B17" s="4" t="s">
        <v>47</v>
      </c>
      <c r="C17" s="5" t="s">
        <v>48</v>
      </c>
      <c r="D17" s="5" t="s">
        <v>49</v>
      </c>
    </row>
    <row r="19" spans="1:14" x14ac:dyDescent="0.3">
      <c r="G19" s="55" t="s">
        <v>0</v>
      </c>
      <c r="H19" s="32" t="s">
        <v>1</v>
      </c>
      <c r="I19" s="32" t="s">
        <v>2</v>
      </c>
      <c r="J19" s="32" t="s">
        <v>3</v>
      </c>
      <c r="K19" s="25" t="s">
        <v>4</v>
      </c>
      <c r="L19" s="32" t="s">
        <v>5</v>
      </c>
      <c r="M19" s="32" t="s">
        <v>6</v>
      </c>
      <c r="N19" s="32" t="s">
        <v>7</v>
      </c>
    </row>
    <row r="20" spans="1:14" ht="16.2" thickBot="1" x14ac:dyDescent="0.35">
      <c r="G20" s="79">
        <v>44572</v>
      </c>
      <c r="H20" s="80" t="s">
        <v>9</v>
      </c>
      <c r="I20" s="80" t="s">
        <v>131</v>
      </c>
      <c r="J20" s="80" t="s">
        <v>132</v>
      </c>
      <c r="K20" s="93">
        <v>4550</v>
      </c>
      <c r="L20" s="81"/>
      <c r="M20" s="80">
        <v>13</v>
      </c>
      <c r="N20" s="80" t="s">
        <v>12</v>
      </c>
    </row>
    <row r="21" spans="1:14" ht="16.2" thickBot="1" x14ac:dyDescent="0.35">
      <c r="G21" s="79">
        <v>44573</v>
      </c>
      <c r="H21" s="80" t="s">
        <v>9</v>
      </c>
      <c r="I21" s="80" t="s">
        <v>133</v>
      </c>
      <c r="J21" s="80" t="s">
        <v>134</v>
      </c>
      <c r="K21" s="93">
        <v>176900</v>
      </c>
      <c r="L21" s="80">
        <v>305</v>
      </c>
      <c r="M21" s="80">
        <v>198</v>
      </c>
      <c r="N21" s="80" t="s">
        <v>12</v>
      </c>
    </row>
    <row r="22" spans="1:14" x14ac:dyDescent="0.3">
      <c r="G22" s="56" t="s">
        <v>56</v>
      </c>
      <c r="H22" s="26" t="s">
        <v>9</v>
      </c>
      <c r="I22" s="26" t="s">
        <v>10</v>
      </c>
      <c r="J22" s="34" t="s">
        <v>57</v>
      </c>
      <c r="K22" s="45">
        <v>41610</v>
      </c>
      <c r="L22" s="34"/>
      <c r="M22" s="44">
        <v>208</v>
      </c>
      <c r="N22" s="34" t="s">
        <v>12</v>
      </c>
    </row>
    <row r="23" spans="1:14" ht="46.8" x14ac:dyDescent="0.3">
      <c r="B23" s="1">
        <v>3</v>
      </c>
      <c r="D23" s="1">
        <v>33</v>
      </c>
      <c r="G23" s="43" t="s">
        <v>71</v>
      </c>
      <c r="H23" s="44" t="s">
        <v>9</v>
      </c>
      <c r="I23" s="44" t="s">
        <v>10</v>
      </c>
      <c r="J23" s="44" t="s">
        <v>36</v>
      </c>
      <c r="K23" s="45">
        <v>26900</v>
      </c>
      <c r="L23" s="46"/>
      <c r="M23" s="44">
        <v>134</v>
      </c>
      <c r="N23" s="46" t="s">
        <v>40</v>
      </c>
    </row>
    <row r="24" spans="1:14" x14ac:dyDescent="0.3">
      <c r="G24" s="42" t="s">
        <v>108</v>
      </c>
      <c r="H24" s="44" t="s">
        <v>9</v>
      </c>
      <c r="I24" s="44" t="s">
        <v>10</v>
      </c>
      <c r="J24" s="42" t="s">
        <v>109</v>
      </c>
      <c r="K24" s="42">
        <v>9535</v>
      </c>
      <c r="L24" s="42"/>
      <c r="M24" s="42">
        <v>47</v>
      </c>
      <c r="N24" s="46" t="s">
        <v>40</v>
      </c>
    </row>
    <row r="25" spans="1:14" x14ac:dyDescent="0.3">
      <c r="G25" s="70"/>
      <c r="H25" s="70"/>
      <c r="I25" s="70"/>
      <c r="J25" s="70"/>
      <c r="K25" s="94">
        <f>SUM(K20:K24)</f>
        <v>259495</v>
      </c>
      <c r="L25" s="70">
        <f t="shared" ref="L25:M25" si="1">SUM(L20:L24)</f>
        <v>305</v>
      </c>
      <c r="M25" s="70">
        <f t="shared" si="1"/>
        <v>600</v>
      </c>
      <c r="N25" s="70"/>
    </row>
    <row r="27" spans="1:14" x14ac:dyDescent="0.3">
      <c r="G27" s="76" t="s">
        <v>72</v>
      </c>
      <c r="H27" s="26" t="s">
        <v>9</v>
      </c>
      <c r="I27" s="26" t="s">
        <v>10</v>
      </c>
      <c r="J27" s="77" t="s">
        <v>115</v>
      </c>
      <c r="K27" s="45">
        <v>29600</v>
      </c>
      <c r="M27" s="44">
        <v>148</v>
      </c>
      <c r="N27" s="34" t="s">
        <v>12</v>
      </c>
    </row>
    <row r="28" spans="1:14" x14ac:dyDescent="0.3">
      <c r="G28" s="43" t="s">
        <v>53</v>
      </c>
      <c r="H28" s="44" t="s">
        <v>9</v>
      </c>
      <c r="I28" s="44" t="s">
        <v>10</v>
      </c>
      <c r="J28" s="44" t="s">
        <v>54</v>
      </c>
      <c r="K28" s="45">
        <v>29710</v>
      </c>
      <c r="L28" s="46"/>
      <c r="M28" s="44">
        <v>148</v>
      </c>
      <c r="N28" s="46" t="s">
        <v>40</v>
      </c>
    </row>
    <row r="29" spans="1:14" x14ac:dyDescent="0.3">
      <c r="G29" s="43" t="s">
        <v>72</v>
      </c>
      <c r="H29" s="44" t="s">
        <v>9</v>
      </c>
      <c r="I29" s="44" t="s">
        <v>10</v>
      </c>
      <c r="J29" s="44" t="s">
        <v>64</v>
      </c>
      <c r="K29" s="45">
        <v>38050</v>
      </c>
      <c r="L29" s="46"/>
      <c r="M29" s="44">
        <v>211</v>
      </c>
      <c r="N29" s="46" t="s">
        <v>40</v>
      </c>
    </row>
    <row r="30" spans="1:14" ht="31.2" x14ac:dyDescent="0.3">
      <c r="G30" s="51" t="s">
        <v>77</v>
      </c>
      <c r="H30" s="52" t="s">
        <v>9</v>
      </c>
      <c r="I30" s="52" t="s">
        <v>10</v>
      </c>
      <c r="J30" s="52" t="s">
        <v>65</v>
      </c>
      <c r="K30" s="45">
        <v>55730</v>
      </c>
      <c r="L30" s="54"/>
      <c r="M30" s="52">
        <v>309</v>
      </c>
      <c r="N30" s="54" t="s">
        <v>16</v>
      </c>
    </row>
    <row r="31" spans="1:14" x14ac:dyDescent="0.3">
      <c r="G31" s="70"/>
      <c r="H31" s="70"/>
      <c r="I31" s="70"/>
      <c r="J31" s="70"/>
      <c r="K31" s="95">
        <f>SUM(K27:K30)</f>
        <v>153090</v>
      </c>
      <c r="L31" s="71">
        <f>SUM(L27:L30)</f>
        <v>0</v>
      </c>
      <c r="M31" s="71">
        <f>SUM(M27:M30)</f>
        <v>816</v>
      </c>
      <c r="N31" s="70"/>
    </row>
    <row r="33" spans="7:14" ht="46.8" x14ac:dyDescent="0.3">
      <c r="G33" s="23" t="s">
        <v>21</v>
      </c>
      <c r="H33" s="23" t="s">
        <v>50</v>
      </c>
      <c r="I33" s="23" t="s">
        <v>22</v>
      </c>
      <c r="J33" s="23" t="s">
        <v>66</v>
      </c>
      <c r="K33" s="17"/>
      <c r="L33" s="17">
        <v>100</v>
      </c>
      <c r="M33" s="17">
        <v>50</v>
      </c>
      <c r="N33" s="21" t="s">
        <v>24</v>
      </c>
    </row>
    <row r="34" spans="7:14" x14ac:dyDescent="0.3">
      <c r="G34" s="27" t="s">
        <v>8</v>
      </c>
      <c r="H34" s="35" t="s">
        <v>9</v>
      </c>
      <c r="I34" s="35" t="s">
        <v>10</v>
      </c>
      <c r="J34" s="35" t="s">
        <v>11</v>
      </c>
      <c r="K34" s="49">
        <v>24000</v>
      </c>
      <c r="L34" s="36"/>
      <c r="M34" s="36">
        <v>120</v>
      </c>
      <c r="N34" s="37" t="s">
        <v>12</v>
      </c>
    </row>
    <row r="35" spans="7:14" x14ac:dyDescent="0.3">
      <c r="G35" s="43" t="s">
        <v>73</v>
      </c>
      <c r="H35" s="44" t="s">
        <v>9</v>
      </c>
      <c r="I35" s="44" t="s">
        <v>10</v>
      </c>
      <c r="J35" s="44" t="s">
        <v>11</v>
      </c>
      <c r="K35" s="45">
        <v>36247</v>
      </c>
      <c r="L35" s="46"/>
      <c r="M35" s="44">
        <v>131</v>
      </c>
      <c r="N35" s="46" t="s">
        <v>40</v>
      </c>
    </row>
    <row r="36" spans="7:14" ht="46.8" x14ac:dyDescent="0.3">
      <c r="G36" s="43" t="s">
        <v>74</v>
      </c>
      <c r="H36" s="44" t="s">
        <v>9</v>
      </c>
      <c r="I36" s="44" t="s">
        <v>10</v>
      </c>
      <c r="J36" s="44" t="s">
        <v>36</v>
      </c>
      <c r="K36" s="45">
        <v>31000</v>
      </c>
      <c r="L36" s="46"/>
      <c r="M36" s="44">
        <v>155</v>
      </c>
      <c r="N36" s="46" t="s">
        <v>40</v>
      </c>
    </row>
    <row r="37" spans="7:14" x14ac:dyDescent="0.3">
      <c r="G37" s="51" t="s">
        <v>78</v>
      </c>
      <c r="H37" s="52" t="s">
        <v>9</v>
      </c>
      <c r="I37" s="52" t="s">
        <v>10</v>
      </c>
      <c r="J37" s="52" t="s">
        <v>64</v>
      </c>
      <c r="K37" s="53">
        <v>55595</v>
      </c>
      <c r="L37" s="54"/>
      <c r="M37" s="52">
        <v>308</v>
      </c>
      <c r="N37" s="54" t="s">
        <v>16</v>
      </c>
    </row>
    <row r="38" spans="7:14" x14ac:dyDescent="0.3">
      <c r="G38" s="378" t="s">
        <v>79</v>
      </c>
      <c r="H38" s="23" t="s">
        <v>9</v>
      </c>
      <c r="I38" s="23" t="s">
        <v>14</v>
      </c>
      <c r="J38" s="23" t="s">
        <v>15</v>
      </c>
      <c r="K38" s="17">
        <v>9810</v>
      </c>
      <c r="L38" s="17"/>
      <c r="M38" s="17">
        <v>49</v>
      </c>
      <c r="N38" s="17" t="s">
        <v>16</v>
      </c>
    </row>
    <row r="39" spans="7:14" x14ac:dyDescent="0.3">
      <c r="G39" s="378"/>
      <c r="H39" s="23" t="s">
        <v>9</v>
      </c>
      <c r="I39" s="23" t="s">
        <v>17</v>
      </c>
      <c r="J39" s="23" t="s">
        <v>80</v>
      </c>
      <c r="K39" s="17">
        <v>10559</v>
      </c>
      <c r="L39" s="17"/>
      <c r="M39" s="17">
        <v>53</v>
      </c>
      <c r="N39" s="17" t="s">
        <v>16</v>
      </c>
    </row>
    <row r="40" spans="7:14" ht="31.2" x14ac:dyDescent="0.3">
      <c r="G40" s="378"/>
      <c r="H40" s="23" t="s">
        <v>9</v>
      </c>
      <c r="I40" s="23" t="s">
        <v>19</v>
      </c>
      <c r="J40" s="23" t="s">
        <v>81</v>
      </c>
      <c r="K40" s="17"/>
      <c r="L40" s="17">
        <v>1</v>
      </c>
      <c r="M40" s="17">
        <v>1</v>
      </c>
      <c r="N40" s="17" t="s">
        <v>16</v>
      </c>
    </row>
    <row r="41" spans="7:14" x14ac:dyDescent="0.3">
      <c r="G41" s="70"/>
      <c r="H41" s="70"/>
      <c r="I41" s="70"/>
      <c r="J41" s="70"/>
      <c r="K41" s="96">
        <f>SUM(K33:K40)</f>
        <v>167211</v>
      </c>
      <c r="L41" s="72">
        <f t="shared" ref="L41:M41" si="2">SUM(L33:L40)</f>
        <v>101</v>
      </c>
      <c r="M41" s="72">
        <f t="shared" si="2"/>
        <v>867</v>
      </c>
      <c r="N41" s="72"/>
    </row>
    <row r="43" spans="7:14" ht="31.2" x14ac:dyDescent="0.3">
      <c r="G43" s="378" t="s">
        <v>68</v>
      </c>
      <c r="H43" s="378" t="s">
        <v>28</v>
      </c>
      <c r="I43" s="378" t="s">
        <v>22</v>
      </c>
      <c r="J43" s="23" t="s">
        <v>67</v>
      </c>
      <c r="K43" s="17"/>
      <c r="L43" s="17">
        <v>5260</v>
      </c>
      <c r="M43" s="17">
        <v>108</v>
      </c>
      <c r="N43" s="21" t="s">
        <v>24</v>
      </c>
    </row>
    <row r="44" spans="7:14" ht="31.2" x14ac:dyDescent="0.3">
      <c r="G44" s="378"/>
      <c r="H44" s="378"/>
      <c r="I44" s="378"/>
      <c r="J44" s="23" t="s">
        <v>69</v>
      </c>
      <c r="K44" s="17"/>
      <c r="L44" s="17">
        <v>1280</v>
      </c>
      <c r="M44" s="17">
        <v>35</v>
      </c>
      <c r="N44" s="21" t="s">
        <v>24</v>
      </c>
    </row>
    <row r="45" spans="7:14" ht="31.2" x14ac:dyDescent="0.3">
      <c r="G45" s="27" t="s">
        <v>25</v>
      </c>
      <c r="H45" s="35" t="s">
        <v>9</v>
      </c>
      <c r="I45" s="35" t="s">
        <v>10</v>
      </c>
      <c r="J45" s="35" t="s">
        <v>26</v>
      </c>
      <c r="K45" s="49">
        <v>26000</v>
      </c>
      <c r="L45" s="36"/>
      <c r="M45" s="36">
        <v>130</v>
      </c>
      <c r="N45" s="37" t="s">
        <v>12</v>
      </c>
    </row>
    <row r="46" spans="7:14" x14ac:dyDescent="0.3">
      <c r="G46" s="57" t="s">
        <v>59</v>
      </c>
      <c r="H46" s="26" t="s">
        <v>9</v>
      </c>
      <c r="I46" s="26" t="s">
        <v>10</v>
      </c>
      <c r="J46" s="26" t="s">
        <v>60</v>
      </c>
      <c r="K46" s="45">
        <v>15800</v>
      </c>
      <c r="L46" s="34"/>
      <c r="M46" s="26">
        <v>79</v>
      </c>
      <c r="N46" s="34" t="s">
        <v>12</v>
      </c>
    </row>
    <row r="47" spans="7:14" x14ac:dyDescent="0.3">
      <c r="G47" s="70"/>
      <c r="H47" s="70"/>
      <c r="I47" s="70"/>
      <c r="J47" s="70"/>
      <c r="K47" s="96">
        <f>SUM(K43:K46)</f>
        <v>41800</v>
      </c>
      <c r="L47" s="72">
        <f t="shared" ref="L47:M47" si="3">SUM(L43:L46)</f>
        <v>6540</v>
      </c>
      <c r="M47" s="72">
        <f t="shared" si="3"/>
        <v>352</v>
      </c>
      <c r="N47" s="70"/>
    </row>
    <row r="49" spans="7:14" ht="31.2" x14ac:dyDescent="0.3">
      <c r="G49" s="24">
        <v>44682</v>
      </c>
      <c r="H49" s="24" t="s">
        <v>31</v>
      </c>
      <c r="I49" s="23" t="s">
        <v>17</v>
      </c>
      <c r="J49" s="23" t="s">
        <v>32</v>
      </c>
      <c r="K49" s="17">
        <v>232000</v>
      </c>
      <c r="L49" s="21"/>
      <c r="M49" s="17">
        <v>232</v>
      </c>
      <c r="N49" s="21" t="s">
        <v>24</v>
      </c>
    </row>
    <row r="50" spans="7:14" x14ac:dyDescent="0.3">
      <c r="G50" s="24">
        <v>44682</v>
      </c>
      <c r="H50" s="24" t="s">
        <v>31</v>
      </c>
      <c r="I50" s="23" t="s">
        <v>17</v>
      </c>
      <c r="J50" s="23" t="s">
        <v>70</v>
      </c>
      <c r="K50" s="17">
        <v>29000</v>
      </c>
      <c r="L50" s="21"/>
      <c r="M50" s="17">
        <v>29</v>
      </c>
      <c r="N50" s="21" t="s">
        <v>24</v>
      </c>
    </row>
    <row r="51" spans="7:14" x14ac:dyDescent="0.3">
      <c r="G51" s="24">
        <v>44682</v>
      </c>
      <c r="H51" s="24" t="s">
        <v>31</v>
      </c>
      <c r="I51" s="23" t="s">
        <v>17</v>
      </c>
      <c r="J51" s="23" t="s">
        <v>34</v>
      </c>
      <c r="K51" s="17">
        <v>64000</v>
      </c>
      <c r="L51" s="21"/>
      <c r="M51" s="17">
        <v>64</v>
      </c>
      <c r="N51" s="21" t="s">
        <v>24</v>
      </c>
    </row>
    <row r="52" spans="7:14" ht="31.2" x14ac:dyDescent="0.3">
      <c r="G52" s="29">
        <v>44697</v>
      </c>
      <c r="H52" s="38" t="s">
        <v>9</v>
      </c>
      <c r="I52" s="35" t="s">
        <v>37</v>
      </c>
      <c r="J52" s="35" t="s">
        <v>38</v>
      </c>
      <c r="K52" s="49">
        <v>72900</v>
      </c>
      <c r="L52" s="37"/>
      <c r="M52" s="36">
        <v>162</v>
      </c>
      <c r="N52" s="37" t="s">
        <v>12</v>
      </c>
    </row>
    <row r="53" spans="7:14" ht="46.8" x14ac:dyDescent="0.3">
      <c r="G53" s="29" t="s">
        <v>35</v>
      </c>
      <c r="H53" s="38" t="s">
        <v>9</v>
      </c>
      <c r="I53" s="35" t="s">
        <v>10</v>
      </c>
      <c r="J53" s="35" t="s">
        <v>36</v>
      </c>
      <c r="K53" s="49">
        <v>27100</v>
      </c>
      <c r="L53" s="37"/>
      <c r="M53" s="36">
        <v>136</v>
      </c>
      <c r="N53" s="37" t="s">
        <v>12</v>
      </c>
    </row>
    <row r="54" spans="7:14" ht="46.8" x14ac:dyDescent="0.3">
      <c r="G54" s="51" t="s">
        <v>58</v>
      </c>
      <c r="H54" s="52" t="s">
        <v>9</v>
      </c>
      <c r="I54" s="52" t="s">
        <v>10</v>
      </c>
      <c r="J54" s="52" t="s">
        <v>82</v>
      </c>
      <c r="K54" s="53">
        <v>24300</v>
      </c>
      <c r="L54" s="54"/>
      <c r="M54" s="52">
        <v>118</v>
      </c>
      <c r="N54" s="54" t="s">
        <v>16</v>
      </c>
    </row>
    <row r="55" spans="7:14" ht="31.2" x14ac:dyDescent="0.3">
      <c r="G55" s="51" t="s">
        <v>55</v>
      </c>
      <c r="H55" s="52" t="s">
        <v>9</v>
      </c>
      <c r="I55" s="52" t="s">
        <v>10</v>
      </c>
      <c r="J55" s="52" t="s">
        <v>83</v>
      </c>
      <c r="K55" s="53">
        <v>52450</v>
      </c>
      <c r="L55" s="54"/>
      <c r="M55" s="52">
        <v>110</v>
      </c>
      <c r="N55" s="54" t="s">
        <v>16</v>
      </c>
    </row>
    <row r="56" spans="7:14" x14ac:dyDescent="0.3">
      <c r="G56" s="70"/>
      <c r="H56" s="70"/>
      <c r="I56" s="70"/>
      <c r="J56" s="70"/>
      <c r="K56" s="96">
        <f>SUM(K49:K55)</f>
        <v>501750</v>
      </c>
      <c r="L56" s="72">
        <f t="shared" ref="L56:N56" si="4">SUM(L49:L55)</f>
        <v>0</v>
      </c>
      <c r="M56" s="72">
        <f t="shared" si="4"/>
        <v>851</v>
      </c>
      <c r="N56" s="72">
        <f t="shared" si="4"/>
        <v>0</v>
      </c>
    </row>
    <row r="58" spans="7:14" ht="46.8" x14ac:dyDescent="0.3">
      <c r="G58" s="30" t="s">
        <v>39</v>
      </c>
      <c r="H58" s="35" t="s">
        <v>9</v>
      </c>
      <c r="I58" s="35" t="s">
        <v>10</v>
      </c>
      <c r="J58" s="39" t="s">
        <v>85</v>
      </c>
      <c r="K58" s="97">
        <v>0</v>
      </c>
      <c r="L58" s="40"/>
      <c r="M58" s="39"/>
      <c r="N58" s="41" t="s">
        <v>12</v>
      </c>
    </row>
    <row r="59" spans="7:14" ht="46.8" x14ac:dyDescent="0.3">
      <c r="G59" s="47" t="s">
        <v>75</v>
      </c>
      <c r="H59" s="47" t="s">
        <v>9</v>
      </c>
      <c r="I59" s="48" t="s">
        <v>10</v>
      </c>
      <c r="J59" s="48" t="s">
        <v>36</v>
      </c>
      <c r="K59" s="49">
        <v>35400</v>
      </c>
      <c r="L59" s="28"/>
      <c r="M59" s="49">
        <f>K59/200</f>
        <v>177</v>
      </c>
      <c r="N59" s="28" t="s">
        <v>40</v>
      </c>
    </row>
    <row r="60" spans="7:14" x14ac:dyDescent="0.3">
      <c r="G60" s="48" t="s">
        <v>76</v>
      </c>
      <c r="H60" s="48" t="s">
        <v>9</v>
      </c>
      <c r="I60" s="48" t="s">
        <v>10</v>
      </c>
      <c r="J60" s="48" t="s">
        <v>86</v>
      </c>
      <c r="K60" s="50">
        <v>53650</v>
      </c>
      <c r="L60" s="31"/>
      <c r="M60" s="48">
        <v>268</v>
      </c>
      <c r="N60" s="31" t="s">
        <v>40</v>
      </c>
    </row>
    <row r="61" spans="7:14" ht="62.4" x14ac:dyDescent="0.3">
      <c r="G61" s="67">
        <v>44732</v>
      </c>
      <c r="H61" s="42" t="s">
        <v>50</v>
      </c>
      <c r="I61" s="42" t="s">
        <v>104</v>
      </c>
      <c r="J61" s="68" t="s">
        <v>105</v>
      </c>
      <c r="K61" s="69">
        <v>3000</v>
      </c>
      <c r="L61" s="42">
        <v>20</v>
      </c>
      <c r="M61" s="42"/>
      <c r="N61" s="42" t="s">
        <v>106</v>
      </c>
    </row>
    <row r="62" spans="7:14" x14ac:dyDescent="0.3">
      <c r="G62" s="43" t="s">
        <v>61</v>
      </c>
      <c r="H62" s="44" t="s">
        <v>50</v>
      </c>
      <c r="I62" s="44" t="s">
        <v>62</v>
      </c>
      <c r="J62" s="44" t="s">
        <v>63</v>
      </c>
      <c r="K62" s="44"/>
      <c r="L62" s="46" t="s">
        <v>89</v>
      </c>
      <c r="M62" s="44">
        <v>72</v>
      </c>
      <c r="N62" s="46" t="s">
        <v>40</v>
      </c>
    </row>
    <row r="63" spans="7:14" ht="31.2" x14ac:dyDescent="0.3">
      <c r="G63" s="51" t="s">
        <v>87</v>
      </c>
      <c r="H63" s="52" t="s">
        <v>9</v>
      </c>
      <c r="I63" s="52" t="s">
        <v>10</v>
      </c>
      <c r="J63" s="52" t="s">
        <v>84</v>
      </c>
      <c r="K63" s="53">
        <v>51363</v>
      </c>
      <c r="L63" s="54"/>
      <c r="M63" s="52">
        <v>342</v>
      </c>
      <c r="N63" s="54" t="s">
        <v>16</v>
      </c>
    </row>
    <row r="64" spans="7:14" x14ac:dyDescent="0.3">
      <c r="G64" s="101" t="s">
        <v>186</v>
      </c>
      <c r="H64" s="101" t="s">
        <v>9</v>
      </c>
      <c r="I64" s="101" t="s">
        <v>187</v>
      </c>
      <c r="J64" s="102" t="s">
        <v>54</v>
      </c>
      <c r="K64" s="103">
        <v>130</v>
      </c>
      <c r="L64" s="104">
        <v>409</v>
      </c>
      <c r="M64" s="101">
        <v>136</v>
      </c>
      <c r="N64" s="104" t="s">
        <v>16</v>
      </c>
    </row>
    <row r="65" spans="6:14" x14ac:dyDescent="0.3">
      <c r="G65" s="70"/>
      <c r="H65" s="70"/>
      <c r="I65" s="70"/>
      <c r="J65" s="70"/>
      <c r="K65" s="94">
        <f>SUM(K58:K63)</f>
        <v>143413</v>
      </c>
      <c r="L65" s="70">
        <f t="shared" ref="L65:M65" si="5">SUM(L58:L63)</f>
        <v>20</v>
      </c>
      <c r="M65" s="70">
        <f t="shared" si="5"/>
        <v>859</v>
      </c>
      <c r="N65" s="70"/>
    </row>
    <row r="67" spans="6:14" ht="46.8" x14ac:dyDescent="0.3">
      <c r="F67" s="1">
        <v>1</v>
      </c>
      <c r="G67" s="27" t="s">
        <v>138</v>
      </c>
      <c r="H67" s="35" t="s">
        <v>9</v>
      </c>
      <c r="I67" s="35" t="s">
        <v>10</v>
      </c>
      <c r="J67" s="35" t="s">
        <v>129</v>
      </c>
      <c r="K67" s="50">
        <v>22820</v>
      </c>
      <c r="L67" s="41"/>
      <c r="M67" s="35">
        <v>114</v>
      </c>
      <c r="N67" s="41" t="s">
        <v>12</v>
      </c>
    </row>
    <row r="68" spans="6:14" ht="78" x14ac:dyDescent="0.3">
      <c r="G68" s="27" t="s">
        <v>52</v>
      </c>
      <c r="H68" s="35" t="s">
        <v>9</v>
      </c>
      <c r="I68" s="33" t="s">
        <v>128</v>
      </c>
      <c r="J68" s="78" t="s">
        <v>130</v>
      </c>
      <c r="K68" s="69">
        <v>3000</v>
      </c>
      <c r="L68" s="33">
        <v>15</v>
      </c>
      <c r="M68" s="33"/>
      <c r="N68" s="33"/>
    </row>
    <row r="69" spans="6:14" ht="16.2" thickBot="1" x14ac:dyDescent="0.35">
      <c r="F69" s="1">
        <v>2</v>
      </c>
      <c r="G69" s="82" t="s">
        <v>121</v>
      </c>
      <c r="H69" s="83" t="s">
        <v>135</v>
      </c>
      <c r="I69" s="83" t="s">
        <v>10</v>
      </c>
      <c r="J69" s="83" t="s">
        <v>136</v>
      </c>
      <c r="K69" s="98">
        <v>32697</v>
      </c>
      <c r="L69" s="83"/>
      <c r="M69" s="83">
        <v>104</v>
      </c>
      <c r="N69" s="83" t="s">
        <v>12</v>
      </c>
    </row>
    <row r="70" spans="6:14" ht="16.2" thickBot="1" x14ac:dyDescent="0.35">
      <c r="F70" s="1">
        <v>3</v>
      </c>
      <c r="G70" s="82" t="s">
        <v>126</v>
      </c>
      <c r="H70" s="83" t="s">
        <v>9</v>
      </c>
      <c r="I70" s="83" t="s">
        <v>10</v>
      </c>
      <c r="J70" s="83" t="s">
        <v>139</v>
      </c>
      <c r="K70" s="98">
        <v>15000</v>
      </c>
      <c r="L70" s="83"/>
      <c r="M70" s="83">
        <v>75</v>
      </c>
      <c r="N70" s="83" t="s">
        <v>12</v>
      </c>
    </row>
    <row r="71" spans="6:14" x14ac:dyDescent="0.3">
      <c r="F71" s="1">
        <v>4</v>
      </c>
      <c r="G71" s="48" t="s">
        <v>125</v>
      </c>
      <c r="H71" s="48" t="s">
        <v>31</v>
      </c>
      <c r="I71" s="48" t="s">
        <v>10</v>
      </c>
      <c r="J71" s="48" t="s">
        <v>109</v>
      </c>
      <c r="K71" s="50">
        <v>18660</v>
      </c>
      <c r="L71" s="48"/>
      <c r="M71" s="48">
        <v>186</v>
      </c>
      <c r="N71" s="48" t="s">
        <v>40</v>
      </c>
    </row>
    <row r="72" spans="6:14" x14ac:dyDescent="0.3">
      <c r="F72" s="1">
        <v>5</v>
      </c>
      <c r="G72" s="48" t="s">
        <v>126</v>
      </c>
      <c r="H72" s="48" t="s">
        <v>9</v>
      </c>
      <c r="I72" s="48" t="s">
        <v>10</v>
      </c>
      <c r="J72" s="48" t="s">
        <v>127</v>
      </c>
      <c r="K72" s="50">
        <v>32330</v>
      </c>
      <c r="L72" s="48"/>
      <c r="M72" s="48">
        <v>114</v>
      </c>
      <c r="N72" s="48" t="s">
        <v>40</v>
      </c>
    </row>
    <row r="73" spans="6:14" x14ac:dyDescent="0.3">
      <c r="F73" s="1">
        <v>6</v>
      </c>
      <c r="G73" s="22">
        <v>2022.06</v>
      </c>
      <c r="H73" s="52" t="s">
        <v>9</v>
      </c>
      <c r="I73" s="22" t="s">
        <v>112</v>
      </c>
      <c r="J73" s="22" t="s">
        <v>116</v>
      </c>
      <c r="K73" s="74">
        <v>24300</v>
      </c>
      <c r="L73" s="22"/>
      <c r="M73" s="22">
        <v>54</v>
      </c>
      <c r="N73" s="22" t="s">
        <v>110</v>
      </c>
    </row>
    <row r="74" spans="6:14" x14ac:dyDescent="0.3">
      <c r="F74" s="1">
        <v>7</v>
      </c>
      <c r="G74" s="22" t="s">
        <v>118</v>
      </c>
      <c r="H74" s="52" t="s">
        <v>9</v>
      </c>
      <c r="I74" s="52" t="s">
        <v>10</v>
      </c>
      <c r="J74" s="22" t="s">
        <v>119</v>
      </c>
      <c r="K74" s="74">
        <v>33340</v>
      </c>
      <c r="L74" s="22"/>
      <c r="M74" s="22">
        <v>188</v>
      </c>
      <c r="N74" s="22" t="s">
        <v>110</v>
      </c>
    </row>
    <row r="75" spans="6:14" x14ac:dyDescent="0.3">
      <c r="G75" s="70"/>
      <c r="H75" s="70"/>
      <c r="I75" s="70"/>
      <c r="J75" s="70"/>
      <c r="K75" s="95">
        <f>SUM(K67:K74)</f>
        <v>182147</v>
      </c>
      <c r="L75" s="71">
        <f t="shared" ref="L75:M75" si="6">SUM(L67:L74)</f>
        <v>15</v>
      </c>
      <c r="M75" s="71">
        <f t="shared" si="6"/>
        <v>835</v>
      </c>
      <c r="N75" s="70"/>
    </row>
    <row r="77" spans="6:14" ht="29.4" x14ac:dyDescent="0.3">
      <c r="G77" s="44" t="s">
        <v>158</v>
      </c>
      <c r="H77" s="44" t="s">
        <v>28</v>
      </c>
      <c r="I77" s="44" t="s">
        <v>62</v>
      </c>
      <c r="J77" s="44" t="s">
        <v>189</v>
      </c>
      <c r="K77" s="108"/>
      <c r="L77" s="44">
        <v>507</v>
      </c>
      <c r="M77" s="44">
        <v>61</v>
      </c>
      <c r="N77" s="44" t="s">
        <v>160</v>
      </c>
    </row>
    <row r="78" spans="6:14" ht="29.4" x14ac:dyDescent="0.3">
      <c r="G78" s="99">
        <v>44778</v>
      </c>
      <c r="H78" s="44" t="s">
        <v>28</v>
      </c>
      <c r="I78" s="44" t="s">
        <v>161</v>
      </c>
      <c r="J78" s="44" t="s">
        <v>190</v>
      </c>
      <c r="K78" s="108"/>
      <c r="L78" s="44">
        <v>920</v>
      </c>
      <c r="M78" s="44">
        <v>25</v>
      </c>
      <c r="N78" s="44" t="s">
        <v>160</v>
      </c>
    </row>
    <row r="79" spans="6:14" ht="62.4" x14ac:dyDescent="0.3">
      <c r="G79" s="99">
        <v>44778</v>
      </c>
      <c r="H79" s="44" t="s">
        <v>28</v>
      </c>
      <c r="I79" s="44" t="s">
        <v>163</v>
      </c>
      <c r="J79" s="44" t="s">
        <v>167</v>
      </c>
      <c r="K79" s="108">
        <v>10380</v>
      </c>
      <c r="L79" s="44"/>
      <c r="M79" s="44">
        <v>25</v>
      </c>
      <c r="N79" s="44" t="s">
        <v>160</v>
      </c>
    </row>
    <row r="80" spans="6:14" ht="47.4" thickBot="1" x14ac:dyDescent="0.35">
      <c r="G80" s="99">
        <v>44778</v>
      </c>
      <c r="H80" s="44" t="s">
        <v>28</v>
      </c>
      <c r="I80" s="44" t="s">
        <v>163</v>
      </c>
      <c r="J80" s="44" t="s">
        <v>168</v>
      </c>
      <c r="K80" s="108">
        <v>1200</v>
      </c>
      <c r="L80" s="44">
        <v>20</v>
      </c>
      <c r="M80" s="44"/>
      <c r="N80" s="44" t="s">
        <v>160</v>
      </c>
    </row>
    <row r="81" spans="7:14" x14ac:dyDescent="0.3">
      <c r="G81" s="381">
        <v>44787</v>
      </c>
      <c r="H81" s="383" t="s">
        <v>9</v>
      </c>
      <c r="I81" s="383" t="s">
        <v>146</v>
      </c>
      <c r="J81" s="87" t="s">
        <v>191</v>
      </c>
      <c r="K81" s="390"/>
      <c r="L81" s="392"/>
      <c r="M81" s="384">
        <v>23</v>
      </c>
      <c r="N81" s="383" t="s">
        <v>151</v>
      </c>
    </row>
    <row r="82" spans="7:14" ht="16.8" customHeight="1" thickBot="1" x14ac:dyDescent="0.35">
      <c r="G82" s="382"/>
      <c r="H82" s="380"/>
      <c r="I82" s="380"/>
      <c r="J82" s="88" t="s">
        <v>192</v>
      </c>
      <c r="K82" s="391"/>
      <c r="L82" s="389"/>
      <c r="M82" s="385"/>
      <c r="N82" s="380"/>
    </row>
    <row r="83" spans="7:14" x14ac:dyDescent="0.3">
      <c r="G83" s="379" t="s">
        <v>143</v>
      </c>
      <c r="H83" s="379" t="s">
        <v>9</v>
      </c>
      <c r="I83" s="379" t="s">
        <v>10</v>
      </c>
      <c r="J83" s="87" t="s">
        <v>193</v>
      </c>
      <c r="K83" s="386">
        <v>29250</v>
      </c>
      <c r="L83" s="388"/>
      <c r="M83" s="379">
        <v>77</v>
      </c>
      <c r="N83" s="379" t="s">
        <v>12</v>
      </c>
    </row>
    <row r="84" spans="7:14" ht="16.2" thickBot="1" x14ac:dyDescent="0.35">
      <c r="G84" s="380"/>
      <c r="H84" s="380"/>
      <c r="I84" s="380"/>
      <c r="J84" s="88" t="s">
        <v>194</v>
      </c>
      <c r="K84" s="387"/>
      <c r="L84" s="389"/>
      <c r="M84" s="380"/>
      <c r="N84" s="380"/>
    </row>
    <row r="85" spans="7:14" ht="46.8" x14ac:dyDescent="0.3">
      <c r="G85" s="44" t="s">
        <v>195</v>
      </c>
      <c r="H85" s="44" t="s">
        <v>9</v>
      </c>
      <c r="I85" s="44" t="s">
        <v>163</v>
      </c>
      <c r="J85" s="44" t="s">
        <v>169</v>
      </c>
      <c r="K85" s="108">
        <v>29218</v>
      </c>
      <c r="L85" s="44">
        <v>74</v>
      </c>
      <c r="M85" s="44">
        <v>40</v>
      </c>
      <c r="N85" s="44" t="s">
        <v>40</v>
      </c>
    </row>
    <row r="86" spans="7:14" x14ac:dyDescent="0.3">
      <c r="G86" s="44" t="s">
        <v>143</v>
      </c>
      <c r="H86" s="44" t="s">
        <v>9</v>
      </c>
      <c r="I86" s="44" t="s">
        <v>10</v>
      </c>
      <c r="J86" s="44" t="s">
        <v>54</v>
      </c>
      <c r="K86" s="108">
        <v>16780</v>
      </c>
      <c r="L86" s="44"/>
      <c r="M86" s="44">
        <v>106</v>
      </c>
      <c r="N86" s="44" t="s">
        <v>40</v>
      </c>
    </row>
    <row r="87" spans="7:14" ht="31.2" x14ac:dyDescent="0.3">
      <c r="G87" s="44" t="s">
        <v>165</v>
      </c>
      <c r="H87" s="44" t="s">
        <v>31</v>
      </c>
      <c r="I87" s="44" t="s">
        <v>10</v>
      </c>
      <c r="J87" s="44" t="s">
        <v>196</v>
      </c>
      <c r="K87" s="108">
        <v>27270</v>
      </c>
      <c r="L87" s="44"/>
      <c r="M87" s="44">
        <v>152</v>
      </c>
      <c r="N87" s="44" t="s">
        <v>40</v>
      </c>
    </row>
    <row r="88" spans="7:14" ht="16.8" thickBot="1" x14ac:dyDescent="0.35">
      <c r="G88" s="84">
        <v>44790</v>
      </c>
      <c r="H88" s="85" t="s">
        <v>9</v>
      </c>
      <c r="I88" s="85" t="s">
        <v>10</v>
      </c>
      <c r="J88" s="85" t="s">
        <v>197</v>
      </c>
      <c r="K88" s="160">
        <v>15795</v>
      </c>
      <c r="L88"/>
      <c r="M88" s="85">
        <v>117</v>
      </c>
      <c r="N88" s="85" t="s">
        <v>141</v>
      </c>
    </row>
    <row r="89" spans="7:14" ht="16.8" thickBot="1" x14ac:dyDescent="0.35">
      <c r="G89" s="86">
        <v>44791</v>
      </c>
      <c r="H89" s="85" t="s">
        <v>9</v>
      </c>
      <c r="I89" s="85" t="s">
        <v>10</v>
      </c>
      <c r="J89" s="85" t="s">
        <v>198</v>
      </c>
      <c r="K89" s="160">
        <v>17680</v>
      </c>
      <c r="L89"/>
      <c r="M89" s="85">
        <v>110</v>
      </c>
      <c r="N89" s="85" t="s">
        <v>141</v>
      </c>
    </row>
    <row r="90" spans="7:14" x14ac:dyDescent="0.3">
      <c r="G90" s="70"/>
      <c r="H90" s="70"/>
      <c r="I90" s="70"/>
      <c r="J90" s="70"/>
      <c r="K90" s="95">
        <f>SUM(K77:K89)</f>
        <v>147573</v>
      </c>
      <c r="L90" s="71">
        <f>SUM(L77:L89)</f>
        <v>1521</v>
      </c>
      <c r="M90" s="71">
        <f>SUM(M77:M89)</f>
        <v>736</v>
      </c>
      <c r="N90" s="70"/>
    </row>
  </sheetData>
  <mergeCells count="18">
    <mergeCell ref="N83:N84"/>
    <mergeCell ref="K81:K82"/>
    <mergeCell ref="L81:L82"/>
    <mergeCell ref="M81:M82"/>
    <mergeCell ref="N81:N82"/>
    <mergeCell ref="M83:M84"/>
    <mergeCell ref="G83:G84"/>
    <mergeCell ref="H83:H84"/>
    <mergeCell ref="I83:I84"/>
    <mergeCell ref="K83:K84"/>
    <mergeCell ref="L83:L84"/>
    <mergeCell ref="G38:G40"/>
    <mergeCell ref="G43:G44"/>
    <mergeCell ref="H43:H44"/>
    <mergeCell ref="I43:I44"/>
    <mergeCell ref="G81:G82"/>
    <mergeCell ref="H81:H82"/>
    <mergeCell ref="I81:I8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FE7A-E12A-4369-9C7D-04F09BBE8DE5}">
  <dimension ref="A1:I47"/>
  <sheetViews>
    <sheetView workbookViewId="0">
      <selection activeCell="F15" sqref="F15"/>
    </sheetView>
  </sheetViews>
  <sheetFormatPr defaultRowHeight="16.2" x14ac:dyDescent="0.3"/>
  <cols>
    <col min="4" max="4" width="27.77734375" customWidth="1"/>
    <col min="5" max="5" width="14.109375" customWidth="1"/>
    <col min="7" max="7" width="12.44140625" customWidth="1"/>
    <col min="8" max="8" width="16.6640625" customWidth="1"/>
    <col min="9" max="9" width="20.5546875" customWidth="1"/>
  </cols>
  <sheetData>
    <row r="1" spans="1:8" x14ac:dyDescent="0.3">
      <c r="A1" s="58" t="s">
        <v>93</v>
      </c>
    </row>
    <row r="2" spans="1:8" ht="16.8" thickBot="1" x14ac:dyDescent="0.35"/>
    <row r="3" spans="1:8" ht="25.8" customHeight="1" thickTop="1" thickBot="1" x14ac:dyDescent="0.35">
      <c r="A3" s="413" t="s">
        <v>113</v>
      </c>
      <c r="B3" s="413" t="s">
        <v>1</v>
      </c>
      <c r="C3" s="413" t="s">
        <v>2</v>
      </c>
      <c r="D3" s="413" t="s">
        <v>90</v>
      </c>
      <c r="E3" s="413" t="s">
        <v>0</v>
      </c>
      <c r="F3" s="412" t="s">
        <v>92</v>
      </c>
      <c r="G3" s="412"/>
      <c r="H3" s="412"/>
    </row>
    <row r="4" spans="1:8" ht="19.2" thickTop="1" thickBot="1" x14ac:dyDescent="0.35">
      <c r="A4" s="414"/>
      <c r="B4" s="414"/>
      <c r="C4" s="414"/>
      <c r="D4" s="414"/>
      <c r="E4" s="414"/>
      <c r="F4" s="75" t="s">
        <v>7</v>
      </c>
      <c r="G4" s="75" t="s">
        <v>6</v>
      </c>
      <c r="H4" s="75" t="s">
        <v>91</v>
      </c>
    </row>
    <row r="5" spans="1:8" ht="16.8" thickTop="1" x14ac:dyDescent="0.3">
      <c r="A5" s="396">
        <v>1</v>
      </c>
      <c r="B5" s="396" t="s">
        <v>9</v>
      </c>
      <c r="C5" s="394" t="s">
        <v>10</v>
      </c>
      <c r="D5" s="59" t="s">
        <v>94</v>
      </c>
      <c r="E5" s="394" t="s">
        <v>39</v>
      </c>
      <c r="F5" s="394" t="s">
        <v>12</v>
      </c>
      <c r="G5" s="394">
        <v>0</v>
      </c>
      <c r="H5" s="394" t="s">
        <v>96</v>
      </c>
    </row>
    <row r="6" spans="1:8" ht="16.8" thickBot="1" x14ac:dyDescent="0.35">
      <c r="A6" s="397"/>
      <c r="B6" s="397"/>
      <c r="C6" s="395"/>
      <c r="D6" s="60" t="s">
        <v>95</v>
      </c>
      <c r="E6" s="395"/>
      <c r="F6" s="395"/>
      <c r="G6" s="395"/>
      <c r="H6" s="395"/>
    </row>
    <row r="7" spans="1:8" ht="16.8" thickTop="1" x14ac:dyDescent="0.3">
      <c r="A7" s="396">
        <v>2</v>
      </c>
      <c r="B7" s="396" t="s">
        <v>9</v>
      </c>
      <c r="C7" s="394" t="s">
        <v>10</v>
      </c>
      <c r="D7" s="59" t="s">
        <v>97</v>
      </c>
      <c r="E7" s="394" t="s">
        <v>39</v>
      </c>
      <c r="F7" s="394" t="s">
        <v>40</v>
      </c>
      <c r="G7" s="394">
        <v>177</v>
      </c>
      <c r="H7" s="400">
        <v>35400</v>
      </c>
    </row>
    <row r="8" spans="1:8" ht="16.8" thickBot="1" x14ac:dyDescent="0.35">
      <c r="A8" s="397"/>
      <c r="B8" s="397"/>
      <c r="C8" s="395"/>
      <c r="D8" s="60" t="s">
        <v>98</v>
      </c>
      <c r="E8" s="395"/>
      <c r="F8" s="395"/>
      <c r="G8" s="395"/>
      <c r="H8" s="401"/>
    </row>
    <row r="9" spans="1:8" ht="17.399999999999999" thickTop="1" thickBot="1" x14ac:dyDescent="0.35">
      <c r="A9" s="61">
        <v>3</v>
      </c>
      <c r="B9" s="61" t="s">
        <v>9</v>
      </c>
      <c r="C9" s="62" t="s">
        <v>10</v>
      </c>
      <c r="D9" s="62" t="s">
        <v>11</v>
      </c>
      <c r="E9" s="62" t="s">
        <v>51</v>
      </c>
      <c r="F9" s="62" t="s">
        <v>40</v>
      </c>
      <c r="G9" s="62">
        <v>268</v>
      </c>
      <c r="H9" s="63">
        <v>53650</v>
      </c>
    </row>
    <row r="10" spans="1:8" ht="17.399999999999999" thickTop="1" thickBot="1" x14ac:dyDescent="0.35">
      <c r="A10" s="61">
        <v>4</v>
      </c>
      <c r="B10" s="61" t="s">
        <v>9</v>
      </c>
      <c r="C10" s="62" t="s">
        <v>10</v>
      </c>
      <c r="D10" s="62" t="s">
        <v>11</v>
      </c>
      <c r="E10" s="62" t="s">
        <v>99</v>
      </c>
      <c r="F10" s="62" t="s">
        <v>16</v>
      </c>
      <c r="G10" s="62">
        <v>342</v>
      </c>
      <c r="H10" s="63">
        <v>51363</v>
      </c>
    </row>
    <row r="11" spans="1:8" ht="17.399999999999999" thickTop="1" thickBot="1" x14ac:dyDescent="0.35">
      <c r="A11" s="61">
        <v>5</v>
      </c>
      <c r="B11" s="61" t="s">
        <v>28</v>
      </c>
      <c r="C11" s="62" t="s">
        <v>62</v>
      </c>
      <c r="D11" s="62" t="s">
        <v>63</v>
      </c>
      <c r="E11" s="62" t="s">
        <v>100</v>
      </c>
      <c r="F11" s="62" t="s">
        <v>40</v>
      </c>
      <c r="G11" s="62" t="s">
        <v>101</v>
      </c>
      <c r="H11" s="62" t="s">
        <v>96</v>
      </c>
    </row>
    <row r="12" spans="1:8" ht="33.6" customHeight="1" thickTop="1" thickBot="1" x14ac:dyDescent="0.35">
      <c r="A12" s="64"/>
      <c r="B12" s="411" t="s">
        <v>102</v>
      </c>
      <c r="C12" s="411"/>
      <c r="D12" s="64"/>
      <c r="E12" s="64"/>
      <c r="F12" s="64"/>
      <c r="G12" s="62">
        <v>859</v>
      </c>
      <c r="H12" s="63">
        <v>143413</v>
      </c>
    </row>
    <row r="13" spans="1:8" s="66" customFormat="1" ht="15.6" thickTop="1" x14ac:dyDescent="0.3">
      <c r="A13" s="65" t="s">
        <v>103</v>
      </c>
    </row>
    <row r="14" spans="1:8" s="66" customFormat="1" ht="15" x14ac:dyDescent="0.3">
      <c r="A14" s="65" t="s">
        <v>114</v>
      </c>
    </row>
    <row r="16" spans="1:8" ht="16.8" thickBot="1" x14ac:dyDescent="0.35">
      <c r="A16" s="92" t="s">
        <v>179</v>
      </c>
    </row>
    <row r="17" spans="1:8" ht="19.2" thickTop="1" thickBot="1" x14ac:dyDescent="0.35">
      <c r="A17" s="413" t="s">
        <v>113</v>
      </c>
      <c r="B17" s="413" t="s">
        <v>1</v>
      </c>
      <c r="C17" s="413" t="s">
        <v>2</v>
      </c>
      <c r="D17" s="413" t="s">
        <v>90</v>
      </c>
      <c r="E17" s="413" t="s">
        <v>0</v>
      </c>
      <c r="F17" s="412" t="s">
        <v>92</v>
      </c>
      <c r="G17" s="412"/>
      <c r="H17" s="412"/>
    </row>
    <row r="18" spans="1:8" ht="19.2" thickTop="1" thickBot="1" x14ac:dyDescent="0.35">
      <c r="A18" s="414"/>
      <c r="B18" s="414"/>
      <c r="C18" s="414"/>
      <c r="D18" s="414"/>
      <c r="E18" s="414"/>
      <c r="F18" s="75" t="s">
        <v>7</v>
      </c>
      <c r="G18" s="75" t="s">
        <v>6</v>
      </c>
      <c r="H18" s="75" t="s">
        <v>91</v>
      </c>
    </row>
    <row r="19" spans="1:8" ht="32.4" thickTop="1" thickBot="1" x14ac:dyDescent="0.35">
      <c r="A19" s="396">
        <v>1</v>
      </c>
      <c r="B19" s="396" t="s">
        <v>9</v>
      </c>
      <c r="C19" s="394" t="s">
        <v>10</v>
      </c>
      <c r="D19" s="62" t="s">
        <v>171</v>
      </c>
      <c r="E19" s="394" t="s">
        <v>52</v>
      </c>
      <c r="F19" s="394" t="s">
        <v>12</v>
      </c>
      <c r="G19" s="62">
        <v>114</v>
      </c>
      <c r="H19" s="63">
        <v>22820</v>
      </c>
    </row>
    <row r="20" spans="1:8" ht="17.399999999999999" thickTop="1" thickBot="1" x14ac:dyDescent="0.35">
      <c r="A20" s="397"/>
      <c r="B20" s="397"/>
      <c r="C20" s="395"/>
      <c r="D20" s="62" t="s">
        <v>172</v>
      </c>
      <c r="E20" s="395"/>
      <c r="F20" s="395"/>
      <c r="G20" s="62">
        <v>15</v>
      </c>
      <c r="H20" s="63">
        <v>3000</v>
      </c>
    </row>
    <row r="21" spans="1:8" ht="17.399999999999999" thickTop="1" thickBot="1" x14ac:dyDescent="0.35">
      <c r="A21" s="61">
        <v>2</v>
      </c>
      <c r="B21" s="61" t="s">
        <v>31</v>
      </c>
      <c r="C21" s="62" t="s">
        <v>10</v>
      </c>
      <c r="D21" s="62" t="s">
        <v>136</v>
      </c>
      <c r="E21" s="62" t="s">
        <v>121</v>
      </c>
      <c r="F21" s="62" t="s">
        <v>12</v>
      </c>
      <c r="G21" s="62">
        <v>104</v>
      </c>
      <c r="H21" s="63">
        <v>32697</v>
      </c>
    </row>
    <row r="22" spans="1:8" ht="17.399999999999999" thickTop="1" thickBot="1" x14ac:dyDescent="0.35">
      <c r="A22" s="61">
        <v>3</v>
      </c>
      <c r="B22" s="61" t="s">
        <v>9</v>
      </c>
      <c r="C22" s="62" t="s">
        <v>10</v>
      </c>
      <c r="D22" s="62" t="s">
        <v>137</v>
      </c>
      <c r="E22" s="62" t="s">
        <v>122</v>
      </c>
      <c r="F22" s="62" t="s">
        <v>12</v>
      </c>
      <c r="G22" s="62">
        <v>75</v>
      </c>
      <c r="H22" s="63">
        <v>15000</v>
      </c>
    </row>
    <row r="23" spans="1:8" ht="17.399999999999999" thickTop="1" thickBot="1" x14ac:dyDescent="0.35">
      <c r="A23" s="61">
        <v>4</v>
      </c>
      <c r="B23" s="61" t="s">
        <v>31</v>
      </c>
      <c r="C23" s="62" t="s">
        <v>10</v>
      </c>
      <c r="D23" s="62" t="s">
        <v>173</v>
      </c>
      <c r="E23" s="62" t="s">
        <v>174</v>
      </c>
      <c r="F23" s="62" t="s">
        <v>40</v>
      </c>
      <c r="G23" s="62">
        <v>186</v>
      </c>
      <c r="H23" s="63">
        <v>18660</v>
      </c>
    </row>
    <row r="24" spans="1:8" ht="17.399999999999999" thickTop="1" thickBot="1" x14ac:dyDescent="0.35">
      <c r="A24" s="61">
        <v>5</v>
      </c>
      <c r="B24" s="61" t="s">
        <v>9</v>
      </c>
      <c r="C24" s="62" t="s">
        <v>10</v>
      </c>
      <c r="D24" s="62" t="s">
        <v>64</v>
      </c>
      <c r="E24" s="62" t="s">
        <v>122</v>
      </c>
      <c r="F24" s="62" t="s">
        <v>40</v>
      </c>
      <c r="G24" s="62">
        <v>114</v>
      </c>
      <c r="H24" s="63">
        <v>32330</v>
      </c>
    </row>
    <row r="25" spans="1:8" ht="32.4" thickTop="1" thickBot="1" x14ac:dyDescent="0.35">
      <c r="A25" s="61">
        <v>6</v>
      </c>
      <c r="B25" s="61" t="s">
        <v>9</v>
      </c>
      <c r="C25" s="62" t="s">
        <v>37</v>
      </c>
      <c r="D25" s="62" t="s">
        <v>175</v>
      </c>
      <c r="E25" s="62">
        <v>2022.06</v>
      </c>
      <c r="F25" s="62" t="s">
        <v>16</v>
      </c>
      <c r="G25" s="62">
        <v>54</v>
      </c>
      <c r="H25" s="63">
        <v>24300</v>
      </c>
    </row>
    <row r="26" spans="1:8" ht="17.399999999999999" thickTop="1" thickBot="1" x14ac:dyDescent="0.35">
      <c r="A26" s="61">
        <v>7</v>
      </c>
      <c r="B26" s="61" t="s">
        <v>9</v>
      </c>
      <c r="C26" s="62" t="s">
        <v>10</v>
      </c>
      <c r="D26" s="62" t="s">
        <v>176</v>
      </c>
      <c r="E26" s="62" t="s">
        <v>177</v>
      </c>
      <c r="F26" s="62" t="s">
        <v>16</v>
      </c>
      <c r="G26" s="62">
        <v>188</v>
      </c>
      <c r="H26" s="63">
        <v>33340</v>
      </c>
    </row>
    <row r="27" spans="1:8" ht="17.399999999999999" thickTop="1" thickBot="1" x14ac:dyDescent="0.35">
      <c r="A27" s="393" t="s">
        <v>178</v>
      </c>
      <c r="B27" s="393"/>
      <c r="C27" s="393"/>
      <c r="D27" s="89"/>
      <c r="E27" s="89"/>
      <c r="F27" s="89"/>
      <c r="G27" s="90">
        <v>835</v>
      </c>
      <c r="H27" s="91">
        <v>182147</v>
      </c>
    </row>
    <row r="28" spans="1:8" ht="16.8" thickTop="1" x14ac:dyDescent="0.3"/>
    <row r="29" spans="1:8" ht="16.8" thickBot="1" x14ac:dyDescent="0.35">
      <c r="A29" t="s">
        <v>227</v>
      </c>
    </row>
    <row r="30" spans="1:8" ht="17.399999999999999" thickTop="1" thickBot="1" x14ac:dyDescent="0.35">
      <c r="A30" s="409" t="s">
        <v>113</v>
      </c>
      <c r="B30" s="409" t="s">
        <v>1</v>
      </c>
      <c r="C30" s="409" t="s">
        <v>2</v>
      </c>
      <c r="D30" s="409" t="s">
        <v>90</v>
      </c>
      <c r="E30" s="409" t="s">
        <v>0</v>
      </c>
      <c r="F30" s="407" t="s">
        <v>92</v>
      </c>
      <c r="G30" s="407"/>
      <c r="H30" s="407"/>
    </row>
    <row r="31" spans="1:8" ht="17.399999999999999" thickTop="1" thickBot="1" x14ac:dyDescent="0.35">
      <c r="A31" s="410"/>
      <c r="B31" s="410"/>
      <c r="C31" s="410"/>
      <c r="D31" s="410"/>
      <c r="E31" s="410"/>
      <c r="F31" s="161" t="s">
        <v>7</v>
      </c>
      <c r="G31" s="161" t="s">
        <v>6</v>
      </c>
      <c r="H31" s="161" t="s">
        <v>91</v>
      </c>
    </row>
    <row r="32" spans="1:8" ht="17.399999999999999" thickTop="1" thickBot="1" x14ac:dyDescent="0.35">
      <c r="A32" s="61">
        <v>1</v>
      </c>
      <c r="B32" s="396" t="s">
        <v>28</v>
      </c>
      <c r="C32" s="62" t="s">
        <v>62</v>
      </c>
      <c r="D32" s="62" t="s">
        <v>218</v>
      </c>
      <c r="E32" s="62" t="s">
        <v>158</v>
      </c>
      <c r="F32" s="394" t="s">
        <v>24</v>
      </c>
      <c r="G32" s="62">
        <v>61</v>
      </c>
      <c r="H32" s="62" t="s">
        <v>219</v>
      </c>
    </row>
    <row r="33" spans="1:9" ht="32.4" thickTop="1" thickBot="1" x14ac:dyDescent="0.35">
      <c r="A33" s="61">
        <v>2</v>
      </c>
      <c r="B33" s="404"/>
      <c r="C33" s="62" t="s">
        <v>161</v>
      </c>
      <c r="D33" s="62" t="s">
        <v>220</v>
      </c>
      <c r="E33" s="162">
        <v>44778</v>
      </c>
      <c r="F33" s="408"/>
      <c r="G33" s="62">
        <v>25</v>
      </c>
      <c r="H33" s="62" t="s">
        <v>219</v>
      </c>
    </row>
    <row r="34" spans="1:9" ht="48" thickTop="1" thickBot="1" x14ac:dyDescent="0.35">
      <c r="A34" s="61">
        <v>3</v>
      </c>
      <c r="B34" s="404"/>
      <c r="C34" s="394" t="s">
        <v>163</v>
      </c>
      <c r="D34" s="62" t="s">
        <v>221</v>
      </c>
      <c r="E34" s="405">
        <v>44778</v>
      </c>
      <c r="F34" s="408"/>
      <c r="G34" s="62">
        <v>25</v>
      </c>
      <c r="H34" s="63">
        <v>10380</v>
      </c>
    </row>
    <row r="35" spans="1:9" ht="32.4" thickTop="1" thickBot="1" x14ac:dyDescent="0.35">
      <c r="A35" s="61">
        <v>4</v>
      </c>
      <c r="B35" s="397"/>
      <c r="C35" s="395"/>
      <c r="D35" s="62" t="s">
        <v>222</v>
      </c>
      <c r="E35" s="406"/>
      <c r="F35" s="395"/>
      <c r="G35" s="62" t="s">
        <v>219</v>
      </c>
      <c r="H35" s="63">
        <v>1200</v>
      </c>
    </row>
    <row r="36" spans="1:9" ht="16.8" thickTop="1" x14ac:dyDescent="0.3">
      <c r="A36" s="402">
        <v>5</v>
      </c>
      <c r="B36" s="396" t="s">
        <v>9</v>
      </c>
      <c r="C36" s="394" t="s">
        <v>146</v>
      </c>
      <c r="D36" s="59" t="s">
        <v>147</v>
      </c>
      <c r="E36" s="405">
        <v>44787</v>
      </c>
      <c r="F36" s="394" t="s">
        <v>223</v>
      </c>
      <c r="G36" s="394">
        <v>23</v>
      </c>
      <c r="H36" s="394" t="s">
        <v>219</v>
      </c>
    </row>
    <row r="37" spans="1:9" ht="16.8" thickBot="1" x14ac:dyDescent="0.35">
      <c r="A37" s="403"/>
      <c r="B37" s="404"/>
      <c r="C37" s="395"/>
      <c r="D37" s="60" t="s">
        <v>148</v>
      </c>
      <c r="E37" s="406"/>
      <c r="F37" s="395"/>
      <c r="G37" s="395"/>
      <c r="H37" s="395"/>
    </row>
    <row r="38" spans="1:9" ht="16.8" thickTop="1" x14ac:dyDescent="0.3">
      <c r="A38" s="396">
        <v>6</v>
      </c>
      <c r="B38" s="404"/>
      <c r="C38" s="394" t="s">
        <v>10</v>
      </c>
      <c r="D38" s="59" t="s">
        <v>144</v>
      </c>
      <c r="E38" s="398">
        <v>39764</v>
      </c>
      <c r="F38" s="394" t="s">
        <v>12</v>
      </c>
      <c r="G38" s="394">
        <v>77</v>
      </c>
      <c r="H38" s="400">
        <v>29250</v>
      </c>
    </row>
    <row r="39" spans="1:9" ht="16.8" thickBot="1" x14ac:dyDescent="0.35">
      <c r="A39" s="397"/>
      <c r="B39" s="404"/>
      <c r="C39" s="395"/>
      <c r="D39" s="60" t="s">
        <v>145</v>
      </c>
      <c r="E39" s="399"/>
      <c r="F39" s="395"/>
      <c r="G39" s="395"/>
      <c r="H39" s="401"/>
    </row>
    <row r="40" spans="1:9" ht="16.8" thickTop="1" x14ac:dyDescent="0.3">
      <c r="A40" s="396">
        <v>7</v>
      </c>
      <c r="B40" s="404"/>
      <c r="C40" s="394" t="s">
        <v>163</v>
      </c>
      <c r="D40" s="59" t="s">
        <v>224</v>
      </c>
      <c r="E40" s="398">
        <v>39708</v>
      </c>
      <c r="F40" s="394" t="s">
        <v>40</v>
      </c>
      <c r="G40" s="394">
        <v>40</v>
      </c>
      <c r="H40" s="400">
        <v>29218</v>
      </c>
    </row>
    <row r="41" spans="1:9" ht="16.8" thickBot="1" x14ac:dyDescent="0.35">
      <c r="A41" s="397"/>
      <c r="B41" s="404"/>
      <c r="C41" s="395"/>
      <c r="D41" s="60" t="s">
        <v>225</v>
      </c>
      <c r="E41" s="399"/>
      <c r="F41" s="395"/>
      <c r="G41" s="395"/>
      <c r="H41" s="401"/>
    </row>
    <row r="42" spans="1:9" ht="17.399999999999999" thickTop="1" thickBot="1" x14ac:dyDescent="0.35">
      <c r="A42" s="61">
        <v>8</v>
      </c>
      <c r="B42" s="404"/>
      <c r="C42" s="62" t="s">
        <v>10</v>
      </c>
      <c r="D42" s="62" t="s">
        <v>54</v>
      </c>
      <c r="E42" s="163">
        <v>39764</v>
      </c>
      <c r="F42" s="62" t="s">
        <v>40</v>
      </c>
      <c r="G42" s="62">
        <v>106</v>
      </c>
      <c r="H42" s="63">
        <v>16780</v>
      </c>
    </row>
    <row r="43" spans="1:9" ht="17.399999999999999" thickTop="1" thickBot="1" x14ac:dyDescent="0.35">
      <c r="A43" s="61">
        <v>9</v>
      </c>
      <c r="B43" s="404"/>
      <c r="C43" s="62" t="s">
        <v>10</v>
      </c>
      <c r="D43" s="62" t="s">
        <v>140</v>
      </c>
      <c r="E43" s="162">
        <v>44790</v>
      </c>
      <c r="F43" s="62" t="s">
        <v>141</v>
      </c>
      <c r="G43" s="62">
        <v>117</v>
      </c>
      <c r="H43" s="63">
        <v>15795</v>
      </c>
    </row>
    <row r="44" spans="1:9" ht="17.399999999999999" thickTop="1" thickBot="1" x14ac:dyDescent="0.35">
      <c r="A44" s="61">
        <v>10</v>
      </c>
      <c r="B44" s="397"/>
      <c r="C44" s="62" t="s">
        <v>10</v>
      </c>
      <c r="D44" s="62" t="s">
        <v>142</v>
      </c>
      <c r="E44" s="162">
        <v>44791</v>
      </c>
      <c r="F44" s="62" t="s">
        <v>141</v>
      </c>
      <c r="G44" s="62">
        <v>110</v>
      </c>
      <c r="H44" s="63">
        <v>17680</v>
      </c>
    </row>
    <row r="45" spans="1:9" ht="17.399999999999999" thickTop="1" thickBot="1" x14ac:dyDescent="0.35">
      <c r="A45" s="164">
        <v>11</v>
      </c>
      <c r="B45" s="164" t="s">
        <v>31</v>
      </c>
      <c r="C45" s="165" t="s">
        <v>10</v>
      </c>
      <c r="D45" s="165" t="s">
        <v>166</v>
      </c>
      <c r="E45" s="165" t="s">
        <v>177</v>
      </c>
      <c r="F45" s="165" t="s">
        <v>16</v>
      </c>
      <c r="G45" s="165">
        <v>188</v>
      </c>
      <c r="H45" s="166">
        <v>33340</v>
      </c>
      <c r="I45" s="296" t="s">
        <v>242</v>
      </c>
    </row>
    <row r="46" spans="1:9" ht="17.399999999999999" thickTop="1" thickBot="1" x14ac:dyDescent="0.35">
      <c r="A46" s="393" t="s">
        <v>226</v>
      </c>
      <c r="B46" s="393"/>
      <c r="C46" s="393"/>
      <c r="D46" s="89"/>
      <c r="E46" s="89"/>
      <c r="F46" s="89"/>
      <c r="G46" s="90">
        <v>736</v>
      </c>
      <c r="H46" s="91">
        <v>147661</v>
      </c>
    </row>
    <row r="47" spans="1:9" ht="16.8" thickTop="1" x14ac:dyDescent="0.3"/>
  </sheetData>
  <mergeCells count="63">
    <mergeCell ref="A46:C46"/>
    <mergeCell ref="A40:A41"/>
    <mergeCell ref="C40:C41"/>
    <mergeCell ref="E40:E41"/>
    <mergeCell ref="F40:F41"/>
    <mergeCell ref="G40:G41"/>
    <mergeCell ref="H40:H41"/>
    <mergeCell ref="G36:G37"/>
    <mergeCell ref="H36:H37"/>
    <mergeCell ref="A38:A39"/>
    <mergeCell ref="C38:C39"/>
    <mergeCell ref="E38:E39"/>
    <mergeCell ref="F38:F39"/>
    <mergeCell ref="G38:G39"/>
    <mergeCell ref="H38:H39"/>
    <mergeCell ref="A36:A37"/>
    <mergeCell ref="B36:B44"/>
    <mergeCell ref="C36:C37"/>
    <mergeCell ref="E36:E37"/>
    <mergeCell ref="F36:F37"/>
    <mergeCell ref="F30:H30"/>
    <mergeCell ref="B32:B35"/>
    <mergeCell ref="F32:F35"/>
    <mergeCell ref="C34:C35"/>
    <mergeCell ref="E34:E35"/>
    <mergeCell ref="E30:E31"/>
    <mergeCell ref="A27:C27"/>
    <mergeCell ref="A30:A31"/>
    <mergeCell ref="B30:B31"/>
    <mergeCell ref="C30:C31"/>
    <mergeCell ref="D30:D31"/>
    <mergeCell ref="F17:H17"/>
    <mergeCell ref="A19:A20"/>
    <mergeCell ref="B19:B20"/>
    <mergeCell ref="C19:C20"/>
    <mergeCell ref="E19:E20"/>
    <mergeCell ref="F19:F20"/>
    <mergeCell ref="E17:E18"/>
    <mergeCell ref="B12:C12"/>
    <mergeCell ref="A17:A18"/>
    <mergeCell ref="B17:B18"/>
    <mergeCell ref="C17:C18"/>
    <mergeCell ref="D17:D18"/>
    <mergeCell ref="H5:H6"/>
    <mergeCell ref="A7:A8"/>
    <mergeCell ref="B7:B8"/>
    <mergeCell ref="C7:C8"/>
    <mergeCell ref="E7:E8"/>
    <mergeCell ref="F7:F8"/>
    <mergeCell ref="G7:G8"/>
    <mergeCell ref="H7:H8"/>
    <mergeCell ref="A5:A6"/>
    <mergeCell ref="B5:B6"/>
    <mergeCell ref="C5:C6"/>
    <mergeCell ref="E5:E6"/>
    <mergeCell ref="F5:F6"/>
    <mergeCell ref="G5:G6"/>
    <mergeCell ref="F3:H3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A5AA-4286-4CA8-BD20-CF4717EFBBDE}">
  <dimension ref="A1:L15"/>
  <sheetViews>
    <sheetView workbookViewId="0">
      <selection sqref="A1:XFD1048576"/>
    </sheetView>
  </sheetViews>
  <sheetFormatPr defaultRowHeight="15.6" x14ac:dyDescent="0.3"/>
  <cols>
    <col min="1" max="1" width="13.88671875" style="42" customWidth="1"/>
    <col min="2" max="2" width="13.88671875" style="316" customWidth="1"/>
    <col min="3" max="5" width="13.88671875" style="42" customWidth="1"/>
    <col min="6" max="6" width="45.77734375" style="317" customWidth="1"/>
    <col min="7" max="7" width="13.88671875" style="342" customWidth="1"/>
    <col min="8" max="10" width="13.88671875" style="42" customWidth="1"/>
    <col min="11" max="11" width="11.5546875" style="42" customWidth="1"/>
    <col min="12" max="16384" width="8.88671875" style="42"/>
  </cols>
  <sheetData>
    <row r="1" spans="1:12" x14ac:dyDescent="0.3">
      <c r="A1" s="300" t="s">
        <v>0</v>
      </c>
      <c r="B1" s="298" t="s">
        <v>201</v>
      </c>
      <c r="C1" s="300" t="s">
        <v>1</v>
      </c>
      <c r="D1" s="300" t="s">
        <v>2</v>
      </c>
      <c r="E1" s="300" t="s">
        <v>243</v>
      </c>
      <c r="F1" s="297" t="s">
        <v>3</v>
      </c>
      <c r="G1" s="338" t="s">
        <v>4</v>
      </c>
      <c r="H1" s="300" t="s">
        <v>5</v>
      </c>
      <c r="I1" s="300" t="s">
        <v>6</v>
      </c>
      <c r="J1" s="300" t="s">
        <v>7</v>
      </c>
      <c r="K1" s="42" t="s">
        <v>117</v>
      </c>
    </row>
    <row r="2" spans="1:12" x14ac:dyDescent="0.3">
      <c r="A2" s="234" t="s">
        <v>21</v>
      </c>
      <c r="B2" s="128">
        <v>4</v>
      </c>
      <c r="C2" s="234" t="s">
        <v>50</v>
      </c>
      <c r="D2" s="234" t="s">
        <v>203</v>
      </c>
      <c r="E2" s="234" t="s">
        <v>244</v>
      </c>
      <c r="F2" s="277" t="s">
        <v>66</v>
      </c>
      <c r="G2" s="339"/>
      <c r="H2" s="318">
        <v>100</v>
      </c>
      <c r="I2" s="318">
        <v>50</v>
      </c>
      <c r="J2" s="234" t="s">
        <v>160</v>
      </c>
    </row>
    <row r="3" spans="1:12" x14ac:dyDescent="0.3">
      <c r="A3" s="369" t="s">
        <v>68</v>
      </c>
      <c r="B3" s="128">
        <v>4</v>
      </c>
      <c r="C3" s="369" t="s">
        <v>28</v>
      </c>
      <c r="D3" s="369" t="s">
        <v>203</v>
      </c>
      <c r="E3" s="234" t="s">
        <v>247</v>
      </c>
      <c r="F3" s="277" t="s">
        <v>67</v>
      </c>
      <c r="G3" s="339"/>
      <c r="H3" s="318">
        <v>5260</v>
      </c>
      <c r="I3" s="318">
        <v>108</v>
      </c>
      <c r="J3" s="234" t="s">
        <v>160</v>
      </c>
    </row>
    <row r="4" spans="1:12" x14ac:dyDescent="0.3">
      <c r="A4" s="369"/>
      <c r="B4" s="128">
        <v>4</v>
      </c>
      <c r="C4" s="369"/>
      <c r="D4" s="369"/>
      <c r="E4" s="234" t="s">
        <v>247</v>
      </c>
      <c r="F4" s="277" t="s">
        <v>69</v>
      </c>
      <c r="G4" s="339"/>
      <c r="H4" s="318">
        <v>1280</v>
      </c>
      <c r="I4" s="318">
        <v>35</v>
      </c>
      <c r="J4" s="234" t="s">
        <v>160</v>
      </c>
    </row>
    <row r="5" spans="1:12" x14ac:dyDescent="0.3">
      <c r="A5" s="319">
        <v>44682</v>
      </c>
      <c r="B5" s="128">
        <v>5</v>
      </c>
      <c r="C5" s="319" t="s">
        <v>31</v>
      </c>
      <c r="D5" s="234" t="s">
        <v>17</v>
      </c>
      <c r="E5" s="234" t="s">
        <v>247</v>
      </c>
      <c r="F5" s="277" t="s">
        <v>32</v>
      </c>
      <c r="G5" s="339">
        <v>232000</v>
      </c>
      <c r="I5" s="318">
        <v>232</v>
      </c>
      <c r="J5" s="234" t="s">
        <v>160</v>
      </c>
    </row>
    <row r="6" spans="1:12" ht="23.4" customHeight="1" x14ac:dyDescent="0.3">
      <c r="A6" s="319">
        <v>44682</v>
      </c>
      <c r="B6" s="128">
        <v>5</v>
      </c>
      <c r="C6" s="319" t="s">
        <v>31</v>
      </c>
      <c r="D6" s="234" t="s">
        <v>17</v>
      </c>
      <c r="E6" s="234" t="s">
        <v>245</v>
      </c>
      <c r="F6" s="277" t="s">
        <v>70</v>
      </c>
      <c r="G6" s="339">
        <v>29000</v>
      </c>
      <c r="I6" s="318">
        <v>29</v>
      </c>
      <c r="J6" s="234" t="s">
        <v>160</v>
      </c>
    </row>
    <row r="7" spans="1:12" x14ac:dyDescent="0.3">
      <c r="A7" s="319">
        <v>44682</v>
      </c>
      <c r="B7" s="128">
        <v>5</v>
      </c>
      <c r="C7" s="319" t="s">
        <v>31</v>
      </c>
      <c r="D7" s="234" t="s">
        <v>17</v>
      </c>
      <c r="E7" s="234" t="s">
        <v>246</v>
      </c>
      <c r="F7" s="277" t="s">
        <v>34</v>
      </c>
      <c r="G7" s="339">
        <v>64000</v>
      </c>
      <c r="I7" s="318">
        <v>64</v>
      </c>
      <c r="J7" s="234" t="s">
        <v>160</v>
      </c>
    </row>
    <row r="8" spans="1:12" s="309" customFormat="1" ht="6" customHeight="1" x14ac:dyDescent="0.3">
      <c r="A8" s="307"/>
      <c r="B8" s="308"/>
      <c r="F8" s="307"/>
      <c r="G8" s="344"/>
    </row>
    <row r="9" spans="1:12" x14ac:dyDescent="0.3">
      <c r="A9" s="234" t="s">
        <v>158</v>
      </c>
      <c r="B9" s="128">
        <v>8</v>
      </c>
      <c r="C9" s="234" t="s">
        <v>28</v>
      </c>
      <c r="D9" s="234" t="s">
        <v>128</v>
      </c>
      <c r="E9" s="234" t="s">
        <v>247</v>
      </c>
      <c r="F9" s="277" t="s">
        <v>252</v>
      </c>
      <c r="G9" s="339"/>
      <c r="H9" s="234">
        <v>507</v>
      </c>
      <c r="I9" s="234">
        <v>61</v>
      </c>
      <c r="J9" s="234" t="s">
        <v>160</v>
      </c>
      <c r="K9" s="42">
        <v>8</v>
      </c>
    </row>
    <row r="10" spans="1:12" x14ac:dyDescent="0.3">
      <c r="A10" s="320">
        <v>44778</v>
      </c>
      <c r="B10" s="128">
        <v>8</v>
      </c>
      <c r="C10" s="234" t="s">
        <v>28</v>
      </c>
      <c r="D10" s="234" t="s">
        <v>161</v>
      </c>
      <c r="E10" s="234" t="s">
        <v>247</v>
      </c>
      <c r="F10" s="277" t="s">
        <v>253</v>
      </c>
      <c r="G10" s="339"/>
      <c r="H10" s="234">
        <v>920</v>
      </c>
      <c r="I10" s="234">
        <v>25</v>
      </c>
      <c r="J10" s="234" t="s">
        <v>160</v>
      </c>
      <c r="K10" s="42">
        <v>8</v>
      </c>
    </row>
    <row r="11" spans="1:12" ht="31.2" x14ac:dyDescent="0.3">
      <c r="A11" s="320">
        <v>44778</v>
      </c>
      <c r="B11" s="128">
        <v>8</v>
      </c>
      <c r="C11" s="234" t="s">
        <v>28</v>
      </c>
      <c r="D11" s="234" t="s">
        <v>163</v>
      </c>
      <c r="E11" s="234" t="s">
        <v>247</v>
      </c>
      <c r="F11" s="277" t="s">
        <v>180</v>
      </c>
      <c r="G11" s="339">
        <v>10380</v>
      </c>
      <c r="H11" s="234"/>
      <c r="I11" s="234">
        <v>25</v>
      </c>
      <c r="J11" s="234" t="s">
        <v>160</v>
      </c>
      <c r="K11" s="42">
        <v>8</v>
      </c>
    </row>
    <row r="12" spans="1:12" ht="31.2" x14ac:dyDescent="0.3">
      <c r="A12" s="320">
        <v>44778</v>
      </c>
      <c r="B12" s="128">
        <v>8</v>
      </c>
      <c r="C12" s="234" t="s">
        <v>28</v>
      </c>
      <c r="D12" s="234" t="s">
        <v>163</v>
      </c>
      <c r="E12" s="234" t="s">
        <v>247</v>
      </c>
      <c r="F12" s="277" t="s">
        <v>181</v>
      </c>
      <c r="G12" s="339">
        <v>1200</v>
      </c>
      <c r="H12" s="234">
        <v>20</v>
      </c>
      <c r="I12" s="234"/>
      <c r="J12" s="234" t="s">
        <v>160</v>
      </c>
      <c r="K12" s="42">
        <v>8</v>
      </c>
    </row>
    <row r="13" spans="1:12" x14ac:dyDescent="0.3">
      <c r="A13" s="373">
        <v>44787</v>
      </c>
      <c r="B13" s="107">
        <v>8</v>
      </c>
      <c r="C13" s="372" t="s">
        <v>9</v>
      </c>
      <c r="D13" s="372" t="s">
        <v>203</v>
      </c>
      <c r="E13" s="33" t="s">
        <v>247</v>
      </c>
      <c r="F13" s="348" t="s">
        <v>147</v>
      </c>
      <c r="G13" s="370"/>
      <c r="H13" s="371"/>
      <c r="I13" s="33" t="s">
        <v>149</v>
      </c>
      <c r="J13" s="234" t="s">
        <v>160</v>
      </c>
      <c r="K13" s="42">
        <v>8</v>
      </c>
      <c r="L13" s="372" t="s">
        <v>151</v>
      </c>
    </row>
    <row r="14" spans="1:12" x14ac:dyDescent="0.3">
      <c r="A14" s="373"/>
      <c r="B14" s="107">
        <v>8</v>
      </c>
      <c r="C14" s="372"/>
      <c r="D14" s="372"/>
      <c r="E14" s="33"/>
      <c r="F14" s="348" t="s">
        <v>148</v>
      </c>
      <c r="G14" s="370"/>
      <c r="H14" s="371"/>
      <c r="I14" s="33" t="s">
        <v>150</v>
      </c>
      <c r="L14" s="372"/>
    </row>
    <row r="15" spans="1:12" s="309" customFormat="1" ht="6" customHeight="1" x14ac:dyDescent="0.3">
      <c r="A15" s="307"/>
      <c r="B15" s="308"/>
      <c r="F15" s="307"/>
      <c r="G15" s="344"/>
    </row>
  </sheetData>
  <mergeCells count="9">
    <mergeCell ref="G13:G14"/>
    <mergeCell ref="H13:H14"/>
    <mergeCell ref="L13:L14"/>
    <mergeCell ref="A3:A4"/>
    <mergeCell ref="C3:C4"/>
    <mergeCell ref="D3:D4"/>
    <mergeCell ref="A13:A14"/>
    <mergeCell ref="C13:C14"/>
    <mergeCell ref="D13:D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BC3-83A2-43B3-AAB4-FF077737CC9A}">
  <dimension ref="A1:K24"/>
  <sheetViews>
    <sheetView workbookViewId="0">
      <selection sqref="A1:XFD1048576"/>
    </sheetView>
  </sheetViews>
  <sheetFormatPr defaultRowHeight="15.6" x14ac:dyDescent="0.3"/>
  <cols>
    <col min="1" max="1" width="12.6640625" style="42" customWidth="1"/>
    <col min="2" max="2" width="12.6640625" style="316" customWidth="1"/>
    <col min="3" max="5" width="12.6640625" style="42" customWidth="1"/>
    <col min="6" max="6" width="58.6640625" style="33" customWidth="1"/>
    <col min="7" max="7" width="12.6640625" style="33" customWidth="1"/>
    <col min="8" max="10" width="12.6640625" style="42" customWidth="1"/>
    <col min="11" max="11" width="13.77734375" style="42" customWidth="1"/>
    <col min="12" max="16384" width="8.88671875" style="33"/>
  </cols>
  <sheetData>
    <row r="1" spans="1:11" x14ac:dyDescent="0.3">
      <c r="A1" s="300" t="s">
        <v>0</v>
      </c>
      <c r="B1" s="298" t="s">
        <v>201</v>
      </c>
      <c r="C1" s="300" t="s">
        <v>1</v>
      </c>
      <c r="D1" s="300" t="s">
        <v>2</v>
      </c>
      <c r="E1" s="300" t="s">
        <v>243</v>
      </c>
      <c r="F1" s="299" t="s">
        <v>3</v>
      </c>
      <c r="G1" s="299" t="s">
        <v>4</v>
      </c>
      <c r="H1" s="300" t="s">
        <v>5</v>
      </c>
      <c r="I1" s="300" t="s">
        <v>6</v>
      </c>
      <c r="J1" s="300" t="s">
        <v>7</v>
      </c>
      <c r="K1" s="301" t="s">
        <v>117</v>
      </c>
    </row>
    <row r="2" spans="1:11" x14ac:dyDescent="0.3">
      <c r="A2" s="347">
        <v>44572</v>
      </c>
      <c r="B2" s="107">
        <v>1</v>
      </c>
      <c r="C2" s="302" t="s">
        <v>9</v>
      </c>
      <c r="D2" s="302" t="s">
        <v>203</v>
      </c>
      <c r="E2" s="302" t="s">
        <v>247</v>
      </c>
      <c r="F2" s="77" t="s">
        <v>132</v>
      </c>
      <c r="G2" s="303">
        <v>4550</v>
      </c>
      <c r="H2" s="337"/>
      <c r="I2" s="302">
        <v>13</v>
      </c>
      <c r="J2" s="302" t="s">
        <v>12</v>
      </c>
    </row>
    <row r="3" spans="1:11" x14ac:dyDescent="0.3">
      <c r="A3" s="347">
        <v>44573</v>
      </c>
      <c r="B3" s="107">
        <v>1</v>
      </c>
      <c r="C3" s="302" t="s">
        <v>9</v>
      </c>
      <c r="D3" s="302" t="s">
        <v>104</v>
      </c>
      <c r="E3" s="302" t="s">
        <v>247</v>
      </c>
      <c r="F3" s="77" t="s">
        <v>134</v>
      </c>
      <c r="G3" s="303">
        <v>176900</v>
      </c>
      <c r="H3" s="302">
        <v>305</v>
      </c>
      <c r="I3" s="302">
        <v>198</v>
      </c>
      <c r="J3" s="302" t="s">
        <v>12</v>
      </c>
    </row>
    <row r="4" spans="1:11" x14ac:dyDescent="0.3">
      <c r="A4" s="302" t="s">
        <v>56</v>
      </c>
      <c r="B4" s="107">
        <v>1</v>
      </c>
      <c r="C4" s="234" t="s">
        <v>9</v>
      </c>
      <c r="D4" s="234" t="s">
        <v>10</v>
      </c>
      <c r="E4" s="234" t="s">
        <v>247</v>
      </c>
      <c r="F4" s="77" t="s">
        <v>57</v>
      </c>
      <c r="G4" s="304">
        <v>41610</v>
      </c>
      <c r="H4" s="302"/>
      <c r="I4" s="302">
        <v>208</v>
      </c>
      <c r="J4" s="302" t="s">
        <v>12</v>
      </c>
    </row>
    <row r="5" spans="1:11" x14ac:dyDescent="0.3">
      <c r="A5" s="302" t="s">
        <v>72</v>
      </c>
      <c r="B5" s="107">
        <v>2</v>
      </c>
      <c r="C5" s="234" t="s">
        <v>9</v>
      </c>
      <c r="D5" s="234" t="s">
        <v>10</v>
      </c>
      <c r="E5" s="234" t="s">
        <v>247</v>
      </c>
      <c r="F5" s="77" t="s">
        <v>115</v>
      </c>
      <c r="G5" s="304">
        <v>29600</v>
      </c>
      <c r="H5" s="302"/>
      <c r="I5" s="302">
        <f>G5/200</f>
        <v>148</v>
      </c>
      <c r="J5" s="302" t="s">
        <v>12</v>
      </c>
    </row>
    <row r="6" spans="1:11" x14ac:dyDescent="0.3">
      <c r="A6" s="234" t="s">
        <v>8</v>
      </c>
      <c r="B6" s="128">
        <v>3</v>
      </c>
      <c r="C6" s="234" t="s">
        <v>9</v>
      </c>
      <c r="D6" s="234" t="s">
        <v>10</v>
      </c>
      <c r="E6" s="234" t="s">
        <v>247</v>
      </c>
      <c r="F6" s="143" t="s">
        <v>11</v>
      </c>
      <c r="G6" s="305">
        <v>24000</v>
      </c>
      <c r="H6" s="318"/>
      <c r="I6" s="318">
        <v>120</v>
      </c>
      <c r="J6" s="42" t="s">
        <v>12</v>
      </c>
    </row>
    <row r="7" spans="1:11" x14ac:dyDescent="0.3">
      <c r="A7" s="234" t="s">
        <v>25</v>
      </c>
      <c r="B7" s="128">
        <v>4</v>
      </c>
      <c r="C7" s="234" t="s">
        <v>9</v>
      </c>
      <c r="D7" s="234" t="s">
        <v>10</v>
      </c>
      <c r="E7" s="234" t="s">
        <v>248</v>
      </c>
      <c r="F7" s="143" t="s">
        <v>26</v>
      </c>
      <c r="G7" s="305">
        <v>26000</v>
      </c>
      <c r="H7" s="318"/>
      <c r="I7" s="318">
        <v>130</v>
      </c>
      <c r="J7" s="42" t="s">
        <v>12</v>
      </c>
    </row>
    <row r="8" spans="1:11" x14ac:dyDescent="0.3">
      <c r="A8" s="234" t="s">
        <v>59</v>
      </c>
      <c r="B8" s="128">
        <v>4</v>
      </c>
      <c r="C8" s="234" t="s">
        <v>9</v>
      </c>
      <c r="D8" s="234" t="s">
        <v>10</v>
      </c>
      <c r="E8" s="234" t="s">
        <v>247</v>
      </c>
      <c r="F8" s="143" t="s">
        <v>60</v>
      </c>
      <c r="G8" s="306">
        <v>15800</v>
      </c>
      <c r="H8" s="302"/>
      <c r="I8" s="234">
        <f>G8/200</f>
        <v>79</v>
      </c>
      <c r="J8" s="302" t="s">
        <v>12</v>
      </c>
    </row>
    <row r="9" spans="1:11" x14ac:dyDescent="0.3">
      <c r="A9" s="319">
        <v>44697</v>
      </c>
      <c r="B9" s="128">
        <v>5</v>
      </c>
      <c r="C9" s="319" t="s">
        <v>9</v>
      </c>
      <c r="D9" s="234" t="s">
        <v>202</v>
      </c>
      <c r="E9" s="234" t="s">
        <v>247</v>
      </c>
      <c r="F9" s="143" t="s">
        <v>111</v>
      </c>
      <c r="G9" s="305">
        <v>72900</v>
      </c>
      <c r="I9" s="318">
        <v>162</v>
      </c>
      <c r="J9" s="42" t="s">
        <v>12</v>
      </c>
    </row>
    <row r="10" spans="1:11" x14ac:dyDescent="0.3">
      <c r="A10" s="319" t="s">
        <v>35</v>
      </c>
      <c r="B10" s="128">
        <v>5</v>
      </c>
      <c r="C10" s="319" t="s">
        <v>9</v>
      </c>
      <c r="D10" s="234" t="s">
        <v>10</v>
      </c>
      <c r="E10" s="234" t="s">
        <v>247</v>
      </c>
      <c r="F10" s="143" t="s">
        <v>36</v>
      </c>
      <c r="G10" s="305">
        <v>27100</v>
      </c>
      <c r="I10" s="318">
        <v>136</v>
      </c>
      <c r="J10" s="42" t="s">
        <v>12</v>
      </c>
    </row>
    <row r="11" spans="1:11" x14ac:dyDescent="0.3">
      <c r="A11" s="234" t="s">
        <v>39</v>
      </c>
      <c r="B11" s="128">
        <v>6</v>
      </c>
      <c r="C11" s="234" t="s">
        <v>9</v>
      </c>
      <c r="D11" s="234" t="s">
        <v>10</v>
      </c>
      <c r="E11" s="234" t="s">
        <v>245</v>
      </c>
      <c r="F11" s="143" t="s">
        <v>85</v>
      </c>
      <c r="G11" s="143">
        <v>0</v>
      </c>
      <c r="H11" s="302"/>
      <c r="I11" s="234"/>
      <c r="J11" s="302" t="s">
        <v>12</v>
      </c>
    </row>
    <row r="12" spans="1:11" s="309" customFormat="1" ht="6" customHeight="1" x14ac:dyDescent="0.3">
      <c r="A12" s="310"/>
      <c r="B12" s="308"/>
      <c r="C12" s="310"/>
      <c r="D12" s="310"/>
      <c r="E12" s="310"/>
      <c r="H12" s="310"/>
      <c r="I12" s="310"/>
      <c r="J12" s="310"/>
      <c r="K12" s="310"/>
    </row>
    <row r="13" spans="1:11" x14ac:dyDescent="0.3">
      <c r="A13" s="234" t="s">
        <v>52</v>
      </c>
      <c r="B13" s="128">
        <v>6</v>
      </c>
      <c r="C13" s="234" t="s">
        <v>9</v>
      </c>
      <c r="D13" s="234" t="s">
        <v>10</v>
      </c>
      <c r="E13" s="234" t="s">
        <v>247</v>
      </c>
      <c r="F13" s="143" t="s">
        <v>129</v>
      </c>
      <c r="G13" s="306">
        <v>22820</v>
      </c>
      <c r="H13" s="302"/>
      <c r="I13" s="234">
        <v>114</v>
      </c>
      <c r="J13" s="302" t="s">
        <v>12</v>
      </c>
      <c r="K13" s="42">
        <v>7</v>
      </c>
    </row>
    <row r="14" spans="1:11" ht="31.2" x14ac:dyDescent="0.3">
      <c r="A14" s="234" t="s">
        <v>52</v>
      </c>
      <c r="B14" s="128">
        <v>7</v>
      </c>
      <c r="C14" s="234" t="s">
        <v>9</v>
      </c>
      <c r="D14" s="42" t="s">
        <v>240</v>
      </c>
      <c r="E14" s="42" t="s">
        <v>247</v>
      </c>
      <c r="F14" s="78" t="s">
        <v>130</v>
      </c>
      <c r="G14" s="311">
        <v>3000</v>
      </c>
      <c r="H14" s="42">
        <v>15</v>
      </c>
      <c r="K14" s="42">
        <v>7</v>
      </c>
    </row>
    <row r="15" spans="1:11" x14ac:dyDescent="0.3">
      <c r="A15" s="314" t="s">
        <v>121</v>
      </c>
      <c r="B15" s="313">
        <v>7</v>
      </c>
      <c r="C15" s="314" t="s">
        <v>135</v>
      </c>
      <c r="D15" s="314" t="s">
        <v>10</v>
      </c>
      <c r="E15" s="314" t="s">
        <v>248</v>
      </c>
      <c r="F15" s="312" t="s">
        <v>136</v>
      </c>
      <c r="G15" s="315">
        <v>32697</v>
      </c>
      <c r="H15" s="314"/>
      <c r="I15" s="314">
        <v>104</v>
      </c>
      <c r="J15" s="314" t="s">
        <v>12</v>
      </c>
      <c r="K15" s="42">
        <v>7</v>
      </c>
    </row>
    <row r="16" spans="1:11" x14ac:dyDescent="0.3">
      <c r="A16" s="314" t="s">
        <v>122</v>
      </c>
      <c r="B16" s="313">
        <v>7</v>
      </c>
      <c r="C16" s="314" t="s">
        <v>9</v>
      </c>
      <c r="D16" s="314" t="s">
        <v>10</v>
      </c>
      <c r="E16" s="42" t="s">
        <v>247</v>
      </c>
      <c r="F16" s="312" t="s">
        <v>137</v>
      </c>
      <c r="G16" s="315">
        <v>15000</v>
      </c>
      <c r="H16" s="314"/>
      <c r="I16" s="314">
        <v>75</v>
      </c>
      <c r="J16" s="314" t="s">
        <v>12</v>
      </c>
      <c r="K16" s="42">
        <v>7</v>
      </c>
    </row>
    <row r="17" spans="1:11" s="309" customFormat="1" ht="6" customHeight="1" x14ac:dyDescent="0.3">
      <c r="A17" s="310"/>
      <c r="B17" s="308"/>
      <c r="C17" s="310"/>
      <c r="D17" s="310"/>
      <c r="E17" s="310"/>
      <c r="H17" s="310"/>
      <c r="I17" s="310"/>
      <c r="J17" s="310"/>
      <c r="K17" s="310"/>
    </row>
    <row r="18" spans="1:11" x14ac:dyDescent="0.3">
      <c r="A18" s="374" t="s">
        <v>143</v>
      </c>
      <c r="B18" s="316">
        <v>8</v>
      </c>
      <c r="C18" s="374" t="s">
        <v>9</v>
      </c>
      <c r="D18" s="374" t="s">
        <v>10</v>
      </c>
      <c r="E18" s="42" t="s">
        <v>247</v>
      </c>
      <c r="F18" s="352" t="s">
        <v>144</v>
      </c>
      <c r="G18" s="375">
        <v>29250</v>
      </c>
      <c r="H18" s="376"/>
      <c r="I18" s="374">
        <v>77</v>
      </c>
      <c r="J18" s="374" t="s">
        <v>12</v>
      </c>
      <c r="K18" s="42">
        <v>8</v>
      </c>
    </row>
    <row r="19" spans="1:11" x14ac:dyDescent="0.3">
      <c r="A19" s="374"/>
      <c r="C19" s="374"/>
      <c r="D19" s="374"/>
      <c r="F19" s="352" t="s">
        <v>145</v>
      </c>
      <c r="G19" s="375"/>
      <c r="H19" s="376"/>
      <c r="I19" s="374"/>
      <c r="J19" s="374"/>
      <c r="K19" s="42">
        <v>8</v>
      </c>
    </row>
    <row r="20" spans="1:11" x14ac:dyDescent="0.3">
      <c r="A20" s="377">
        <v>44787</v>
      </c>
      <c r="B20" s="316">
        <v>8</v>
      </c>
      <c r="C20" s="374" t="s">
        <v>9</v>
      </c>
      <c r="D20" s="374" t="s">
        <v>152</v>
      </c>
      <c r="E20" s="234" t="s">
        <v>245</v>
      </c>
      <c r="F20" s="352" t="s">
        <v>182</v>
      </c>
      <c r="G20" s="375">
        <v>3588</v>
      </c>
      <c r="H20" s="376"/>
      <c r="I20" s="42" t="s">
        <v>153</v>
      </c>
      <c r="J20" s="374" t="s">
        <v>12</v>
      </c>
      <c r="K20" s="42">
        <v>8</v>
      </c>
    </row>
    <row r="21" spans="1:11" x14ac:dyDescent="0.3">
      <c r="A21" s="377"/>
      <c r="C21" s="374"/>
      <c r="D21" s="374"/>
      <c r="F21" s="352" t="s">
        <v>183</v>
      </c>
      <c r="G21" s="375"/>
      <c r="H21" s="376"/>
      <c r="I21" s="42" t="s">
        <v>154</v>
      </c>
      <c r="J21" s="374"/>
      <c r="K21" s="42">
        <v>8</v>
      </c>
    </row>
    <row r="22" spans="1:11" s="309" customFormat="1" ht="6" customHeight="1" x14ac:dyDescent="0.3">
      <c r="A22" s="310"/>
      <c r="B22" s="308"/>
      <c r="C22" s="310"/>
      <c r="D22" s="310"/>
      <c r="E22" s="310"/>
      <c r="H22" s="310"/>
      <c r="I22" s="310"/>
      <c r="J22" s="310"/>
      <c r="K22" s="310"/>
    </row>
    <row r="23" spans="1:11" x14ac:dyDescent="0.3">
      <c r="A23" s="377">
        <v>44804</v>
      </c>
      <c r="B23" s="316">
        <v>8</v>
      </c>
      <c r="C23" s="374" t="s">
        <v>135</v>
      </c>
      <c r="D23" s="374" t="s">
        <v>152</v>
      </c>
      <c r="E23" s="234" t="s">
        <v>245</v>
      </c>
      <c r="F23" s="352" t="s">
        <v>155</v>
      </c>
      <c r="G23" s="372"/>
      <c r="H23" s="374"/>
      <c r="I23" s="42">
        <v>30</v>
      </c>
      <c r="J23" s="374" t="s">
        <v>12</v>
      </c>
      <c r="K23" s="42">
        <v>9</v>
      </c>
    </row>
    <row r="24" spans="1:11" x14ac:dyDescent="0.3">
      <c r="A24" s="377"/>
      <c r="C24" s="374"/>
      <c r="D24" s="374"/>
      <c r="F24" s="352" t="s">
        <v>156</v>
      </c>
      <c r="G24" s="372"/>
      <c r="H24" s="374"/>
      <c r="I24" s="42" t="s">
        <v>157</v>
      </c>
      <c r="J24" s="374"/>
    </row>
  </sheetData>
  <mergeCells count="19">
    <mergeCell ref="J23:J24"/>
    <mergeCell ref="A20:A21"/>
    <mergeCell ref="C20:C21"/>
    <mergeCell ref="D20:D21"/>
    <mergeCell ref="G20:G21"/>
    <mergeCell ref="H20:H21"/>
    <mergeCell ref="J20:J21"/>
    <mergeCell ref="A23:A24"/>
    <mergeCell ref="C23:C24"/>
    <mergeCell ref="D23:D24"/>
    <mergeCell ref="G23:G24"/>
    <mergeCell ref="H23:H24"/>
    <mergeCell ref="J18:J19"/>
    <mergeCell ref="A18:A19"/>
    <mergeCell ref="C18:C19"/>
    <mergeCell ref="D18:D19"/>
    <mergeCell ref="G18:G19"/>
    <mergeCell ref="H18:H19"/>
    <mergeCell ref="I18:I1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35B4-B100-4F05-B13C-135F4A5CC105}">
  <dimension ref="A1:L22"/>
  <sheetViews>
    <sheetView topLeftCell="A4" workbookViewId="0">
      <selection activeCell="A4" sqref="A1:XFD1048576"/>
    </sheetView>
  </sheetViews>
  <sheetFormatPr defaultRowHeight="15.6" x14ac:dyDescent="0.3"/>
  <cols>
    <col min="1" max="5" width="12.6640625" style="42" customWidth="1"/>
    <col min="6" max="6" width="57.5546875" style="317" customWidth="1"/>
    <col min="7" max="7" width="12.6640625" style="342" customWidth="1"/>
    <col min="8" max="10" width="12.6640625" style="42" customWidth="1"/>
    <col min="11" max="11" width="14.33203125" style="42" customWidth="1"/>
    <col min="12" max="12" width="34.109375" style="42" customWidth="1"/>
    <col min="13" max="16384" width="8.88671875" style="42"/>
  </cols>
  <sheetData>
    <row r="1" spans="1:12" x14ac:dyDescent="0.3">
      <c r="A1" s="300" t="s">
        <v>107</v>
      </c>
      <c r="B1" s="300" t="s">
        <v>201</v>
      </c>
      <c r="C1" s="300" t="s">
        <v>1</v>
      </c>
      <c r="D1" s="300" t="s">
        <v>2</v>
      </c>
      <c r="E1" s="300" t="s">
        <v>243</v>
      </c>
      <c r="F1" s="297" t="s">
        <v>3</v>
      </c>
      <c r="G1" s="338" t="s">
        <v>4</v>
      </c>
      <c r="H1" s="300" t="s">
        <v>5</v>
      </c>
      <c r="I1" s="300" t="s">
        <v>6</v>
      </c>
      <c r="J1" s="300" t="s">
        <v>7</v>
      </c>
      <c r="K1" s="42" t="s">
        <v>117</v>
      </c>
      <c r="L1" s="42" t="s">
        <v>120</v>
      </c>
    </row>
    <row r="2" spans="1:12" x14ac:dyDescent="0.3">
      <c r="A2" s="234" t="s">
        <v>71</v>
      </c>
      <c r="B2" s="234">
        <v>1</v>
      </c>
      <c r="C2" s="234" t="s">
        <v>9</v>
      </c>
      <c r="D2" s="234" t="s">
        <v>10</v>
      </c>
      <c r="E2" s="234" t="s">
        <v>247</v>
      </c>
      <c r="F2" s="277" t="s">
        <v>36</v>
      </c>
      <c r="G2" s="339">
        <v>26900</v>
      </c>
      <c r="H2" s="302"/>
      <c r="I2" s="234">
        <v>134</v>
      </c>
      <c r="J2" s="302" t="s">
        <v>40</v>
      </c>
    </row>
    <row r="3" spans="1:12" x14ac:dyDescent="0.3">
      <c r="A3" s="42" t="s">
        <v>108</v>
      </c>
      <c r="B3" s="42">
        <v>1</v>
      </c>
      <c r="C3" s="234" t="s">
        <v>9</v>
      </c>
      <c r="D3" s="234" t="s">
        <v>10</v>
      </c>
      <c r="E3" s="234" t="s">
        <v>247</v>
      </c>
      <c r="F3" s="317" t="s">
        <v>109</v>
      </c>
      <c r="G3" s="342">
        <v>9535</v>
      </c>
      <c r="I3" s="42">
        <v>47</v>
      </c>
      <c r="J3" s="302" t="s">
        <v>40</v>
      </c>
    </row>
    <row r="4" spans="1:12" x14ac:dyDescent="0.3">
      <c r="A4" s="234" t="s">
        <v>53</v>
      </c>
      <c r="B4" s="234">
        <v>2</v>
      </c>
      <c r="C4" s="234" t="s">
        <v>9</v>
      </c>
      <c r="D4" s="234" t="s">
        <v>10</v>
      </c>
      <c r="E4" s="234" t="s">
        <v>247</v>
      </c>
      <c r="F4" s="277" t="s">
        <v>54</v>
      </c>
      <c r="G4" s="339">
        <v>29710</v>
      </c>
      <c r="H4" s="302"/>
      <c r="I4" s="234">
        <v>148</v>
      </c>
      <c r="J4" s="302" t="s">
        <v>40</v>
      </c>
    </row>
    <row r="5" spans="1:12" x14ac:dyDescent="0.3">
      <c r="A5" s="234" t="s">
        <v>72</v>
      </c>
      <c r="B5" s="234">
        <v>2</v>
      </c>
      <c r="C5" s="234" t="s">
        <v>9</v>
      </c>
      <c r="D5" s="234" t="s">
        <v>10</v>
      </c>
      <c r="E5" s="234" t="s">
        <v>247</v>
      </c>
      <c r="F5" s="277" t="s">
        <v>64</v>
      </c>
      <c r="G5" s="339">
        <v>38050</v>
      </c>
      <c r="H5" s="302"/>
      <c r="I5" s="234">
        <v>211</v>
      </c>
      <c r="J5" s="302" t="s">
        <v>40</v>
      </c>
    </row>
    <row r="6" spans="1:12" x14ac:dyDescent="0.3">
      <c r="A6" s="234" t="s">
        <v>73</v>
      </c>
      <c r="B6" s="234">
        <v>3</v>
      </c>
      <c r="C6" s="234" t="s">
        <v>9</v>
      </c>
      <c r="D6" s="234" t="s">
        <v>10</v>
      </c>
      <c r="E6" s="234" t="s">
        <v>247</v>
      </c>
      <c r="F6" s="277" t="s">
        <v>11</v>
      </c>
      <c r="G6" s="339">
        <v>36247</v>
      </c>
      <c r="H6" s="302"/>
      <c r="I6" s="234">
        <v>131</v>
      </c>
      <c r="J6" s="302" t="s">
        <v>40</v>
      </c>
    </row>
    <row r="7" spans="1:12" x14ac:dyDescent="0.3">
      <c r="A7" s="234" t="s">
        <v>74</v>
      </c>
      <c r="B7" s="234">
        <v>3</v>
      </c>
      <c r="C7" s="234" t="s">
        <v>9</v>
      </c>
      <c r="D7" s="234" t="s">
        <v>10</v>
      </c>
      <c r="E7" s="234" t="s">
        <v>247</v>
      </c>
      <c r="F7" s="277" t="s">
        <v>36</v>
      </c>
      <c r="G7" s="339">
        <v>31000</v>
      </c>
      <c r="H7" s="302"/>
      <c r="I7" s="234">
        <v>155</v>
      </c>
      <c r="J7" s="302" t="s">
        <v>40</v>
      </c>
    </row>
    <row r="8" spans="1:12" x14ac:dyDescent="0.3">
      <c r="A8" s="319" t="s">
        <v>75</v>
      </c>
      <c r="B8" s="319">
        <v>6</v>
      </c>
      <c r="C8" s="319" t="s">
        <v>9</v>
      </c>
      <c r="D8" s="234" t="s">
        <v>10</v>
      </c>
      <c r="E8" s="234" t="s">
        <v>247</v>
      </c>
      <c r="F8" s="277" t="s">
        <v>36</v>
      </c>
      <c r="G8" s="339">
        <v>35400</v>
      </c>
      <c r="I8" s="318">
        <f>G8/200</f>
        <v>177</v>
      </c>
      <c r="J8" s="42" t="s">
        <v>40</v>
      </c>
    </row>
    <row r="9" spans="1:12" x14ac:dyDescent="0.3">
      <c r="A9" s="234" t="s">
        <v>76</v>
      </c>
      <c r="B9" s="234">
        <v>6</v>
      </c>
      <c r="C9" s="234" t="s">
        <v>9</v>
      </c>
      <c r="D9" s="234" t="s">
        <v>10</v>
      </c>
      <c r="E9" s="234" t="s">
        <v>247</v>
      </c>
      <c r="F9" s="277" t="s">
        <v>86</v>
      </c>
      <c r="G9" s="339">
        <v>53650</v>
      </c>
      <c r="H9" s="302"/>
      <c r="I9" s="234">
        <v>268</v>
      </c>
      <c r="J9" s="302" t="s">
        <v>40</v>
      </c>
    </row>
    <row r="10" spans="1:12" ht="31.2" x14ac:dyDescent="0.3">
      <c r="A10" s="67">
        <v>44732</v>
      </c>
      <c r="B10" s="67">
        <v>6</v>
      </c>
      <c r="C10" s="42" t="s">
        <v>50</v>
      </c>
      <c r="D10" s="42" t="s">
        <v>104</v>
      </c>
      <c r="E10" s="42" t="s">
        <v>249</v>
      </c>
      <c r="F10" s="321" t="s">
        <v>105</v>
      </c>
      <c r="G10" s="342">
        <v>3000</v>
      </c>
      <c r="H10" s="42">
        <v>20</v>
      </c>
      <c r="J10" s="42" t="s">
        <v>106</v>
      </c>
    </row>
    <row r="11" spans="1:12" ht="31.2" x14ac:dyDescent="0.3">
      <c r="A11" s="234" t="s">
        <v>123</v>
      </c>
      <c r="B11" s="234">
        <v>6</v>
      </c>
      <c r="C11" s="234" t="s">
        <v>50</v>
      </c>
      <c r="D11" s="234" t="s">
        <v>240</v>
      </c>
      <c r="E11" s="234" t="s">
        <v>247</v>
      </c>
      <c r="F11" s="277" t="s">
        <v>124</v>
      </c>
      <c r="G11" s="339"/>
      <c r="H11" s="234">
        <v>1275</v>
      </c>
      <c r="I11" s="234">
        <v>76</v>
      </c>
      <c r="J11" s="234" t="s">
        <v>40</v>
      </c>
      <c r="L11" s="68" t="s">
        <v>257</v>
      </c>
    </row>
    <row r="12" spans="1:12" s="309" customFormat="1" ht="6" customHeight="1" x14ac:dyDescent="0.3">
      <c r="A12" s="310"/>
      <c r="B12" s="310"/>
      <c r="C12" s="310"/>
      <c r="D12" s="310"/>
      <c r="E12" s="310"/>
      <c r="F12" s="307"/>
      <c r="G12" s="344"/>
      <c r="H12" s="310"/>
      <c r="I12" s="310"/>
      <c r="J12" s="310"/>
      <c r="K12" s="310"/>
    </row>
    <row r="13" spans="1:12" x14ac:dyDescent="0.3">
      <c r="A13" s="234" t="s">
        <v>125</v>
      </c>
      <c r="B13" s="234">
        <v>7</v>
      </c>
      <c r="C13" s="234" t="s">
        <v>31</v>
      </c>
      <c r="D13" s="234" t="s">
        <v>10</v>
      </c>
      <c r="E13" s="234" t="s">
        <v>247</v>
      </c>
      <c r="F13" s="277" t="s">
        <v>109</v>
      </c>
      <c r="G13" s="339">
        <v>18660</v>
      </c>
      <c r="H13" s="234"/>
      <c r="I13" s="234">
        <v>186</v>
      </c>
      <c r="J13" s="234" t="s">
        <v>40</v>
      </c>
      <c r="K13" s="42">
        <v>7</v>
      </c>
    </row>
    <row r="14" spans="1:12" x14ac:dyDescent="0.3">
      <c r="A14" s="234" t="s">
        <v>126</v>
      </c>
      <c r="B14" s="234">
        <v>7</v>
      </c>
      <c r="C14" s="234" t="s">
        <v>9</v>
      </c>
      <c r="D14" s="234" t="s">
        <v>10</v>
      </c>
      <c r="E14" s="234" t="s">
        <v>247</v>
      </c>
      <c r="F14" s="277" t="s">
        <v>127</v>
      </c>
      <c r="G14" s="339">
        <v>32330</v>
      </c>
      <c r="H14" s="234"/>
      <c r="I14" s="234">
        <v>114</v>
      </c>
      <c r="J14" s="234" t="s">
        <v>40</v>
      </c>
      <c r="K14" s="42">
        <v>7</v>
      </c>
    </row>
    <row r="15" spans="1:12" s="309" customFormat="1" ht="6" customHeight="1" x14ac:dyDescent="0.3">
      <c r="A15" s="310"/>
      <c r="B15" s="310"/>
      <c r="C15" s="310"/>
      <c r="D15" s="310"/>
      <c r="E15" s="310"/>
      <c r="F15" s="307"/>
      <c r="G15" s="344"/>
      <c r="H15" s="310"/>
      <c r="I15" s="310"/>
      <c r="J15" s="310"/>
      <c r="K15" s="310"/>
    </row>
    <row r="16" spans="1:12" ht="62.4" x14ac:dyDescent="0.3">
      <c r="A16" s="234" t="s">
        <v>164</v>
      </c>
      <c r="B16" s="234">
        <v>8</v>
      </c>
      <c r="C16" s="234" t="s">
        <v>9</v>
      </c>
      <c r="D16" s="234" t="s">
        <v>163</v>
      </c>
      <c r="E16" s="234" t="s">
        <v>247</v>
      </c>
      <c r="F16" s="277" t="s">
        <v>169</v>
      </c>
      <c r="G16" s="339">
        <v>29218</v>
      </c>
      <c r="H16" s="234">
        <v>74</v>
      </c>
      <c r="I16" s="234">
        <v>40</v>
      </c>
      <c r="J16" s="234" t="s">
        <v>40</v>
      </c>
      <c r="K16" s="42">
        <v>8</v>
      </c>
      <c r="L16" s="321" t="s">
        <v>170</v>
      </c>
    </row>
    <row r="17" spans="1:12" x14ac:dyDescent="0.3">
      <c r="A17" s="234" t="s">
        <v>143</v>
      </c>
      <c r="B17" s="234">
        <v>8</v>
      </c>
      <c r="C17" s="234" t="s">
        <v>9</v>
      </c>
      <c r="D17" s="234" t="s">
        <v>10</v>
      </c>
      <c r="E17" s="234" t="s">
        <v>247</v>
      </c>
      <c r="F17" s="277" t="s">
        <v>54</v>
      </c>
      <c r="G17" s="339">
        <v>16780</v>
      </c>
      <c r="H17" s="234"/>
      <c r="I17" s="234">
        <v>106</v>
      </c>
      <c r="J17" s="234" t="s">
        <v>40</v>
      </c>
      <c r="K17" s="42">
        <v>8</v>
      </c>
    </row>
    <row r="18" spans="1:12" s="309" customFormat="1" ht="6" customHeight="1" x14ac:dyDescent="0.3">
      <c r="A18" s="310"/>
      <c r="B18" s="310"/>
      <c r="C18" s="310"/>
      <c r="D18" s="310"/>
      <c r="E18" s="310"/>
      <c r="F18" s="307"/>
      <c r="G18" s="344"/>
      <c r="H18" s="310"/>
      <c r="I18" s="310"/>
      <c r="J18" s="310"/>
      <c r="K18" s="310"/>
    </row>
    <row r="19" spans="1:12" x14ac:dyDescent="0.3">
      <c r="A19" s="234" t="s">
        <v>165</v>
      </c>
      <c r="B19" s="234">
        <v>8</v>
      </c>
      <c r="C19" s="234" t="s">
        <v>31</v>
      </c>
      <c r="D19" s="234" t="s">
        <v>10</v>
      </c>
      <c r="E19" s="234" t="s">
        <v>251</v>
      </c>
      <c r="F19" s="277" t="s">
        <v>166</v>
      </c>
      <c r="G19" s="339">
        <v>27270</v>
      </c>
      <c r="H19" s="234"/>
      <c r="I19" s="234">
        <v>152</v>
      </c>
      <c r="J19" s="234" t="s">
        <v>40</v>
      </c>
      <c r="K19" s="42">
        <v>9</v>
      </c>
    </row>
    <row r="20" spans="1:12" x14ac:dyDescent="0.3">
      <c r="A20" s="302" t="s">
        <v>230</v>
      </c>
      <c r="B20" s="302">
        <v>8</v>
      </c>
      <c r="C20" s="302" t="s">
        <v>9</v>
      </c>
      <c r="D20" s="302" t="s">
        <v>10</v>
      </c>
      <c r="E20" s="234" t="s">
        <v>247</v>
      </c>
      <c r="F20" s="76" t="s">
        <v>231</v>
      </c>
      <c r="G20" s="345">
        <v>23950</v>
      </c>
      <c r="H20" s="302"/>
      <c r="I20" s="302">
        <v>109</v>
      </c>
      <c r="J20" s="302" t="s">
        <v>40</v>
      </c>
      <c r="K20" s="42">
        <v>9</v>
      </c>
      <c r="L20" s="68" t="s">
        <v>254</v>
      </c>
    </row>
    <row r="21" spans="1:12" x14ac:dyDescent="0.3">
      <c r="A21" s="302" t="s">
        <v>232</v>
      </c>
      <c r="B21" s="302">
        <v>9</v>
      </c>
      <c r="C21" s="302" t="s">
        <v>9</v>
      </c>
      <c r="D21" s="302" t="s">
        <v>10</v>
      </c>
      <c r="E21" s="234" t="s">
        <v>247</v>
      </c>
      <c r="F21" s="76" t="s">
        <v>224</v>
      </c>
      <c r="G21" s="346">
        <v>39674</v>
      </c>
      <c r="I21" s="42">
        <v>116</v>
      </c>
      <c r="J21" s="302" t="s">
        <v>40</v>
      </c>
      <c r="K21" s="42">
        <v>9</v>
      </c>
      <c r="L21" s="68" t="s">
        <v>254</v>
      </c>
    </row>
    <row r="22" spans="1:12" x14ac:dyDescent="0.3">
      <c r="A22" s="302" t="s">
        <v>233</v>
      </c>
      <c r="B22" s="302">
        <v>9</v>
      </c>
      <c r="C22" s="302" t="s">
        <v>31</v>
      </c>
      <c r="D22" s="302" t="s">
        <v>10</v>
      </c>
      <c r="E22" s="302" t="s">
        <v>251</v>
      </c>
      <c r="F22" s="76" t="s">
        <v>250</v>
      </c>
      <c r="G22" s="345">
        <v>9660</v>
      </c>
      <c r="H22" s="302"/>
      <c r="I22" s="302">
        <v>48</v>
      </c>
      <c r="J22" s="302" t="s">
        <v>40</v>
      </c>
      <c r="K22" s="42">
        <v>9</v>
      </c>
      <c r="L22" s="68" t="s">
        <v>254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5150-D396-402C-A1E0-CAE6A01BA741}">
  <dimension ref="A1:L18"/>
  <sheetViews>
    <sheetView workbookViewId="0">
      <selection sqref="A1:XFD1048576"/>
    </sheetView>
  </sheetViews>
  <sheetFormatPr defaultRowHeight="15.6" x14ac:dyDescent="0.3"/>
  <cols>
    <col min="1" max="5" width="13" style="42" customWidth="1"/>
    <col min="6" max="6" width="48" style="317" customWidth="1"/>
    <col min="7" max="7" width="13" style="342" customWidth="1"/>
    <col min="8" max="10" width="13" style="42" customWidth="1"/>
    <col min="11" max="11" width="18.21875" style="42" customWidth="1"/>
    <col min="12" max="12" width="25.6640625" style="42" customWidth="1"/>
    <col min="13" max="16384" width="8.88671875" style="42"/>
  </cols>
  <sheetData>
    <row r="1" spans="1:12" x14ac:dyDescent="0.3">
      <c r="A1" s="300" t="s">
        <v>0</v>
      </c>
      <c r="B1" s="300" t="s">
        <v>201</v>
      </c>
      <c r="C1" s="300" t="s">
        <v>1</v>
      </c>
      <c r="D1" s="300" t="s">
        <v>2</v>
      </c>
      <c r="E1" s="300" t="s">
        <v>243</v>
      </c>
      <c r="F1" s="297" t="s">
        <v>3</v>
      </c>
      <c r="G1" s="338" t="s">
        <v>4</v>
      </c>
      <c r="H1" s="300" t="s">
        <v>5</v>
      </c>
      <c r="I1" s="300" t="s">
        <v>6</v>
      </c>
      <c r="J1" s="300" t="s">
        <v>7</v>
      </c>
      <c r="K1" s="42" t="s">
        <v>117</v>
      </c>
    </row>
    <row r="2" spans="1:12" x14ac:dyDescent="0.3">
      <c r="A2" s="234" t="s">
        <v>77</v>
      </c>
      <c r="B2" s="234">
        <v>2</v>
      </c>
      <c r="C2" s="234" t="s">
        <v>9</v>
      </c>
      <c r="D2" s="234" t="s">
        <v>10</v>
      </c>
      <c r="E2" s="234" t="s">
        <v>247</v>
      </c>
      <c r="F2" s="277" t="s">
        <v>65</v>
      </c>
      <c r="G2" s="339">
        <v>55730</v>
      </c>
      <c r="H2" s="302"/>
      <c r="I2" s="234">
        <v>309</v>
      </c>
      <c r="J2" s="302" t="s">
        <v>16</v>
      </c>
    </row>
    <row r="3" spans="1:12" x14ac:dyDescent="0.3">
      <c r="A3" s="234" t="s">
        <v>78</v>
      </c>
      <c r="B3" s="234">
        <v>3</v>
      </c>
      <c r="C3" s="234" t="s">
        <v>9</v>
      </c>
      <c r="D3" s="234" t="s">
        <v>10</v>
      </c>
      <c r="E3" s="234" t="s">
        <v>247</v>
      </c>
      <c r="F3" s="277" t="s">
        <v>64</v>
      </c>
      <c r="G3" s="339">
        <v>55595</v>
      </c>
      <c r="H3" s="302"/>
      <c r="I3" s="234">
        <v>308</v>
      </c>
      <c r="J3" s="302" t="s">
        <v>16</v>
      </c>
    </row>
    <row r="4" spans="1:12" x14ac:dyDescent="0.3">
      <c r="A4" s="369" t="s">
        <v>79</v>
      </c>
      <c r="B4" s="234">
        <v>3</v>
      </c>
      <c r="C4" s="234" t="s">
        <v>9</v>
      </c>
      <c r="D4" s="234" t="s">
        <v>204</v>
      </c>
      <c r="E4" s="234" t="s">
        <v>247</v>
      </c>
      <c r="F4" s="277" t="s">
        <v>15</v>
      </c>
      <c r="G4" s="339">
        <v>9810</v>
      </c>
      <c r="H4" s="318"/>
      <c r="I4" s="318">
        <v>49</v>
      </c>
      <c r="J4" s="318" t="s">
        <v>16</v>
      </c>
    </row>
    <row r="5" spans="1:12" x14ac:dyDescent="0.3">
      <c r="A5" s="369"/>
      <c r="B5" s="234">
        <v>3</v>
      </c>
      <c r="C5" s="234" t="s">
        <v>9</v>
      </c>
      <c r="D5" s="234" t="s">
        <v>202</v>
      </c>
      <c r="E5" s="234" t="s">
        <v>247</v>
      </c>
      <c r="F5" s="277" t="s">
        <v>80</v>
      </c>
      <c r="G5" s="339">
        <v>10559</v>
      </c>
      <c r="H5" s="318"/>
      <c r="I5" s="318">
        <v>53</v>
      </c>
      <c r="J5" s="318" t="s">
        <v>16</v>
      </c>
    </row>
    <row r="6" spans="1:12" x14ac:dyDescent="0.3">
      <c r="A6" s="369"/>
      <c r="B6" s="234">
        <v>3</v>
      </c>
      <c r="C6" s="234" t="s">
        <v>9</v>
      </c>
      <c r="D6" s="234" t="s">
        <v>19</v>
      </c>
      <c r="E6" s="234" t="s">
        <v>247</v>
      </c>
      <c r="F6" s="277" t="s">
        <v>81</v>
      </c>
      <c r="G6" s="339"/>
      <c r="H6" s="318">
        <v>1</v>
      </c>
      <c r="I6" s="318">
        <v>1</v>
      </c>
      <c r="J6" s="318" t="s">
        <v>16</v>
      </c>
    </row>
    <row r="7" spans="1:12" x14ac:dyDescent="0.3">
      <c r="A7" s="234" t="s">
        <v>58</v>
      </c>
      <c r="B7" s="234">
        <v>5</v>
      </c>
      <c r="C7" s="234" t="s">
        <v>9</v>
      </c>
      <c r="D7" s="234" t="s">
        <v>10</v>
      </c>
      <c r="E7" s="234" t="s">
        <v>247</v>
      </c>
      <c r="F7" s="277" t="s">
        <v>82</v>
      </c>
      <c r="G7" s="339">
        <v>24300</v>
      </c>
      <c r="H7" s="302"/>
      <c r="I7" s="234">
        <v>118</v>
      </c>
      <c r="J7" s="302" t="s">
        <v>16</v>
      </c>
    </row>
    <row r="8" spans="1:12" x14ac:dyDescent="0.3">
      <c r="A8" s="234" t="s">
        <v>55</v>
      </c>
      <c r="B8" s="234">
        <v>5</v>
      </c>
      <c r="C8" s="234" t="s">
        <v>9</v>
      </c>
      <c r="D8" s="234" t="s">
        <v>10</v>
      </c>
      <c r="E8" s="234" t="s">
        <v>247</v>
      </c>
      <c r="F8" s="277" t="s">
        <v>83</v>
      </c>
      <c r="G8" s="339">
        <v>52450</v>
      </c>
      <c r="H8" s="302"/>
      <c r="I8" s="234">
        <v>110</v>
      </c>
      <c r="J8" s="302" t="s">
        <v>16</v>
      </c>
    </row>
    <row r="9" spans="1:12" x14ac:dyDescent="0.3">
      <c r="A9" s="234" t="s">
        <v>87</v>
      </c>
      <c r="B9" s="234">
        <v>6</v>
      </c>
      <c r="C9" s="234" t="s">
        <v>9</v>
      </c>
      <c r="D9" s="234" t="s">
        <v>10</v>
      </c>
      <c r="E9" s="234" t="s">
        <v>247</v>
      </c>
      <c r="F9" s="277" t="s">
        <v>84</v>
      </c>
      <c r="G9" s="339">
        <v>51363</v>
      </c>
      <c r="H9" s="302"/>
      <c r="I9" s="234">
        <v>342</v>
      </c>
      <c r="J9" s="302" t="s">
        <v>16</v>
      </c>
    </row>
    <row r="10" spans="1:12" x14ac:dyDescent="0.3">
      <c r="A10" s="322" t="s">
        <v>186</v>
      </c>
      <c r="B10" s="322">
        <v>6</v>
      </c>
      <c r="C10" s="322" t="s">
        <v>9</v>
      </c>
      <c r="D10" s="322" t="s">
        <v>241</v>
      </c>
      <c r="E10" s="234" t="s">
        <v>247</v>
      </c>
      <c r="F10" s="349" t="s">
        <v>54</v>
      </c>
      <c r="G10" s="340"/>
      <c r="H10" s="42">
        <v>409</v>
      </c>
      <c r="I10" s="322">
        <v>136</v>
      </c>
      <c r="J10" s="42" t="s">
        <v>16</v>
      </c>
      <c r="L10" s="42" t="s">
        <v>188</v>
      </c>
    </row>
    <row r="11" spans="1:12" s="309" customFormat="1" ht="6" customHeight="1" x14ac:dyDescent="0.3">
      <c r="A11" s="310"/>
      <c r="B11" s="310"/>
      <c r="C11" s="310"/>
      <c r="D11" s="310"/>
      <c r="E11" s="310"/>
      <c r="F11" s="307"/>
      <c r="G11" s="341"/>
      <c r="H11" s="310"/>
      <c r="I11" s="310"/>
      <c r="J11" s="310"/>
      <c r="K11" s="310"/>
    </row>
    <row r="12" spans="1:12" x14ac:dyDescent="0.3">
      <c r="A12" s="42">
        <v>2022.06</v>
      </c>
      <c r="B12" s="42">
        <v>6</v>
      </c>
      <c r="C12" s="234" t="s">
        <v>9</v>
      </c>
      <c r="D12" s="42" t="s">
        <v>202</v>
      </c>
      <c r="E12" s="234" t="s">
        <v>247</v>
      </c>
      <c r="F12" s="317" t="s">
        <v>116</v>
      </c>
      <c r="G12" s="342">
        <v>24300</v>
      </c>
      <c r="I12" s="42">
        <v>54</v>
      </c>
      <c r="J12" s="42" t="s">
        <v>110</v>
      </c>
      <c r="K12" s="42">
        <v>7</v>
      </c>
    </row>
    <row r="13" spans="1:12" x14ac:dyDescent="0.3">
      <c r="A13" s="42" t="s">
        <v>118</v>
      </c>
      <c r="B13" s="42">
        <v>7</v>
      </c>
      <c r="C13" s="234" t="s">
        <v>9</v>
      </c>
      <c r="D13" s="234" t="s">
        <v>10</v>
      </c>
      <c r="E13" s="234" t="s">
        <v>248</v>
      </c>
      <c r="F13" s="317" t="s">
        <v>239</v>
      </c>
      <c r="G13" s="342">
        <v>33340</v>
      </c>
      <c r="I13" s="42">
        <v>188</v>
      </c>
      <c r="J13" s="42" t="s">
        <v>110</v>
      </c>
      <c r="K13" s="42">
        <v>7</v>
      </c>
    </row>
    <row r="14" spans="1:12" s="309" customFormat="1" ht="6" customHeight="1" x14ac:dyDescent="0.3">
      <c r="A14" s="310"/>
      <c r="B14" s="310"/>
      <c r="C14" s="310"/>
      <c r="D14" s="310"/>
      <c r="E14" s="310"/>
      <c r="F14" s="307"/>
      <c r="G14" s="341"/>
      <c r="H14" s="310"/>
      <c r="I14" s="310"/>
      <c r="J14" s="310"/>
      <c r="K14" s="310"/>
    </row>
    <row r="15" spans="1:12" x14ac:dyDescent="0.3">
      <c r="A15" s="322" t="s">
        <v>184</v>
      </c>
      <c r="B15" s="322">
        <v>8</v>
      </c>
      <c r="C15" s="322" t="s">
        <v>9</v>
      </c>
      <c r="D15" s="322" t="s">
        <v>10</v>
      </c>
      <c r="E15" s="322" t="s">
        <v>251</v>
      </c>
      <c r="F15" s="349" t="s">
        <v>255</v>
      </c>
      <c r="G15" s="340">
        <v>5100</v>
      </c>
      <c r="I15" s="322">
        <v>30</v>
      </c>
      <c r="J15" s="42" t="s">
        <v>16</v>
      </c>
      <c r="K15" s="42">
        <v>9</v>
      </c>
    </row>
    <row r="16" spans="1:12" x14ac:dyDescent="0.3">
      <c r="A16" s="302" t="s">
        <v>236</v>
      </c>
      <c r="B16" s="302">
        <v>8</v>
      </c>
      <c r="C16" s="42" t="s">
        <v>234</v>
      </c>
      <c r="D16" s="302" t="s">
        <v>10</v>
      </c>
      <c r="E16" s="302" t="s">
        <v>251</v>
      </c>
      <c r="F16" s="317" t="s">
        <v>256</v>
      </c>
      <c r="G16" s="342">
        <v>17360</v>
      </c>
      <c r="H16" s="337"/>
      <c r="I16" s="42">
        <v>93</v>
      </c>
      <c r="J16" s="42" t="s">
        <v>16</v>
      </c>
      <c r="K16" s="42">
        <v>9</v>
      </c>
      <c r="L16" s="68" t="s">
        <v>235</v>
      </c>
    </row>
    <row r="17" spans="1:12" x14ac:dyDescent="0.3">
      <c r="A17" s="302" t="s">
        <v>237</v>
      </c>
      <c r="B17" s="302">
        <v>9</v>
      </c>
      <c r="C17" s="42" t="s">
        <v>9</v>
      </c>
      <c r="D17" s="302" t="s">
        <v>10</v>
      </c>
      <c r="E17" s="234" t="s">
        <v>247</v>
      </c>
      <c r="F17" s="76" t="s">
        <v>54</v>
      </c>
      <c r="G17" s="343">
        <v>20960</v>
      </c>
      <c r="I17" s="42">
        <v>102</v>
      </c>
      <c r="J17" s="42" t="s">
        <v>16</v>
      </c>
      <c r="K17" s="42">
        <v>9</v>
      </c>
      <c r="L17" s="68" t="s">
        <v>235</v>
      </c>
    </row>
    <row r="18" spans="1:12" x14ac:dyDescent="0.3">
      <c r="A18" s="302" t="s">
        <v>237</v>
      </c>
      <c r="B18" s="302">
        <v>9</v>
      </c>
      <c r="C18" s="42" t="s">
        <v>9</v>
      </c>
      <c r="D18" s="302" t="s">
        <v>10</v>
      </c>
      <c r="E18" s="234" t="s">
        <v>247</v>
      </c>
      <c r="F18" s="76" t="s">
        <v>238</v>
      </c>
      <c r="G18" s="343">
        <v>24660</v>
      </c>
      <c r="I18" s="42">
        <v>105</v>
      </c>
      <c r="J18" s="42" t="s">
        <v>16</v>
      </c>
      <c r="K18" s="42">
        <v>9</v>
      </c>
      <c r="L18" s="68" t="s">
        <v>235</v>
      </c>
    </row>
  </sheetData>
  <mergeCells count="1">
    <mergeCell ref="A4:A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40DF6-8030-44D9-91D4-21C6E14AE34C}">
  <dimension ref="A1:K5"/>
  <sheetViews>
    <sheetView workbookViewId="0">
      <selection sqref="A1:XFD1048576"/>
    </sheetView>
  </sheetViews>
  <sheetFormatPr defaultRowHeight="15.6" x14ac:dyDescent="0.3"/>
  <cols>
    <col min="1" max="1" width="11.44140625" style="1" customWidth="1"/>
    <col min="2" max="2" width="11.44140625" style="208" customWidth="1"/>
    <col min="3" max="5" width="11.44140625" style="1" customWidth="1"/>
    <col min="6" max="6" width="25.77734375" style="275" customWidth="1"/>
    <col min="7" max="7" width="17" style="331" customWidth="1"/>
    <col min="8" max="10" width="11.44140625" style="22" customWidth="1"/>
    <col min="11" max="11" width="8.88671875" style="22"/>
    <col min="12" max="16384" width="8.88671875" style="1"/>
  </cols>
  <sheetData>
    <row r="1" spans="1:11" x14ac:dyDescent="0.3">
      <c r="A1" s="323" t="s">
        <v>0</v>
      </c>
      <c r="B1" s="332" t="s">
        <v>201</v>
      </c>
      <c r="C1" s="333" t="s">
        <v>1</v>
      </c>
      <c r="D1" s="333" t="s">
        <v>2</v>
      </c>
      <c r="E1" s="333" t="s">
        <v>243</v>
      </c>
      <c r="F1" s="350" t="s">
        <v>3</v>
      </c>
      <c r="G1" s="324" t="s">
        <v>4</v>
      </c>
      <c r="H1" s="323" t="s">
        <v>5</v>
      </c>
      <c r="I1" s="323" t="s">
        <v>6</v>
      </c>
      <c r="J1" s="323" t="s">
        <v>7</v>
      </c>
      <c r="K1" s="22" t="s">
        <v>117</v>
      </c>
    </row>
    <row r="2" spans="1:11" x14ac:dyDescent="0.3">
      <c r="A2" s="325">
        <v>44790</v>
      </c>
      <c r="B2" s="334">
        <v>8</v>
      </c>
      <c r="C2" s="1" t="s">
        <v>9</v>
      </c>
      <c r="D2" s="1" t="s">
        <v>10</v>
      </c>
      <c r="E2" s="1" t="s">
        <v>247</v>
      </c>
      <c r="F2" s="275" t="s">
        <v>140</v>
      </c>
      <c r="G2" s="327">
        <v>15795</v>
      </c>
      <c r="I2" s="22">
        <v>117</v>
      </c>
      <c r="J2" s="22" t="s">
        <v>141</v>
      </c>
      <c r="K2" s="22">
        <v>8</v>
      </c>
    </row>
    <row r="3" spans="1:11" x14ac:dyDescent="0.3">
      <c r="A3" s="328">
        <v>44791</v>
      </c>
      <c r="B3" s="208">
        <v>8</v>
      </c>
      <c r="C3" s="1" t="s">
        <v>9</v>
      </c>
      <c r="D3" s="1" t="s">
        <v>10</v>
      </c>
      <c r="E3" s="1" t="s">
        <v>247</v>
      </c>
      <c r="F3" s="275" t="s">
        <v>142</v>
      </c>
      <c r="G3" s="327">
        <v>17680</v>
      </c>
      <c r="I3" s="22">
        <v>110</v>
      </c>
      <c r="J3" s="22" t="s">
        <v>141</v>
      </c>
      <c r="K3" s="22">
        <v>8</v>
      </c>
    </row>
    <row r="4" spans="1:11" s="329" customFormat="1" ht="4.8" customHeight="1" x14ac:dyDescent="0.3">
      <c r="B4" s="335"/>
      <c r="F4" s="351"/>
      <c r="G4" s="330"/>
      <c r="H4" s="336"/>
      <c r="I4" s="336"/>
      <c r="J4" s="336"/>
      <c r="K4" s="336"/>
    </row>
    <row r="5" spans="1:11" x14ac:dyDescent="0.3">
      <c r="A5" s="22" t="s">
        <v>228</v>
      </c>
      <c r="B5" s="208">
        <v>8</v>
      </c>
      <c r="C5" s="1" t="s">
        <v>9</v>
      </c>
      <c r="D5" s="1" t="s">
        <v>10</v>
      </c>
      <c r="E5" s="1" t="s">
        <v>249</v>
      </c>
      <c r="F5" s="275" t="s">
        <v>229</v>
      </c>
      <c r="G5" s="327">
        <v>21931</v>
      </c>
      <c r="I5" s="22">
        <v>49</v>
      </c>
      <c r="J5" s="22" t="s">
        <v>141</v>
      </c>
      <c r="K5" s="22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0EA1-D022-4E3F-9777-BE5753858886}">
  <dimension ref="A1:N90"/>
  <sheetViews>
    <sheetView topLeftCell="A76" workbookViewId="0">
      <selection activeCell="D92" sqref="D92"/>
    </sheetView>
  </sheetViews>
  <sheetFormatPr defaultColWidth="8.77734375" defaultRowHeight="15.6" x14ac:dyDescent="0.3"/>
  <cols>
    <col min="1" max="1" width="22.88671875" style="1" bestFit="1" customWidth="1"/>
    <col min="2" max="2" width="19.33203125" style="1" customWidth="1"/>
    <col min="3" max="3" width="21.77734375" style="1" customWidth="1"/>
    <col min="4" max="4" width="21.88671875" style="1" customWidth="1"/>
    <col min="5" max="6" width="8.77734375" style="1"/>
    <col min="7" max="9" width="12.44140625" style="1" customWidth="1"/>
    <col min="10" max="10" width="18.44140625" style="1" customWidth="1"/>
    <col min="11" max="11" width="13.21875" style="22" customWidth="1"/>
    <col min="12" max="14" width="13.21875" style="1" customWidth="1"/>
    <col min="15" max="16384" width="8.77734375" style="1"/>
  </cols>
  <sheetData>
    <row r="1" spans="1:4" x14ac:dyDescent="0.3">
      <c r="A1" s="2" t="s">
        <v>41</v>
      </c>
      <c r="B1" s="2" t="s">
        <v>4</v>
      </c>
      <c r="C1" s="2" t="s">
        <v>42</v>
      </c>
      <c r="D1" s="2" t="s">
        <v>43</v>
      </c>
    </row>
    <row r="2" spans="1:4" x14ac:dyDescent="0.3">
      <c r="A2" s="3">
        <v>1</v>
      </c>
      <c r="B2" s="10">
        <v>259495</v>
      </c>
      <c r="C2" s="73">
        <v>5</v>
      </c>
      <c r="D2" s="73">
        <v>600</v>
      </c>
    </row>
    <row r="3" spans="1:4" x14ac:dyDescent="0.3">
      <c r="A3" s="3">
        <v>2</v>
      </c>
      <c r="B3" s="10">
        <v>153090</v>
      </c>
      <c r="C3" s="73">
        <v>4</v>
      </c>
      <c r="D3" s="73">
        <v>816</v>
      </c>
    </row>
    <row r="4" spans="1:4" x14ac:dyDescent="0.3">
      <c r="A4" s="3">
        <v>3</v>
      </c>
      <c r="B4" s="10">
        <v>167211</v>
      </c>
      <c r="C4" s="73">
        <v>8</v>
      </c>
      <c r="D4" s="73">
        <v>867</v>
      </c>
    </row>
    <row r="5" spans="1:4" x14ac:dyDescent="0.3">
      <c r="A5" s="3">
        <v>4</v>
      </c>
      <c r="B5" s="10">
        <v>41800</v>
      </c>
      <c r="C5" s="73">
        <v>3</v>
      </c>
      <c r="D5" s="73">
        <v>352</v>
      </c>
    </row>
    <row r="6" spans="1:4" x14ac:dyDescent="0.3">
      <c r="A6" s="3">
        <v>5</v>
      </c>
      <c r="B6" s="10">
        <v>501750</v>
      </c>
      <c r="C6" s="73">
        <v>7</v>
      </c>
      <c r="D6" s="73">
        <v>851</v>
      </c>
    </row>
    <row r="7" spans="1:4" x14ac:dyDescent="0.3">
      <c r="A7" s="3">
        <v>6</v>
      </c>
      <c r="B7" s="10">
        <v>143413</v>
      </c>
      <c r="C7" s="73">
        <v>7</v>
      </c>
      <c r="D7" s="73">
        <v>995</v>
      </c>
    </row>
    <row r="8" spans="1:4" x14ac:dyDescent="0.3">
      <c r="A8" s="3">
        <v>7</v>
      </c>
      <c r="B8" s="10">
        <v>182147</v>
      </c>
      <c r="C8" s="73">
        <v>7</v>
      </c>
      <c r="D8" s="73">
        <v>835</v>
      </c>
    </row>
    <row r="9" spans="1:4" x14ac:dyDescent="0.3">
      <c r="A9" s="3">
        <v>8</v>
      </c>
      <c r="B9" s="10">
        <v>147573</v>
      </c>
      <c r="C9" s="73">
        <v>11</v>
      </c>
      <c r="D9" s="73">
        <v>736</v>
      </c>
    </row>
    <row r="10" spans="1:4" x14ac:dyDescent="0.3">
      <c r="A10" s="3">
        <v>9</v>
      </c>
      <c r="B10" s="10"/>
      <c r="C10" s="10"/>
      <c r="D10" s="10"/>
    </row>
    <row r="11" spans="1:4" x14ac:dyDescent="0.3">
      <c r="A11" s="3">
        <v>10</v>
      </c>
      <c r="B11" s="10"/>
      <c r="C11" s="10"/>
      <c r="D11" s="10"/>
    </row>
    <row r="12" spans="1:4" x14ac:dyDescent="0.3">
      <c r="A12" s="3">
        <v>11</v>
      </c>
      <c r="B12" s="10"/>
      <c r="C12" s="10"/>
      <c r="D12" s="10"/>
    </row>
    <row r="13" spans="1:4" x14ac:dyDescent="0.3">
      <c r="A13" s="3">
        <v>12</v>
      </c>
      <c r="B13" s="10"/>
      <c r="C13" s="10"/>
      <c r="D13" s="10"/>
    </row>
    <row r="14" spans="1:4" x14ac:dyDescent="0.3">
      <c r="A14" s="2" t="s">
        <v>44</v>
      </c>
      <c r="B14" s="6">
        <f>SUM(B2:B13)</f>
        <v>1596479</v>
      </c>
      <c r="C14" s="11">
        <f>SUM(C2:C13)</f>
        <v>52</v>
      </c>
      <c r="D14" s="6">
        <f>SUM(D2:D13)</f>
        <v>6052</v>
      </c>
    </row>
    <row r="15" spans="1:4" x14ac:dyDescent="0.3">
      <c r="A15" s="7" t="s">
        <v>45</v>
      </c>
      <c r="B15" s="8">
        <v>1500000</v>
      </c>
      <c r="C15" s="9">
        <v>50</v>
      </c>
      <c r="D15" s="8">
        <v>10000</v>
      </c>
    </row>
    <row r="16" spans="1:4" x14ac:dyDescent="0.3">
      <c r="A16" s="1" t="s">
        <v>88</v>
      </c>
      <c r="B16" s="1">
        <f>100*(B14/B15)</f>
        <v>106.43193333333333</v>
      </c>
      <c r="C16" s="1">
        <f>100*(C14/C15)</f>
        <v>104</v>
      </c>
      <c r="D16" s="1">
        <f t="shared" ref="D16" si="0">100*(D14/D15)</f>
        <v>60.519999999999996</v>
      </c>
    </row>
    <row r="17" spans="1:14" x14ac:dyDescent="0.3">
      <c r="A17" s="2" t="s">
        <v>46</v>
      </c>
      <c r="B17" s="4" t="s">
        <v>47</v>
      </c>
      <c r="C17" s="5" t="s">
        <v>48</v>
      </c>
      <c r="D17" s="5" t="s">
        <v>49</v>
      </c>
    </row>
    <row r="19" spans="1:14" x14ac:dyDescent="0.3">
      <c r="G19" s="55" t="s">
        <v>0</v>
      </c>
      <c r="H19" s="32" t="s">
        <v>1</v>
      </c>
      <c r="I19" s="32" t="s">
        <v>2</v>
      </c>
      <c r="J19" s="32" t="s">
        <v>3</v>
      </c>
      <c r="K19" s="25" t="s">
        <v>4</v>
      </c>
      <c r="L19" s="32" t="s">
        <v>5</v>
      </c>
      <c r="M19" s="32" t="s">
        <v>6</v>
      </c>
      <c r="N19" s="32" t="s">
        <v>7</v>
      </c>
    </row>
    <row r="20" spans="1:14" ht="16.2" thickBot="1" x14ac:dyDescent="0.35">
      <c r="G20" s="79">
        <v>44572</v>
      </c>
      <c r="H20" s="80" t="s">
        <v>9</v>
      </c>
      <c r="I20" s="80" t="s">
        <v>131</v>
      </c>
      <c r="J20" s="80" t="s">
        <v>132</v>
      </c>
      <c r="K20" s="93">
        <v>4550</v>
      </c>
      <c r="L20" s="81"/>
      <c r="M20" s="80">
        <v>13</v>
      </c>
      <c r="N20" s="80" t="s">
        <v>12</v>
      </c>
    </row>
    <row r="21" spans="1:14" ht="16.2" thickBot="1" x14ac:dyDescent="0.35">
      <c r="G21" s="79">
        <v>44573</v>
      </c>
      <c r="H21" s="80" t="s">
        <v>9</v>
      </c>
      <c r="I21" s="80" t="s">
        <v>133</v>
      </c>
      <c r="J21" s="80" t="s">
        <v>134</v>
      </c>
      <c r="K21" s="93">
        <v>176900</v>
      </c>
      <c r="L21" s="80">
        <v>305</v>
      </c>
      <c r="M21" s="80">
        <v>198</v>
      </c>
      <c r="N21" s="80" t="s">
        <v>12</v>
      </c>
    </row>
    <row r="22" spans="1:14" x14ac:dyDescent="0.3">
      <c r="G22" s="56" t="s">
        <v>56</v>
      </c>
      <c r="H22" s="26" t="s">
        <v>9</v>
      </c>
      <c r="I22" s="26" t="s">
        <v>10</v>
      </c>
      <c r="J22" s="34" t="s">
        <v>57</v>
      </c>
      <c r="K22" s="45">
        <v>41610</v>
      </c>
      <c r="L22" s="34"/>
      <c r="M22" s="44">
        <v>208</v>
      </c>
      <c r="N22" s="34" t="s">
        <v>12</v>
      </c>
    </row>
    <row r="23" spans="1:14" ht="46.8" x14ac:dyDescent="0.3">
      <c r="B23" s="1">
        <v>3</v>
      </c>
      <c r="D23" s="1">
        <v>33</v>
      </c>
      <c r="G23" s="43" t="s">
        <v>71</v>
      </c>
      <c r="H23" s="44" t="s">
        <v>9</v>
      </c>
      <c r="I23" s="44" t="s">
        <v>10</v>
      </c>
      <c r="J23" s="44" t="s">
        <v>36</v>
      </c>
      <c r="K23" s="45">
        <v>26900</v>
      </c>
      <c r="L23" s="46"/>
      <c r="M23" s="44">
        <v>134</v>
      </c>
      <c r="N23" s="46" t="s">
        <v>40</v>
      </c>
    </row>
    <row r="24" spans="1:14" x14ac:dyDescent="0.3">
      <c r="G24" s="42" t="s">
        <v>108</v>
      </c>
      <c r="H24" s="44" t="s">
        <v>9</v>
      </c>
      <c r="I24" s="44" t="s">
        <v>10</v>
      </c>
      <c r="J24" s="42" t="s">
        <v>109</v>
      </c>
      <c r="K24" s="42">
        <v>9535</v>
      </c>
      <c r="L24" s="42"/>
      <c r="M24" s="42">
        <v>47</v>
      </c>
      <c r="N24" s="46" t="s">
        <v>40</v>
      </c>
    </row>
    <row r="25" spans="1:14" x14ac:dyDescent="0.3">
      <c r="G25" s="70"/>
      <c r="H25" s="70"/>
      <c r="I25" s="70"/>
      <c r="J25" s="70"/>
      <c r="K25" s="94">
        <f>SUM(K20:K24)</f>
        <v>259495</v>
      </c>
      <c r="L25" s="70">
        <f t="shared" ref="L25:M25" si="1">SUM(L20:L24)</f>
        <v>305</v>
      </c>
      <c r="M25" s="70">
        <f t="shared" si="1"/>
        <v>600</v>
      </c>
      <c r="N25" s="70"/>
    </row>
    <row r="27" spans="1:14" x14ac:dyDescent="0.3">
      <c r="G27" s="76" t="s">
        <v>72</v>
      </c>
      <c r="H27" s="26" t="s">
        <v>9</v>
      </c>
      <c r="I27" s="26" t="s">
        <v>10</v>
      </c>
      <c r="J27" s="77" t="s">
        <v>115</v>
      </c>
      <c r="K27" s="45">
        <v>29600</v>
      </c>
      <c r="M27" s="44">
        <v>148</v>
      </c>
      <c r="N27" s="34" t="s">
        <v>12</v>
      </c>
    </row>
    <row r="28" spans="1:14" x14ac:dyDescent="0.3">
      <c r="G28" s="43" t="s">
        <v>53</v>
      </c>
      <c r="H28" s="44" t="s">
        <v>9</v>
      </c>
      <c r="I28" s="44" t="s">
        <v>10</v>
      </c>
      <c r="J28" s="44" t="s">
        <v>54</v>
      </c>
      <c r="K28" s="45">
        <v>29710</v>
      </c>
      <c r="L28" s="46"/>
      <c r="M28" s="44">
        <v>148</v>
      </c>
      <c r="N28" s="46" t="s">
        <v>40</v>
      </c>
    </row>
    <row r="29" spans="1:14" x14ac:dyDescent="0.3">
      <c r="G29" s="43" t="s">
        <v>72</v>
      </c>
      <c r="H29" s="44" t="s">
        <v>9</v>
      </c>
      <c r="I29" s="44" t="s">
        <v>10</v>
      </c>
      <c r="J29" s="44" t="s">
        <v>64</v>
      </c>
      <c r="K29" s="45">
        <v>38050</v>
      </c>
      <c r="L29" s="46"/>
      <c r="M29" s="44">
        <v>211</v>
      </c>
      <c r="N29" s="46" t="s">
        <v>40</v>
      </c>
    </row>
    <row r="30" spans="1:14" ht="31.2" x14ac:dyDescent="0.3">
      <c r="G30" s="51" t="s">
        <v>77</v>
      </c>
      <c r="H30" s="52" t="s">
        <v>9</v>
      </c>
      <c r="I30" s="52" t="s">
        <v>10</v>
      </c>
      <c r="J30" s="52" t="s">
        <v>65</v>
      </c>
      <c r="K30" s="45">
        <v>55730</v>
      </c>
      <c r="L30" s="54"/>
      <c r="M30" s="52">
        <v>309</v>
      </c>
      <c r="N30" s="54" t="s">
        <v>16</v>
      </c>
    </row>
    <row r="31" spans="1:14" x14ac:dyDescent="0.3">
      <c r="G31" s="70"/>
      <c r="H31" s="70"/>
      <c r="I31" s="70"/>
      <c r="J31" s="70"/>
      <c r="K31" s="95">
        <f>SUM(K27:K30)</f>
        <v>153090</v>
      </c>
      <c r="L31" s="71">
        <f>SUM(L27:L30)</f>
        <v>0</v>
      </c>
      <c r="M31" s="71">
        <f>SUM(M27:M30)</f>
        <v>816</v>
      </c>
      <c r="N31" s="70"/>
    </row>
    <row r="33" spans="7:14" ht="46.8" x14ac:dyDescent="0.3">
      <c r="G33" s="23" t="s">
        <v>21</v>
      </c>
      <c r="H33" s="23" t="s">
        <v>50</v>
      </c>
      <c r="I33" s="23" t="s">
        <v>22</v>
      </c>
      <c r="J33" s="23" t="s">
        <v>66</v>
      </c>
      <c r="K33" s="17"/>
      <c r="L33" s="17">
        <v>100</v>
      </c>
      <c r="M33" s="17">
        <v>50</v>
      </c>
      <c r="N33" s="21" t="s">
        <v>24</v>
      </c>
    </row>
    <row r="34" spans="7:14" x14ac:dyDescent="0.3">
      <c r="G34" s="27" t="s">
        <v>8</v>
      </c>
      <c r="H34" s="35" t="s">
        <v>9</v>
      </c>
      <c r="I34" s="35" t="s">
        <v>10</v>
      </c>
      <c r="J34" s="35" t="s">
        <v>11</v>
      </c>
      <c r="K34" s="49">
        <v>24000</v>
      </c>
      <c r="L34" s="36"/>
      <c r="M34" s="36">
        <v>120</v>
      </c>
      <c r="N34" s="37" t="s">
        <v>12</v>
      </c>
    </row>
    <row r="35" spans="7:14" x14ac:dyDescent="0.3">
      <c r="G35" s="43" t="s">
        <v>73</v>
      </c>
      <c r="H35" s="44" t="s">
        <v>9</v>
      </c>
      <c r="I35" s="44" t="s">
        <v>10</v>
      </c>
      <c r="J35" s="44" t="s">
        <v>11</v>
      </c>
      <c r="K35" s="45">
        <v>36247</v>
      </c>
      <c r="L35" s="46"/>
      <c r="M35" s="44">
        <v>131</v>
      </c>
      <c r="N35" s="46" t="s">
        <v>40</v>
      </c>
    </row>
    <row r="36" spans="7:14" ht="46.8" x14ac:dyDescent="0.3">
      <c r="G36" s="43" t="s">
        <v>74</v>
      </c>
      <c r="H36" s="44" t="s">
        <v>9</v>
      </c>
      <c r="I36" s="44" t="s">
        <v>10</v>
      </c>
      <c r="J36" s="44" t="s">
        <v>36</v>
      </c>
      <c r="K36" s="45">
        <v>31000</v>
      </c>
      <c r="L36" s="46"/>
      <c r="M36" s="44">
        <v>155</v>
      </c>
      <c r="N36" s="46" t="s">
        <v>40</v>
      </c>
    </row>
    <row r="37" spans="7:14" x14ac:dyDescent="0.3">
      <c r="G37" s="51" t="s">
        <v>78</v>
      </c>
      <c r="H37" s="52" t="s">
        <v>9</v>
      </c>
      <c r="I37" s="52" t="s">
        <v>10</v>
      </c>
      <c r="J37" s="52" t="s">
        <v>64</v>
      </c>
      <c r="K37" s="53">
        <v>55595</v>
      </c>
      <c r="L37" s="54"/>
      <c r="M37" s="52">
        <v>308</v>
      </c>
      <c r="N37" s="54" t="s">
        <v>16</v>
      </c>
    </row>
    <row r="38" spans="7:14" x14ac:dyDescent="0.3">
      <c r="G38" s="378" t="s">
        <v>79</v>
      </c>
      <c r="H38" s="23" t="s">
        <v>9</v>
      </c>
      <c r="I38" s="23" t="s">
        <v>14</v>
      </c>
      <c r="J38" s="23" t="s">
        <v>15</v>
      </c>
      <c r="K38" s="17">
        <v>9810</v>
      </c>
      <c r="L38" s="17"/>
      <c r="M38" s="17">
        <v>49</v>
      </c>
      <c r="N38" s="17" t="s">
        <v>16</v>
      </c>
    </row>
    <row r="39" spans="7:14" x14ac:dyDescent="0.3">
      <c r="G39" s="378"/>
      <c r="H39" s="23" t="s">
        <v>9</v>
      </c>
      <c r="I39" s="23" t="s">
        <v>17</v>
      </c>
      <c r="J39" s="23" t="s">
        <v>80</v>
      </c>
      <c r="K39" s="17">
        <v>10559</v>
      </c>
      <c r="L39" s="17"/>
      <c r="M39" s="17">
        <v>53</v>
      </c>
      <c r="N39" s="17" t="s">
        <v>16</v>
      </c>
    </row>
    <row r="40" spans="7:14" ht="31.2" x14ac:dyDescent="0.3">
      <c r="G40" s="378"/>
      <c r="H40" s="23" t="s">
        <v>9</v>
      </c>
      <c r="I40" s="23" t="s">
        <v>19</v>
      </c>
      <c r="J40" s="23" t="s">
        <v>81</v>
      </c>
      <c r="K40" s="17"/>
      <c r="L40" s="17">
        <v>1</v>
      </c>
      <c r="M40" s="17">
        <v>1</v>
      </c>
      <c r="N40" s="17" t="s">
        <v>16</v>
      </c>
    </row>
    <row r="41" spans="7:14" x14ac:dyDescent="0.3">
      <c r="G41" s="70"/>
      <c r="H41" s="70"/>
      <c r="I41" s="70"/>
      <c r="J41" s="70"/>
      <c r="K41" s="96">
        <f>SUM(K33:K40)</f>
        <v>167211</v>
      </c>
      <c r="L41" s="72">
        <f t="shared" ref="L41:M41" si="2">SUM(L33:L40)</f>
        <v>101</v>
      </c>
      <c r="M41" s="72">
        <f t="shared" si="2"/>
        <v>867</v>
      </c>
      <c r="N41" s="72"/>
    </row>
    <row r="43" spans="7:14" ht="31.2" x14ac:dyDescent="0.3">
      <c r="G43" s="378" t="s">
        <v>68</v>
      </c>
      <c r="H43" s="378" t="s">
        <v>28</v>
      </c>
      <c r="I43" s="378" t="s">
        <v>22</v>
      </c>
      <c r="J43" s="23" t="s">
        <v>67</v>
      </c>
      <c r="K43" s="17"/>
      <c r="L43" s="17">
        <v>5260</v>
      </c>
      <c r="M43" s="17">
        <v>108</v>
      </c>
      <c r="N43" s="21" t="s">
        <v>24</v>
      </c>
    </row>
    <row r="44" spans="7:14" ht="31.2" x14ac:dyDescent="0.3">
      <c r="G44" s="378"/>
      <c r="H44" s="378"/>
      <c r="I44" s="378"/>
      <c r="J44" s="23" t="s">
        <v>69</v>
      </c>
      <c r="K44" s="17"/>
      <c r="L44" s="17">
        <v>1280</v>
      </c>
      <c r="M44" s="17">
        <v>35</v>
      </c>
      <c r="N44" s="21" t="s">
        <v>24</v>
      </c>
    </row>
    <row r="45" spans="7:14" ht="31.2" x14ac:dyDescent="0.3">
      <c r="G45" s="27" t="s">
        <v>25</v>
      </c>
      <c r="H45" s="35" t="s">
        <v>9</v>
      </c>
      <c r="I45" s="35" t="s">
        <v>10</v>
      </c>
      <c r="J45" s="35" t="s">
        <v>26</v>
      </c>
      <c r="K45" s="49">
        <v>26000</v>
      </c>
      <c r="L45" s="36"/>
      <c r="M45" s="36">
        <v>130</v>
      </c>
      <c r="N45" s="37" t="s">
        <v>12</v>
      </c>
    </row>
    <row r="46" spans="7:14" x14ac:dyDescent="0.3">
      <c r="G46" s="57" t="s">
        <v>59</v>
      </c>
      <c r="H46" s="26" t="s">
        <v>9</v>
      </c>
      <c r="I46" s="26" t="s">
        <v>10</v>
      </c>
      <c r="J46" s="26" t="s">
        <v>60</v>
      </c>
      <c r="K46" s="45">
        <v>15800</v>
      </c>
      <c r="L46" s="34"/>
      <c r="M46" s="26">
        <v>79</v>
      </c>
      <c r="N46" s="34" t="s">
        <v>12</v>
      </c>
    </row>
    <row r="47" spans="7:14" x14ac:dyDescent="0.3">
      <c r="G47" s="70"/>
      <c r="H47" s="70"/>
      <c r="I47" s="70"/>
      <c r="J47" s="70"/>
      <c r="K47" s="96">
        <f>SUM(K43:K46)</f>
        <v>41800</v>
      </c>
      <c r="L47" s="72">
        <f t="shared" ref="L47:M47" si="3">SUM(L43:L46)</f>
        <v>6540</v>
      </c>
      <c r="M47" s="72">
        <f t="shared" si="3"/>
        <v>352</v>
      </c>
      <c r="N47" s="70"/>
    </row>
    <row r="49" spans="7:14" ht="31.2" x14ac:dyDescent="0.3">
      <c r="G49" s="24">
        <v>44682</v>
      </c>
      <c r="H49" s="24" t="s">
        <v>31</v>
      </c>
      <c r="I49" s="23" t="s">
        <v>17</v>
      </c>
      <c r="J49" s="23" t="s">
        <v>32</v>
      </c>
      <c r="K49" s="17">
        <v>232000</v>
      </c>
      <c r="L49" s="21"/>
      <c r="M49" s="17">
        <v>232</v>
      </c>
      <c r="N49" s="21" t="s">
        <v>24</v>
      </c>
    </row>
    <row r="50" spans="7:14" x14ac:dyDescent="0.3">
      <c r="G50" s="24">
        <v>44682</v>
      </c>
      <c r="H50" s="24" t="s">
        <v>31</v>
      </c>
      <c r="I50" s="23" t="s">
        <v>17</v>
      </c>
      <c r="J50" s="23" t="s">
        <v>70</v>
      </c>
      <c r="K50" s="17">
        <v>29000</v>
      </c>
      <c r="L50" s="21"/>
      <c r="M50" s="17">
        <v>29</v>
      </c>
      <c r="N50" s="21" t="s">
        <v>24</v>
      </c>
    </row>
    <row r="51" spans="7:14" x14ac:dyDescent="0.3">
      <c r="G51" s="24">
        <v>44682</v>
      </c>
      <c r="H51" s="24" t="s">
        <v>31</v>
      </c>
      <c r="I51" s="23" t="s">
        <v>17</v>
      </c>
      <c r="J51" s="23" t="s">
        <v>34</v>
      </c>
      <c r="K51" s="17">
        <v>64000</v>
      </c>
      <c r="L51" s="21"/>
      <c r="M51" s="17">
        <v>64</v>
      </c>
      <c r="N51" s="21" t="s">
        <v>24</v>
      </c>
    </row>
    <row r="52" spans="7:14" ht="31.2" x14ac:dyDescent="0.3">
      <c r="G52" s="29">
        <v>44697</v>
      </c>
      <c r="H52" s="38" t="s">
        <v>9</v>
      </c>
      <c r="I52" s="35" t="s">
        <v>37</v>
      </c>
      <c r="J52" s="35" t="s">
        <v>38</v>
      </c>
      <c r="K52" s="49">
        <v>72900</v>
      </c>
      <c r="L52" s="37"/>
      <c r="M52" s="36">
        <v>162</v>
      </c>
      <c r="N52" s="37" t="s">
        <v>12</v>
      </c>
    </row>
    <row r="53" spans="7:14" ht="46.8" x14ac:dyDescent="0.3">
      <c r="G53" s="29" t="s">
        <v>35</v>
      </c>
      <c r="H53" s="38" t="s">
        <v>9</v>
      </c>
      <c r="I53" s="35" t="s">
        <v>10</v>
      </c>
      <c r="J53" s="35" t="s">
        <v>36</v>
      </c>
      <c r="K53" s="49">
        <v>27100</v>
      </c>
      <c r="L53" s="37"/>
      <c r="M53" s="36">
        <v>136</v>
      </c>
      <c r="N53" s="37" t="s">
        <v>12</v>
      </c>
    </row>
    <row r="54" spans="7:14" ht="46.8" x14ac:dyDescent="0.3">
      <c r="G54" s="51" t="s">
        <v>58</v>
      </c>
      <c r="H54" s="52" t="s">
        <v>9</v>
      </c>
      <c r="I54" s="52" t="s">
        <v>10</v>
      </c>
      <c r="J54" s="52" t="s">
        <v>82</v>
      </c>
      <c r="K54" s="53">
        <v>24300</v>
      </c>
      <c r="L54" s="54"/>
      <c r="M54" s="52">
        <v>118</v>
      </c>
      <c r="N54" s="54" t="s">
        <v>16</v>
      </c>
    </row>
    <row r="55" spans="7:14" ht="31.2" x14ac:dyDescent="0.3">
      <c r="G55" s="51" t="s">
        <v>55</v>
      </c>
      <c r="H55" s="52" t="s">
        <v>9</v>
      </c>
      <c r="I55" s="52" t="s">
        <v>10</v>
      </c>
      <c r="J55" s="52" t="s">
        <v>83</v>
      </c>
      <c r="K55" s="53">
        <v>52450</v>
      </c>
      <c r="L55" s="54"/>
      <c r="M55" s="52">
        <v>110</v>
      </c>
      <c r="N55" s="54" t="s">
        <v>16</v>
      </c>
    </row>
    <row r="56" spans="7:14" x14ac:dyDescent="0.3">
      <c r="G56" s="70"/>
      <c r="H56" s="70"/>
      <c r="I56" s="70"/>
      <c r="J56" s="70"/>
      <c r="K56" s="96">
        <f>SUM(K49:K55)</f>
        <v>501750</v>
      </c>
      <c r="L56" s="72">
        <f t="shared" ref="L56:N56" si="4">SUM(L49:L55)</f>
        <v>0</v>
      </c>
      <c r="M56" s="72">
        <f t="shared" si="4"/>
        <v>851</v>
      </c>
      <c r="N56" s="72">
        <f t="shared" si="4"/>
        <v>0</v>
      </c>
    </row>
    <row r="58" spans="7:14" ht="46.8" x14ac:dyDescent="0.3">
      <c r="G58" s="30" t="s">
        <v>39</v>
      </c>
      <c r="H58" s="35" t="s">
        <v>9</v>
      </c>
      <c r="I58" s="35" t="s">
        <v>10</v>
      </c>
      <c r="J58" s="39" t="s">
        <v>85</v>
      </c>
      <c r="K58" s="97">
        <v>0</v>
      </c>
      <c r="L58" s="40"/>
      <c r="M58" s="39"/>
      <c r="N58" s="41" t="s">
        <v>12</v>
      </c>
    </row>
    <row r="59" spans="7:14" ht="46.8" x14ac:dyDescent="0.3">
      <c r="G59" s="47" t="s">
        <v>75</v>
      </c>
      <c r="H59" s="47" t="s">
        <v>9</v>
      </c>
      <c r="I59" s="48" t="s">
        <v>10</v>
      </c>
      <c r="J59" s="48" t="s">
        <v>36</v>
      </c>
      <c r="K59" s="49">
        <v>35400</v>
      </c>
      <c r="L59" s="28"/>
      <c r="M59" s="49">
        <f>K59/200</f>
        <v>177</v>
      </c>
      <c r="N59" s="28" t="s">
        <v>40</v>
      </c>
    </row>
    <row r="60" spans="7:14" x14ac:dyDescent="0.3">
      <c r="G60" s="48" t="s">
        <v>76</v>
      </c>
      <c r="H60" s="48" t="s">
        <v>9</v>
      </c>
      <c r="I60" s="48" t="s">
        <v>10</v>
      </c>
      <c r="J60" s="48" t="s">
        <v>86</v>
      </c>
      <c r="K60" s="50">
        <v>53650</v>
      </c>
      <c r="L60" s="31"/>
      <c r="M60" s="48">
        <v>268</v>
      </c>
      <c r="N60" s="31" t="s">
        <v>40</v>
      </c>
    </row>
    <row r="61" spans="7:14" ht="62.4" x14ac:dyDescent="0.3">
      <c r="G61" s="67">
        <v>44732</v>
      </c>
      <c r="H61" s="42" t="s">
        <v>50</v>
      </c>
      <c r="I61" s="42" t="s">
        <v>104</v>
      </c>
      <c r="J61" s="68" t="s">
        <v>105</v>
      </c>
      <c r="K61" s="69">
        <v>3000</v>
      </c>
      <c r="L61" s="42">
        <v>20</v>
      </c>
      <c r="M61" s="42"/>
      <c r="N61" s="42" t="s">
        <v>106</v>
      </c>
    </row>
    <row r="62" spans="7:14" x14ac:dyDescent="0.3">
      <c r="G62" s="43" t="s">
        <v>61</v>
      </c>
      <c r="H62" s="44" t="s">
        <v>50</v>
      </c>
      <c r="I62" s="44" t="s">
        <v>62</v>
      </c>
      <c r="J62" s="44" t="s">
        <v>63</v>
      </c>
      <c r="K62" s="44"/>
      <c r="L62" s="46" t="s">
        <v>89</v>
      </c>
      <c r="M62" s="44">
        <v>72</v>
      </c>
      <c r="N62" s="46" t="s">
        <v>40</v>
      </c>
    </row>
    <row r="63" spans="7:14" ht="31.2" x14ac:dyDescent="0.3">
      <c r="G63" s="51" t="s">
        <v>87</v>
      </c>
      <c r="H63" s="52" t="s">
        <v>9</v>
      </c>
      <c r="I63" s="52" t="s">
        <v>10</v>
      </c>
      <c r="J63" s="52" t="s">
        <v>84</v>
      </c>
      <c r="K63" s="53">
        <v>51363</v>
      </c>
      <c r="L63" s="54"/>
      <c r="M63" s="52">
        <v>342</v>
      </c>
      <c r="N63" s="54" t="s">
        <v>16</v>
      </c>
    </row>
    <row r="64" spans="7:14" x14ac:dyDescent="0.3">
      <c r="G64" s="101" t="s">
        <v>186</v>
      </c>
      <c r="H64" s="101" t="s">
        <v>9</v>
      </c>
      <c r="I64" s="101" t="s">
        <v>187</v>
      </c>
      <c r="J64" s="102" t="s">
        <v>54</v>
      </c>
      <c r="K64" s="103">
        <v>130</v>
      </c>
      <c r="L64" s="104">
        <v>409</v>
      </c>
      <c r="M64" s="101">
        <v>136</v>
      </c>
      <c r="N64" s="104" t="s">
        <v>16</v>
      </c>
    </row>
    <row r="65" spans="6:14" x14ac:dyDescent="0.3">
      <c r="G65" s="70"/>
      <c r="H65" s="70"/>
      <c r="I65" s="70"/>
      <c r="J65" s="70"/>
      <c r="K65" s="94">
        <f>SUM(K58:K63)</f>
        <v>143413</v>
      </c>
      <c r="L65" s="70">
        <f t="shared" ref="L65:M65" si="5">SUM(L58:L63)</f>
        <v>20</v>
      </c>
      <c r="M65" s="70">
        <f t="shared" si="5"/>
        <v>859</v>
      </c>
      <c r="N65" s="70"/>
    </row>
    <row r="67" spans="6:14" ht="46.8" x14ac:dyDescent="0.3">
      <c r="F67" s="1">
        <v>1</v>
      </c>
      <c r="G67" s="27" t="s">
        <v>138</v>
      </c>
      <c r="H67" s="35" t="s">
        <v>9</v>
      </c>
      <c r="I67" s="35" t="s">
        <v>10</v>
      </c>
      <c r="J67" s="35" t="s">
        <v>129</v>
      </c>
      <c r="K67" s="50">
        <v>22820</v>
      </c>
      <c r="L67" s="41"/>
      <c r="M67" s="35">
        <v>114</v>
      </c>
      <c r="N67" s="41" t="s">
        <v>12</v>
      </c>
    </row>
    <row r="68" spans="6:14" ht="78" x14ac:dyDescent="0.3">
      <c r="G68" s="27" t="s">
        <v>52</v>
      </c>
      <c r="H68" s="35" t="s">
        <v>9</v>
      </c>
      <c r="I68" s="33" t="s">
        <v>128</v>
      </c>
      <c r="J68" s="78" t="s">
        <v>130</v>
      </c>
      <c r="K68" s="69">
        <v>3000</v>
      </c>
      <c r="L68" s="33">
        <v>15</v>
      </c>
      <c r="M68" s="33"/>
      <c r="N68" s="33"/>
    </row>
    <row r="69" spans="6:14" ht="16.2" thickBot="1" x14ac:dyDescent="0.35">
      <c r="F69" s="1">
        <v>2</v>
      </c>
      <c r="G69" s="82" t="s">
        <v>121</v>
      </c>
      <c r="H69" s="83" t="s">
        <v>135</v>
      </c>
      <c r="I69" s="83" t="s">
        <v>10</v>
      </c>
      <c r="J69" s="83" t="s">
        <v>136</v>
      </c>
      <c r="K69" s="98">
        <v>32697</v>
      </c>
      <c r="L69" s="83"/>
      <c r="M69" s="83">
        <v>104</v>
      </c>
      <c r="N69" s="83" t="s">
        <v>12</v>
      </c>
    </row>
    <row r="70" spans="6:14" ht="16.2" thickBot="1" x14ac:dyDescent="0.35">
      <c r="F70" s="1">
        <v>3</v>
      </c>
      <c r="G70" s="82" t="s">
        <v>126</v>
      </c>
      <c r="H70" s="83" t="s">
        <v>9</v>
      </c>
      <c r="I70" s="83" t="s">
        <v>10</v>
      </c>
      <c r="J70" s="83" t="s">
        <v>139</v>
      </c>
      <c r="K70" s="98">
        <v>15000</v>
      </c>
      <c r="L70" s="83"/>
      <c r="M70" s="83">
        <v>75</v>
      </c>
      <c r="N70" s="83" t="s">
        <v>12</v>
      </c>
    </row>
    <row r="71" spans="6:14" x14ac:dyDescent="0.3">
      <c r="F71" s="1">
        <v>4</v>
      </c>
      <c r="G71" s="48" t="s">
        <v>125</v>
      </c>
      <c r="H71" s="48" t="s">
        <v>31</v>
      </c>
      <c r="I71" s="48" t="s">
        <v>10</v>
      </c>
      <c r="J71" s="48" t="s">
        <v>109</v>
      </c>
      <c r="K71" s="50">
        <v>18660</v>
      </c>
      <c r="L71" s="48"/>
      <c r="M71" s="48">
        <v>186</v>
      </c>
      <c r="N71" s="48" t="s">
        <v>40</v>
      </c>
    </row>
    <row r="72" spans="6:14" x14ac:dyDescent="0.3">
      <c r="F72" s="1">
        <v>5</v>
      </c>
      <c r="G72" s="48" t="s">
        <v>126</v>
      </c>
      <c r="H72" s="48" t="s">
        <v>9</v>
      </c>
      <c r="I72" s="48" t="s">
        <v>10</v>
      </c>
      <c r="J72" s="48" t="s">
        <v>127</v>
      </c>
      <c r="K72" s="50">
        <v>32330</v>
      </c>
      <c r="L72" s="48"/>
      <c r="M72" s="48">
        <v>114</v>
      </c>
      <c r="N72" s="48" t="s">
        <v>40</v>
      </c>
    </row>
    <row r="73" spans="6:14" x14ac:dyDescent="0.3">
      <c r="F73" s="1">
        <v>6</v>
      </c>
      <c r="G73" s="22">
        <v>2022.06</v>
      </c>
      <c r="H73" s="52" t="s">
        <v>9</v>
      </c>
      <c r="I73" s="22" t="s">
        <v>112</v>
      </c>
      <c r="J73" s="22" t="s">
        <v>116</v>
      </c>
      <c r="K73" s="74">
        <v>24300</v>
      </c>
      <c r="L73" s="22"/>
      <c r="M73" s="22">
        <v>54</v>
      </c>
      <c r="N73" s="22" t="s">
        <v>110</v>
      </c>
    </row>
    <row r="74" spans="6:14" x14ac:dyDescent="0.3">
      <c r="F74" s="1">
        <v>7</v>
      </c>
      <c r="G74" s="22" t="s">
        <v>118</v>
      </c>
      <c r="H74" s="52" t="s">
        <v>9</v>
      </c>
      <c r="I74" s="52" t="s">
        <v>10</v>
      </c>
      <c r="J74" s="22" t="s">
        <v>119</v>
      </c>
      <c r="K74" s="74">
        <v>33340</v>
      </c>
      <c r="L74" s="22"/>
      <c r="M74" s="22">
        <v>188</v>
      </c>
      <c r="N74" s="22" t="s">
        <v>110</v>
      </c>
    </row>
    <row r="75" spans="6:14" x14ac:dyDescent="0.3">
      <c r="G75" s="70"/>
      <c r="H75" s="70"/>
      <c r="I75" s="70"/>
      <c r="J75" s="70"/>
      <c r="K75" s="95">
        <f>SUM(K67:K74)</f>
        <v>182147</v>
      </c>
      <c r="L75" s="71">
        <f t="shared" ref="L75:M75" si="6">SUM(L67:L74)</f>
        <v>15</v>
      </c>
      <c r="M75" s="71">
        <f t="shared" si="6"/>
        <v>835</v>
      </c>
      <c r="N75" s="70"/>
    </row>
    <row r="77" spans="6:14" ht="29.4" x14ac:dyDescent="0.3">
      <c r="G77" s="44" t="s">
        <v>158</v>
      </c>
      <c r="H77" s="44" t="s">
        <v>28</v>
      </c>
      <c r="I77" s="44" t="s">
        <v>62</v>
      </c>
      <c r="J77" s="44" t="s">
        <v>189</v>
      </c>
      <c r="K77" s="108"/>
      <c r="L77" s="44">
        <v>507</v>
      </c>
      <c r="M77" s="44">
        <v>61</v>
      </c>
      <c r="N77" s="44" t="s">
        <v>160</v>
      </c>
    </row>
    <row r="78" spans="6:14" ht="29.4" x14ac:dyDescent="0.3">
      <c r="G78" s="99">
        <v>44778</v>
      </c>
      <c r="H78" s="44" t="s">
        <v>28</v>
      </c>
      <c r="I78" s="44" t="s">
        <v>161</v>
      </c>
      <c r="J78" s="44" t="s">
        <v>190</v>
      </c>
      <c r="K78" s="108"/>
      <c r="L78" s="44">
        <v>920</v>
      </c>
      <c r="M78" s="44">
        <v>25</v>
      </c>
      <c r="N78" s="44" t="s">
        <v>160</v>
      </c>
    </row>
    <row r="79" spans="6:14" ht="62.4" x14ac:dyDescent="0.3">
      <c r="G79" s="99">
        <v>44778</v>
      </c>
      <c r="H79" s="44" t="s">
        <v>28</v>
      </c>
      <c r="I79" s="44" t="s">
        <v>163</v>
      </c>
      <c r="J79" s="44" t="s">
        <v>167</v>
      </c>
      <c r="K79" s="108">
        <v>10380</v>
      </c>
      <c r="L79" s="44"/>
      <c r="M79" s="44">
        <v>25</v>
      </c>
      <c r="N79" s="44" t="s">
        <v>160</v>
      </c>
    </row>
    <row r="80" spans="6:14" ht="47.4" thickBot="1" x14ac:dyDescent="0.35">
      <c r="G80" s="99">
        <v>44778</v>
      </c>
      <c r="H80" s="44" t="s">
        <v>28</v>
      </c>
      <c r="I80" s="44" t="s">
        <v>163</v>
      </c>
      <c r="J80" s="44" t="s">
        <v>168</v>
      </c>
      <c r="K80" s="108">
        <v>1200</v>
      </c>
      <c r="L80" s="44">
        <v>20</v>
      </c>
      <c r="M80" s="44"/>
      <c r="N80" s="44" t="s">
        <v>160</v>
      </c>
    </row>
    <row r="81" spans="7:14" x14ac:dyDescent="0.3">
      <c r="G81" s="381">
        <v>44787</v>
      </c>
      <c r="H81" s="383" t="s">
        <v>9</v>
      </c>
      <c r="I81" s="383" t="s">
        <v>146</v>
      </c>
      <c r="J81" s="87" t="s">
        <v>191</v>
      </c>
      <c r="K81" s="390"/>
      <c r="L81" s="392"/>
      <c r="M81" s="384">
        <v>23</v>
      </c>
      <c r="N81" s="383" t="s">
        <v>151</v>
      </c>
    </row>
    <row r="82" spans="7:14" ht="16.8" customHeight="1" thickBot="1" x14ac:dyDescent="0.35">
      <c r="G82" s="382"/>
      <c r="H82" s="380"/>
      <c r="I82" s="380"/>
      <c r="J82" s="88" t="s">
        <v>192</v>
      </c>
      <c r="K82" s="391"/>
      <c r="L82" s="389"/>
      <c r="M82" s="385"/>
      <c r="N82" s="380"/>
    </row>
    <row r="83" spans="7:14" x14ac:dyDescent="0.3">
      <c r="G83" s="379" t="s">
        <v>143</v>
      </c>
      <c r="H83" s="379" t="s">
        <v>9</v>
      </c>
      <c r="I83" s="379" t="s">
        <v>10</v>
      </c>
      <c r="J83" s="87" t="s">
        <v>193</v>
      </c>
      <c r="K83" s="386">
        <v>29250</v>
      </c>
      <c r="L83" s="388"/>
      <c r="M83" s="379">
        <v>77</v>
      </c>
      <c r="N83" s="379" t="s">
        <v>12</v>
      </c>
    </row>
    <row r="84" spans="7:14" ht="16.2" thickBot="1" x14ac:dyDescent="0.35">
      <c r="G84" s="380"/>
      <c r="H84" s="380"/>
      <c r="I84" s="380"/>
      <c r="J84" s="88" t="s">
        <v>194</v>
      </c>
      <c r="K84" s="387"/>
      <c r="L84" s="389"/>
      <c r="M84" s="380"/>
      <c r="N84" s="380"/>
    </row>
    <row r="85" spans="7:14" ht="46.8" x14ac:dyDescent="0.3">
      <c r="G85" s="44" t="s">
        <v>195</v>
      </c>
      <c r="H85" s="44" t="s">
        <v>9</v>
      </c>
      <c r="I85" s="44" t="s">
        <v>163</v>
      </c>
      <c r="J85" s="44" t="s">
        <v>169</v>
      </c>
      <c r="K85" s="108">
        <v>29218</v>
      </c>
      <c r="L85" s="44">
        <v>74</v>
      </c>
      <c r="M85" s="44">
        <v>40</v>
      </c>
      <c r="N85" s="44" t="s">
        <v>40</v>
      </c>
    </row>
    <row r="86" spans="7:14" x14ac:dyDescent="0.3">
      <c r="G86" s="44" t="s">
        <v>143</v>
      </c>
      <c r="H86" s="44" t="s">
        <v>9</v>
      </c>
      <c r="I86" s="44" t="s">
        <v>10</v>
      </c>
      <c r="J86" s="44" t="s">
        <v>54</v>
      </c>
      <c r="K86" s="108">
        <v>16780</v>
      </c>
      <c r="L86" s="44"/>
      <c r="M86" s="44">
        <v>106</v>
      </c>
      <c r="N86" s="44" t="s">
        <v>40</v>
      </c>
    </row>
    <row r="87" spans="7:14" ht="31.2" x14ac:dyDescent="0.3">
      <c r="G87" s="44" t="s">
        <v>165</v>
      </c>
      <c r="H87" s="44" t="s">
        <v>31</v>
      </c>
      <c r="I87" s="44" t="s">
        <v>10</v>
      </c>
      <c r="J87" s="44" t="s">
        <v>196</v>
      </c>
      <c r="K87" s="108">
        <v>27270</v>
      </c>
      <c r="L87" s="44"/>
      <c r="M87" s="44">
        <v>152</v>
      </c>
      <c r="N87" s="44" t="s">
        <v>40</v>
      </c>
    </row>
    <row r="88" spans="7:14" ht="16.8" thickBot="1" x14ac:dyDescent="0.35">
      <c r="G88" s="84">
        <v>44790</v>
      </c>
      <c r="H88" s="85" t="s">
        <v>9</v>
      </c>
      <c r="I88" s="85" t="s">
        <v>10</v>
      </c>
      <c r="J88" s="85" t="s">
        <v>197</v>
      </c>
      <c r="K88" s="160">
        <v>15795</v>
      </c>
      <c r="L88"/>
      <c r="M88" s="85">
        <v>117</v>
      </c>
      <c r="N88" s="85" t="s">
        <v>141</v>
      </c>
    </row>
    <row r="89" spans="7:14" ht="16.8" thickBot="1" x14ac:dyDescent="0.35">
      <c r="G89" s="86">
        <v>44791</v>
      </c>
      <c r="H89" s="85" t="s">
        <v>9</v>
      </c>
      <c r="I89" s="85" t="s">
        <v>10</v>
      </c>
      <c r="J89" s="85" t="s">
        <v>198</v>
      </c>
      <c r="K89" s="160">
        <v>17680</v>
      </c>
      <c r="L89"/>
      <c r="M89" s="85">
        <v>110</v>
      </c>
      <c r="N89" s="85" t="s">
        <v>141</v>
      </c>
    </row>
    <row r="90" spans="7:14" x14ac:dyDescent="0.3">
      <c r="G90" s="70"/>
      <c r="H90" s="70"/>
      <c r="I90" s="70"/>
      <c r="J90" s="70"/>
      <c r="K90" s="95">
        <f>SUM(K77:K89)</f>
        <v>147573</v>
      </c>
      <c r="L90" s="71">
        <f>SUM(L77:L89)</f>
        <v>1521</v>
      </c>
      <c r="M90" s="71">
        <f>SUM(M77:M89)</f>
        <v>736</v>
      </c>
      <c r="N90" s="70"/>
    </row>
  </sheetData>
  <mergeCells count="18">
    <mergeCell ref="N81:N82"/>
    <mergeCell ref="M81:M82"/>
    <mergeCell ref="K83:K84"/>
    <mergeCell ref="L83:L84"/>
    <mergeCell ref="M83:M84"/>
    <mergeCell ref="N83:N84"/>
    <mergeCell ref="K81:K82"/>
    <mergeCell ref="L81:L82"/>
    <mergeCell ref="G38:G40"/>
    <mergeCell ref="G43:G44"/>
    <mergeCell ref="H43:H44"/>
    <mergeCell ref="I43:I44"/>
    <mergeCell ref="G83:G84"/>
    <mergeCell ref="H83:H84"/>
    <mergeCell ref="I83:I84"/>
    <mergeCell ref="G81:G82"/>
    <mergeCell ref="H81:H82"/>
    <mergeCell ref="I81:I8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FB08-0DAB-40E6-AC8F-153B504EC6E3}">
  <dimension ref="A1:I47"/>
  <sheetViews>
    <sheetView topLeftCell="A33" workbookViewId="0">
      <selection activeCell="J48" sqref="J48"/>
    </sheetView>
  </sheetViews>
  <sheetFormatPr defaultRowHeight="16.2" x14ac:dyDescent="0.3"/>
  <cols>
    <col min="4" max="4" width="27.77734375" customWidth="1"/>
    <col min="5" max="5" width="14.109375" customWidth="1"/>
    <col min="7" max="7" width="12.44140625" customWidth="1"/>
    <col min="8" max="8" width="16.6640625" customWidth="1"/>
    <col min="9" max="9" width="20.5546875" customWidth="1"/>
  </cols>
  <sheetData>
    <row r="1" spans="1:8" x14ac:dyDescent="0.3">
      <c r="A1" s="58" t="s">
        <v>93</v>
      </c>
    </row>
    <row r="2" spans="1:8" ht="16.8" thickBot="1" x14ac:dyDescent="0.35"/>
    <row r="3" spans="1:8" ht="25.8" customHeight="1" thickTop="1" thickBot="1" x14ac:dyDescent="0.35">
      <c r="A3" s="413" t="s">
        <v>113</v>
      </c>
      <c r="B3" s="413" t="s">
        <v>1</v>
      </c>
      <c r="C3" s="413" t="s">
        <v>2</v>
      </c>
      <c r="D3" s="413" t="s">
        <v>90</v>
      </c>
      <c r="E3" s="413" t="s">
        <v>0</v>
      </c>
      <c r="F3" s="412" t="s">
        <v>92</v>
      </c>
      <c r="G3" s="412"/>
      <c r="H3" s="412"/>
    </row>
    <row r="4" spans="1:8" ht="19.2" thickTop="1" thickBot="1" x14ac:dyDescent="0.35">
      <c r="A4" s="414"/>
      <c r="B4" s="414"/>
      <c r="C4" s="414"/>
      <c r="D4" s="414"/>
      <c r="E4" s="414"/>
      <c r="F4" s="75" t="s">
        <v>7</v>
      </c>
      <c r="G4" s="75" t="s">
        <v>6</v>
      </c>
      <c r="H4" s="75" t="s">
        <v>91</v>
      </c>
    </row>
    <row r="5" spans="1:8" ht="16.8" thickTop="1" x14ac:dyDescent="0.3">
      <c r="A5" s="396">
        <v>1</v>
      </c>
      <c r="B5" s="396" t="s">
        <v>9</v>
      </c>
      <c r="C5" s="394" t="s">
        <v>10</v>
      </c>
      <c r="D5" s="59" t="s">
        <v>94</v>
      </c>
      <c r="E5" s="394" t="s">
        <v>39</v>
      </c>
      <c r="F5" s="394" t="s">
        <v>12</v>
      </c>
      <c r="G5" s="394">
        <v>0</v>
      </c>
      <c r="H5" s="394" t="s">
        <v>96</v>
      </c>
    </row>
    <row r="6" spans="1:8" ht="16.8" thickBot="1" x14ac:dyDescent="0.35">
      <c r="A6" s="397"/>
      <c r="B6" s="397"/>
      <c r="C6" s="395"/>
      <c r="D6" s="60" t="s">
        <v>95</v>
      </c>
      <c r="E6" s="395"/>
      <c r="F6" s="395"/>
      <c r="G6" s="395"/>
      <c r="H6" s="395"/>
    </row>
    <row r="7" spans="1:8" ht="16.8" thickTop="1" x14ac:dyDescent="0.3">
      <c r="A7" s="396">
        <v>2</v>
      </c>
      <c r="B7" s="396" t="s">
        <v>9</v>
      </c>
      <c r="C7" s="394" t="s">
        <v>10</v>
      </c>
      <c r="D7" s="59" t="s">
        <v>97</v>
      </c>
      <c r="E7" s="394" t="s">
        <v>39</v>
      </c>
      <c r="F7" s="394" t="s">
        <v>40</v>
      </c>
      <c r="G7" s="394">
        <v>177</v>
      </c>
      <c r="H7" s="400">
        <v>35400</v>
      </c>
    </row>
    <row r="8" spans="1:8" ht="16.8" thickBot="1" x14ac:dyDescent="0.35">
      <c r="A8" s="397"/>
      <c r="B8" s="397"/>
      <c r="C8" s="395"/>
      <c r="D8" s="60" t="s">
        <v>98</v>
      </c>
      <c r="E8" s="395"/>
      <c r="F8" s="395"/>
      <c r="G8" s="395"/>
      <c r="H8" s="401"/>
    </row>
    <row r="9" spans="1:8" ht="17.399999999999999" thickTop="1" thickBot="1" x14ac:dyDescent="0.35">
      <c r="A9" s="61">
        <v>3</v>
      </c>
      <c r="B9" s="61" t="s">
        <v>9</v>
      </c>
      <c r="C9" s="62" t="s">
        <v>10</v>
      </c>
      <c r="D9" s="62" t="s">
        <v>11</v>
      </c>
      <c r="E9" s="62" t="s">
        <v>51</v>
      </c>
      <c r="F9" s="62" t="s">
        <v>40</v>
      </c>
      <c r="G9" s="62">
        <v>268</v>
      </c>
      <c r="H9" s="63">
        <v>53650</v>
      </c>
    </row>
    <row r="10" spans="1:8" ht="17.399999999999999" thickTop="1" thickBot="1" x14ac:dyDescent="0.35">
      <c r="A10" s="61">
        <v>4</v>
      </c>
      <c r="B10" s="61" t="s">
        <v>9</v>
      </c>
      <c r="C10" s="62" t="s">
        <v>10</v>
      </c>
      <c r="D10" s="62" t="s">
        <v>11</v>
      </c>
      <c r="E10" s="62" t="s">
        <v>99</v>
      </c>
      <c r="F10" s="62" t="s">
        <v>16</v>
      </c>
      <c r="G10" s="62">
        <v>342</v>
      </c>
      <c r="H10" s="63">
        <v>51363</v>
      </c>
    </row>
    <row r="11" spans="1:8" ht="17.399999999999999" thickTop="1" thickBot="1" x14ac:dyDescent="0.35">
      <c r="A11" s="61">
        <v>5</v>
      </c>
      <c r="B11" s="61" t="s">
        <v>28</v>
      </c>
      <c r="C11" s="62" t="s">
        <v>62</v>
      </c>
      <c r="D11" s="62" t="s">
        <v>63</v>
      </c>
      <c r="E11" s="62" t="s">
        <v>100</v>
      </c>
      <c r="F11" s="62" t="s">
        <v>40</v>
      </c>
      <c r="G11" s="62" t="s">
        <v>101</v>
      </c>
      <c r="H11" s="62" t="s">
        <v>96</v>
      </c>
    </row>
    <row r="12" spans="1:8" ht="33.6" customHeight="1" thickTop="1" thickBot="1" x14ac:dyDescent="0.35">
      <c r="A12" s="64"/>
      <c r="B12" s="411" t="s">
        <v>102</v>
      </c>
      <c r="C12" s="411"/>
      <c r="D12" s="64"/>
      <c r="E12" s="64"/>
      <c r="F12" s="64"/>
      <c r="G12" s="62">
        <v>859</v>
      </c>
      <c r="H12" s="63">
        <v>143413</v>
      </c>
    </row>
    <row r="13" spans="1:8" s="66" customFormat="1" ht="15.6" thickTop="1" x14ac:dyDescent="0.3">
      <c r="A13" s="65" t="s">
        <v>103</v>
      </c>
    </row>
    <row r="14" spans="1:8" s="66" customFormat="1" ht="15" x14ac:dyDescent="0.3">
      <c r="A14" s="65" t="s">
        <v>114</v>
      </c>
    </row>
    <row r="16" spans="1:8" ht="16.8" thickBot="1" x14ac:dyDescent="0.35">
      <c r="A16" s="92" t="s">
        <v>179</v>
      </c>
    </row>
    <row r="17" spans="1:8" ht="19.2" thickTop="1" thickBot="1" x14ac:dyDescent="0.35">
      <c r="A17" s="413" t="s">
        <v>113</v>
      </c>
      <c r="B17" s="413" t="s">
        <v>1</v>
      </c>
      <c r="C17" s="413" t="s">
        <v>2</v>
      </c>
      <c r="D17" s="413" t="s">
        <v>90</v>
      </c>
      <c r="E17" s="413" t="s">
        <v>0</v>
      </c>
      <c r="F17" s="412" t="s">
        <v>92</v>
      </c>
      <c r="G17" s="412"/>
      <c r="H17" s="412"/>
    </row>
    <row r="18" spans="1:8" ht="19.2" thickTop="1" thickBot="1" x14ac:dyDescent="0.35">
      <c r="A18" s="414"/>
      <c r="B18" s="414"/>
      <c r="C18" s="414"/>
      <c r="D18" s="414"/>
      <c r="E18" s="414"/>
      <c r="F18" s="75" t="s">
        <v>7</v>
      </c>
      <c r="G18" s="75" t="s">
        <v>6</v>
      </c>
      <c r="H18" s="75" t="s">
        <v>91</v>
      </c>
    </row>
    <row r="19" spans="1:8" ht="32.4" thickTop="1" thickBot="1" x14ac:dyDescent="0.35">
      <c r="A19" s="396">
        <v>1</v>
      </c>
      <c r="B19" s="396" t="s">
        <v>9</v>
      </c>
      <c r="C19" s="394" t="s">
        <v>10</v>
      </c>
      <c r="D19" s="62" t="s">
        <v>171</v>
      </c>
      <c r="E19" s="394" t="s">
        <v>52</v>
      </c>
      <c r="F19" s="394" t="s">
        <v>12</v>
      </c>
      <c r="G19" s="62">
        <v>114</v>
      </c>
      <c r="H19" s="63">
        <v>22820</v>
      </c>
    </row>
    <row r="20" spans="1:8" ht="17.399999999999999" thickTop="1" thickBot="1" x14ac:dyDescent="0.35">
      <c r="A20" s="397"/>
      <c r="B20" s="397"/>
      <c r="C20" s="395"/>
      <c r="D20" s="62" t="s">
        <v>172</v>
      </c>
      <c r="E20" s="395"/>
      <c r="F20" s="395"/>
      <c r="G20" s="62">
        <v>15</v>
      </c>
      <c r="H20" s="63">
        <v>3000</v>
      </c>
    </row>
    <row r="21" spans="1:8" ht="17.399999999999999" thickTop="1" thickBot="1" x14ac:dyDescent="0.35">
      <c r="A21" s="61">
        <v>2</v>
      </c>
      <c r="B21" s="61" t="s">
        <v>31</v>
      </c>
      <c r="C21" s="62" t="s">
        <v>10</v>
      </c>
      <c r="D21" s="62" t="s">
        <v>136</v>
      </c>
      <c r="E21" s="62" t="s">
        <v>121</v>
      </c>
      <c r="F21" s="62" t="s">
        <v>12</v>
      </c>
      <c r="G21" s="62">
        <v>104</v>
      </c>
      <c r="H21" s="63">
        <v>32697</v>
      </c>
    </row>
    <row r="22" spans="1:8" ht="17.399999999999999" thickTop="1" thickBot="1" x14ac:dyDescent="0.35">
      <c r="A22" s="61">
        <v>3</v>
      </c>
      <c r="B22" s="61" t="s">
        <v>9</v>
      </c>
      <c r="C22" s="62" t="s">
        <v>10</v>
      </c>
      <c r="D22" s="62" t="s">
        <v>137</v>
      </c>
      <c r="E22" s="62" t="s">
        <v>122</v>
      </c>
      <c r="F22" s="62" t="s">
        <v>12</v>
      </c>
      <c r="G22" s="62">
        <v>75</v>
      </c>
      <c r="H22" s="63">
        <v>15000</v>
      </c>
    </row>
    <row r="23" spans="1:8" ht="17.399999999999999" thickTop="1" thickBot="1" x14ac:dyDescent="0.35">
      <c r="A23" s="61">
        <v>4</v>
      </c>
      <c r="B23" s="61" t="s">
        <v>31</v>
      </c>
      <c r="C23" s="62" t="s">
        <v>10</v>
      </c>
      <c r="D23" s="62" t="s">
        <v>173</v>
      </c>
      <c r="E23" s="62" t="s">
        <v>174</v>
      </c>
      <c r="F23" s="62" t="s">
        <v>40</v>
      </c>
      <c r="G23" s="62">
        <v>186</v>
      </c>
      <c r="H23" s="63">
        <v>18660</v>
      </c>
    </row>
    <row r="24" spans="1:8" ht="17.399999999999999" thickTop="1" thickBot="1" x14ac:dyDescent="0.35">
      <c r="A24" s="61">
        <v>5</v>
      </c>
      <c r="B24" s="61" t="s">
        <v>9</v>
      </c>
      <c r="C24" s="62" t="s">
        <v>10</v>
      </c>
      <c r="D24" s="62" t="s">
        <v>64</v>
      </c>
      <c r="E24" s="62" t="s">
        <v>122</v>
      </c>
      <c r="F24" s="62" t="s">
        <v>40</v>
      </c>
      <c r="G24" s="62">
        <v>114</v>
      </c>
      <c r="H24" s="63">
        <v>32330</v>
      </c>
    </row>
    <row r="25" spans="1:8" ht="32.4" thickTop="1" thickBot="1" x14ac:dyDescent="0.35">
      <c r="A25" s="61">
        <v>6</v>
      </c>
      <c r="B25" s="61" t="s">
        <v>9</v>
      </c>
      <c r="C25" s="62" t="s">
        <v>37</v>
      </c>
      <c r="D25" s="62" t="s">
        <v>175</v>
      </c>
      <c r="E25" s="62">
        <v>2022.06</v>
      </c>
      <c r="F25" s="62" t="s">
        <v>16</v>
      </c>
      <c r="G25" s="62">
        <v>54</v>
      </c>
      <c r="H25" s="63">
        <v>24300</v>
      </c>
    </row>
    <row r="26" spans="1:8" ht="17.399999999999999" thickTop="1" thickBot="1" x14ac:dyDescent="0.35">
      <c r="A26" s="61">
        <v>7</v>
      </c>
      <c r="B26" s="61" t="s">
        <v>9</v>
      </c>
      <c r="C26" s="62" t="s">
        <v>10</v>
      </c>
      <c r="D26" s="62" t="s">
        <v>176</v>
      </c>
      <c r="E26" s="62" t="s">
        <v>177</v>
      </c>
      <c r="F26" s="62" t="s">
        <v>16</v>
      </c>
      <c r="G26" s="62">
        <v>188</v>
      </c>
      <c r="H26" s="63">
        <v>33340</v>
      </c>
    </row>
    <row r="27" spans="1:8" ht="17.399999999999999" thickTop="1" thickBot="1" x14ac:dyDescent="0.35">
      <c r="A27" s="393" t="s">
        <v>178</v>
      </c>
      <c r="B27" s="393"/>
      <c r="C27" s="393"/>
      <c r="D27" s="89"/>
      <c r="E27" s="89"/>
      <c r="F27" s="89"/>
      <c r="G27" s="90">
        <v>835</v>
      </c>
      <c r="H27" s="91">
        <v>182147</v>
      </c>
    </row>
    <row r="28" spans="1:8" ht="16.8" thickTop="1" x14ac:dyDescent="0.3"/>
    <row r="29" spans="1:8" ht="16.8" thickBot="1" x14ac:dyDescent="0.35">
      <c r="A29" t="s">
        <v>227</v>
      </c>
    </row>
    <row r="30" spans="1:8" ht="17.399999999999999" thickTop="1" thickBot="1" x14ac:dyDescent="0.35">
      <c r="A30" s="409" t="s">
        <v>113</v>
      </c>
      <c r="B30" s="409" t="s">
        <v>1</v>
      </c>
      <c r="C30" s="409" t="s">
        <v>2</v>
      </c>
      <c r="D30" s="409" t="s">
        <v>90</v>
      </c>
      <c r="E30" s="409" t="s">
        <v>0</v>
      </c>
      <c r="F30" s="407" t="s">
        <v>92</v>
      </c>
      <c r="G30" s="407"/>
      <c r="H30" s="407"/>
    </row>
    <row r="31" spans="1:8" ht="17.399999999999999" thickTop="1" thickBot="1" x14ac:dyDescent="0.35">
      <c r="A31" s="410"/>
      <c r="B31" s="410"/>
      <c r="C31" s="410"/>
      <c r="D31" s="410"/>
      <c r="E31" s="410"/>
      <c r="F31" s="161" t="s">
        <v>7</v>
      </c>
      <c r="G31" s="161" t="s">
        <v>6</v>
      </c>
      <c r="H31" s="161" t="s">
        <v>91</v>
      </c>
    </row>
    <row r="32" spans="1:8" ht="17.399999999999999" thickTop="1" thickBot="1" x14ac:dyDescent="0.35">
      <c r="A32" s="61">
        <v>1</v>
      </c>
      <c r="B32" s="396" t="s">
        <v>28</v>
      </c>
      <c r="C32" s="62" t="s">
        <v>62</v>
      </c>
      <c r="D32" s="62" t="s">
        <v>218</v>
      </c>
      <c r="E32" s="62" t="s">
        <v>158</v>
      </c>
      <c r="F32" s="394" t="s">
        <v>24</v>
      </c>
      <c r="G32" s="62">
        <v>61</v>
      </c>
      <c r="H32" s="62" t="s">
        <v>219</v>
      </c>
    </row>
    <row r="33" spans="1:9" ht="32.4" thickTop="1" thickBot="1" x14ac:dyDescent="0.35">
      <c r="A33" s="61">
        <v>2</v>
      </c>
      <c r="B33" s="404"/>
      <c r="C33" s="62" t="s">
        <v>161</v>
      </c>
      <c r="D33" s="62" t="s">
        <v>220</v>
      </c>
      <c r="E33" s="162">
        <v>44778</v>
      </c>
      <c r="F33" s="408"/>
      <c r="G33" s="62">
        <v>25</v>
      </c>
      <c r="H33" s="62" t="s">
        <v>219</v>
      </c>
    </row>
    <row r="34" spans="1:9" ht="48" thickTop="1" thickBot="1" x14ac:dyDescent="0.35">
      <c r="A34" s="61">
        <v>3</v>
      </c>
      <c r="B34" s="404"/>
      <c r="C34" s="394" t="s">
        <v>163</v>
      </c>
      <c r="D34" s="62" t="s">
        <v>221</v>
      </c>
      <c r="E34" s="405">
        <v>44778</v>
      </c>
      <c r="F34" s="408"/>
      <c r="G34" s="62">
        <v>25</v>
      </c>
      <c r="H34" s="63">
        <v>10380</v>
      </c>
    </row>
    <row r="35" spans="1:9" ht="32.4" thickTop="1" thickBot="1" x14ac:dyDescent="0.35">
      <c r="A35" s="61">
        <v>4</v>
      </c>
      <c r="B35" s="397"/>
      <c r="C35" s="395"/>
      <c r="D35" s="62" t="s">
        <v>222</v>
      </c>
      <c r="E35" s="406"/>
      <c r="F35" s="395"/>
      <c r="G35" s="62" t="s">
        <v>219</v>
      </c>
      <c r="H35" s="63">
        <v>1200</v>
      </c>
    </row>
    <row r="36" spans="1:9" ht="16.8" thickTop="1" x14ac:dyDescent="0.3">
      <c r="A36" s="402">
        <v>5</v>
      </c>
      <c r="B36" s="396" t="s">
        <v>9</v>
      </c>
      <c r="C36" s="394" t="s">
        <v>146</v>
      </c>
      <c r="D36" s="59" t="s">
        <v>147</v>
      </c>
      <c r="E36" s="405">
        <v>44787</v>
      </c>
      <c r="F36" s="394" t="s">
        <v>223</v>
      </c>
      <c r="G36" s="394">
        <v>23</v>
      </c>
      <c r="H36" s="394" t="s">
        <v>219</v>
      </c>
    </row>
    <row r="37" spans="1:9" ht="16.8" thickBot="1" x14ac:dyDescent="0.35">
      <c r="A37" s="403"/>
      <c r="B37" s="404"/>
      <c r="C37" s="395"/>
      <c r="D37" s="60" t="s">
        <v>148</v>
      </c>
      <c r="E37" s="406"/>
      <c r="F37" s="395"/>
      <c r="G37" s="395"/>
      <c r="H37" s="395"/>
    </row>
    <row r="38" spans="1:9" ht="16.8" thickTop="1" x14ac:dyDescent="0.3">
      <c r="A38" s="396">
        <v>6</v>
      </c>
      <c r="B38" s="404"/>
      <c r="C38" s="394" t="s">
        <v>10</v>
      </c>
      <c r="D38" s="59" t="s">
        <v>144</v>
      </c>
      <c r="E38" s="398">
        <v>39764</v>
      </c>
      <c r="F38" s="394" t="s">
        <v>12</v>
      </c>
      <c r="G38" s="394">
        <v>77</v>
      </c>
      <c r="H38" s="400">
        <v>29250</v>
      </c>
    </row>
    <row r="39" spans="1:9" ht="16.8" thickBot="1" x14ac:dyDescent="0.35">
      <c r="A39" s="397"/>
      <c r="B39" s="404"/>
      <c r="C39" s="395"/>
      <c r="D39" s="60" t="s">
        <v>145</v>
      </c>
      <c r="E39" s="399"/>
      <c r="F39" s="395"/>
      <c r="G39" s="395"/>
      <c r="H39" s="401"/>
    </row>
    <row r="40" spans="1:9" ht="16.8" thickTop="1" x14ac:dyDescent="0.3">
      <c r="A40" s="396">
        <v>7</v>
      </c>
      <c r="B40" s="404"/>
      <c r="C40" s="394" t="s">
        <v>163</v>
      </c>
      <c r="D40" s="59" t="s">
        <v>224</v>
      </c>
      <c r="E40" s="398">
        <v>39708</v>
      </c>
      <c r="F40" s="394" t="s">
        <v>40</v>
      </c>
      <c r="G40" s="394">
        <v>40</v>
      </c>
      <c r="H40" s="400">
        <v>29218</v>
      </c>
    </row>
    <row r="41" spans="1:9" ht="16.8" thickBot="1" x14ac:dyDescent="0.35">
      <c r="A41" s="397"/>
      <c r="B41" s="404"/>
      <c r="C41" s="395"/>
      <c r="D41" s="60" t="s">
        <v>225</v>
      </c>
      <c r="E41" s="399"/>
      <c r="F41" s="395"/>
      <c r="G41" s="395"/>
      <c r="H41" s="401"/>
    </row>
    <row r="42" spans="1:9" ht="17.399999999999999" thickTop="1" thickBot="1" x14ac:dyDescent="0.35">
      <c r="A42" s="61">
        <v>8</v>
      </c>
      <c r="B42" s="404"/>
      <c r="C42" s="62" t="s">
        <v>10</v>
      </c>
      <c r="D42" s="62" t="s">
        <v>54</v>
      </c>
      <c r="E42" s="163">
        <v>39764</v>
      </c>
      <c r="F42" s="62" t="s">
        <v>40</v>
      </c>
      <c r="G42" s="62">
        <v>106</v>
      </c>
      <c r="H42" s="63">
        <v>16780</v>
      </c>
    </row>
    <row r="43" spans="1:9" ht="17.399999999999999" thickTop="1" thickBot="1" x14ac:dyDescent="0.35">
      <c r="A43" s="61">
        <v>9</v>
      </c>
      <c r="B43" s="404"/>
      <c r="C43" s="62" t="s">
        <v>10</v>
      </c>
      <c r="D43" s="62" t="s">
        <v>140</v>
      </c>
      <c r="E43" s="162">
        <v>44790</v>
      </c>
      <c r="F43" s="62" t="s">
        <v>141</v>
      </c>
      <c r="G43" s="62">
        <v>117</v>
      </c>
      <c r="H43" s="63">
        <v>15795</v>
      </c>
    </row>
    <row r="44" spans="1:9" ht="17.399999999999999" thickTop="1" thickBot="1" x14ac:dyDescent="0.35">
      <c r="A44" s="61">
        <v>10</v>
      </c>
      <c r="B44" s="397"/>
      <c r="C44" s="62" t="s">
        <v>10</v>
      </c>
      <c r="D44" s="62" t="s">
        <v>142</v>
      </c>
      <c r="E44" s="162">
        <v>44791</v>
      </c>
      <c r="F44" s="62" t="s">
        <v>141</v>
      </c>
      <c r="G44" s="62">
        <v>110</v>
      </c>
      <c r="H44" s="63">
        <v>17680</v>
      </c>
    </row>
    <row r="45" spans="1:9" ht="17.399999999999999" thickTop="1" thickBot="1" x14ac:dyDescent="0.35">
      <c r="A45" s="164">
        <v>11</v>
      </c>
      <c r="B45" s="164" t="s">
        <v>31</v>
      </c>
      <c r="C45" s="165" t="s">
        <v>10</v>
      </c>
      <c r="D45" s="165" t="s">
        <v>166</v>
      </c>
      <c r="E45" s="165" t="s">
        <v>177</v>
      </c>
      <c r="F45" s="165" t="s">
        <v>16</v>
      </c>
      <c r="G45" s="165">
        <v>188</v>
      </c>
      <c r="H45" s="166">
        <v>33340</v>
      </c>
      <c r="I45" s="296" t="s">
        <v>242</v>
      </c>
    </row>
    <row r="46" spans="1:9" ht="17.399999999999999" thickTop="1" thickBot="1" x14ac:dyDescent="0.35">
      <c r="A46" s="393" t="s">
        <v>226</v>
      </c>
      <c r="B46" s="393"/>
      <c r="C46" s="393"/>
      <c r="D46" s="89"/>
      <c r="E46" s="89"/>
      <c r="F46" s="89"/>
      <c r="G46" s="90">
        <v>736</v>
      </c>
      <c r="H46" s="91">
        <v>147661</v>
      </c>
    </row>
    <row r="47" spans="1:9" ht="16.8" thickTop="1" x14ac:dyDescent="0.3"/>
  </sheetData>
  <mergeCells count="63">
    <mergeCell ref="A27:C27"/>
    <mergeCell ref="F17:H17"/>
    <mergeCell ref="A19:A20"/>
    <mergeCell ref="B19:B20"/>
    <mergeCell ref="C19:C20"/>
    <mergeCell ref="E19:E20"/>
    <mergeCell ref="F19:F20"/>
    <mergeCell ref="A17:A18"/>
    <mergeCell ref="B17:B18"/>
    <mergeCell ref="C17:C18"/>
    <mergeCell ref="D17:D18"/>
    <mergeCell ref="E17:E18"/>
    <mergeCell ref="F3:H3"/>
    <mergeCell ref="A3:A4"/>
    <mergeCell ref="B3:B4"/>
    <mergeCell ref="C3:C4"/>
    <mergeCell ref="D3:D4"/>
    <mergeCell ref="E3:E4"/>
    <mergeCell ref="B12:C12"/>
    <mergeCell ref="H5:H6"/>
    <mergeCell ref="A7:A8"/>
    <mergeCell ref="B7:B8"/>
    <mergeCell ref="C7:C8"/>
    <mergeCell ref="E7:E8"/>
    <mergeCell ref="F7:F8"/>
    <mergeCell ref="G7:G8"/>
    <mergeCell ref="H7:H8"/>
    <mergeCell ref="A5:A6"/>
    <mergeCell ref="B5:B6"/>
    <mergeCell ref="C5:C6"/>
    <mergeCell ref="E5:E6"/>
    <mergeCell ref="F5:F6"/>
    <mergeCell ref="G5:G6"/>
    <mergeCell ref="A30:A31"/>
    <mergeCell ref="B30:B31"/>
    <mergeCell ref="C30:C31"/>
    <mergeCell ref="D30:D31"/>
    <mergeCell ref="E30:E31"/>
    <mergeCell ref="E40:E41"/>
    <mergeCell ref="F40:F41"/>
    <mergeCell ref="F30:H30"/>
    <mergeCell ref="B32:B35"/>
    <mergeCell ref="F32:F35"/>
    <mergeCell ref="C34:C35"/>
    <mergeCell ref="E34:E35"/>
    <mergeCell ref="G40:G41"/>
    <mergeCell ref="H40:H41"/>
    <mergeCell ref="A46:C46"/>
    <mergeCell ref="G36:G37"/>
    <mergeCell ref="H36:H37"/>
    <mergeCell ref="A38:A39"/>
    <mergeCell ref="C38:C39"/>
    <mergeCell ref="E38:E39"/>
    <mergeCell ref="F38:F39"/>
    <mergeCell ref="G38:G39"/>
    <mergeCell ref="H38:H39"/>
    <mergeCell ref="A36:A37"/>
    <mergeCell ref="B36:B44"/>
    <mergeCell ref="C36:C37"/>
    <mergeCell ref="E36:E37"/>
    <mergeCell ref="F36:F37"/>
    <mergeCell ref="A40:A41"/>
    <mergeCell ref="C40:C4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9A63-B0D0-4596-83FC-8BAAFC169AA8}">
  <dimension ref="A1:P59"/>
  <sheetViews>
    <sheetView workbookViewId="0"/>
  </sheetViews>
  <sheetFormatPr defaultRowHeight="16.2" x14ac:dyDescent="0.3"/>
  <cols>
    <col min="1" max="1" width="8.88671875" style="263"/>
    <col min="2" max="2" width="8.88671875" style="251"/>
    <col min="3" max="3" width="45.88671875" style="290" customWidth="1"/>
    <col min="4" max="4" width="12.33203125" customWidth="1"/>
    <col min="5" max="5" width="20.5546875" style="197" customWidth="1"/>
    <col min="6" max="6" width="9.5546875" style="263" customWidth="1"/>
    <col min="7" max="7" width="9.5546875" style="117" customWidth="1"/>
    <col min="8" max="8" width="9.5546875" style="251" customWidth="1"/>
    <col min="10" max="10" width="17.5546875" customWidth="1"/>
    <col min="13" max="13" width="11.21875" customWidth="1"/>
    <col min="14" max="14" width="11.88671875" customWidth="1"/>
    <col min="15" max="15" width="10.5546875" customWidth="1"/>
  </cols>
  <sheetData>
    <row r="1" spans="1:16" ht="31.2" x14ac:dyDescent="0.3">
      <c r="A1" s="111" t="s">
        <v>201</v>
      </c>
      <c r="B1" s="20" t="s">
        <v>1</v>
      </c>
      <c r="C1" s="264" t="s">
        <v>3</v>
      </c>
      <c r="D1" s="118" t="s">
        <v>2</v>
      </c>
      <c r="E1" s="167" t="s">
        <v>4</v>
      </c>
      <c r="F1" s="111" t="s">
        <v>6</v>
      </c>
      <c r="G1" s="198" t="s">
        <v>5</v>
      </c>
      <c r="H1" s="20" t="s">
        <v>7</v>
      </c>
      <c r="K1" t="s">
        <v>208</v>
      </c>
      <c r="L1" t="s">
        <v>207</v>
      </c>
      <c r="M1" t="s">
        <v>206</v>
      </c>
      <c r="N1" t="s">
        <v>209</v>
      </c>
      <c r="O1" t="s">
        <v>211</v>
      </c>
      <c r="P1" t="s">
        <v>210</v>
      </c>
    </row>
    <row r="2" spans="1:16" ht="16.8" thickBot="1" x14ac:dyDescent="0.35">
      <c r="A2" s="105">
        <v>1</v>
      </c>
      <c r="B2" s="244" t="s">
        <v>9</v>
      </c>
      <c r="C2" s="265" t="s">
        <v>132</v>
      </c>
      <c r="D2" s="80" t="s">
        <v>203</v>
      </c>
      <c r="E2" s="168">
        <v>4550</v>
      </c>
      <c r="F2" s="252">
        <v>13</v>
      </c>
      <c r="G2" s="216"/>
      <c r="H2" s="244" t="s">
        <v>12</v>
      </c>
      <c r="J2" s="138" t="s">
        <v>215</v>
      </c>
      <c r="K2" s="150">
        <v>6</v>
      </c>
      <c r="M2">
        <v>205</v>
      </c>
      <c r="N2">
        <f>M2/K2</f>
        <v>34.166666666666664</v>
      </c>
      <c r="O2">
        <f>L2/K2</f>
        <v>0</v>
      </c>
      <c r="P2">
        <v>0</v>
      </c>
    </row>
    <row r="3" spans="1:16" ht="16.8" thickBot="1" x14ac:dyDescent="0.35">
      <c r="A3" s="122">
        <v>3</v>
      </c>
      <c r="B3" s="239" t="s">
        <v>50</v>
      </c>
      <c r="C3" s="266" t="s">
        <v>66</v>
      </c>
      <c r="D3" s="144" t="s">
        <v>203</v>
      </c>
      <c r="E3" s="169"/>
      <c r="F3" s="253">
        <v>50</v>
      </c>
      <c r="G3" s="199">
        <v>100</v>
      </c>
      <c r="H3" s="85" t="s">
        <v>24</v>
      </c>
      <c r="J3" t="s">
        <v>214</v>
      </c>
      <c r="K3">
        <v>30</v>
      </c>
      <c r="L3">
        <v>897287</v>
      </c>
      <c r="M3">
        <v>1933</v>
      </c>
      <c r="N3">
        <f t="shared" ref="N3:N7" si="0">M3/K3</f>
        <v>64.433333333333337</v>
      </c>
      <c r="O3">
        <f t="shared" ref="O3:O7" si="1">L3/K3</f>
        <v>29909.566666666666</v>
      </c>
      <c r="P3">
        <f>L3/M3</f>
        <v>464.19399896533884</v>
      </c>
    </row>
    <row r="4" spans="1:16" x14ac:dyDescent="0.3">
      <c r="A4" s="116">
        <v>4</v>
      </c>
      <c r="B4" s="52" t="s">
        <v>28</v>
      </c>
      <c r="C4" s="267" t="s">
        <v>67</v>
      </c>
      <c r="D4" s="119" t="s">
        <v>203</v>
      </c>
      <c r="E4" s="170"/>
      <c r="F4" s="254">
        <v>108</v>
      </c>
      <c r="G4" s="200">
        <v>5260</v>
      </c>
      <c r="H4" s="231" t="s">
        <v>24</v>
      </c>
      <c r="J4" t="s">
        <v>213</v>
      </c>
      <c r="K4">
        <v>3</v>
      </c>
      <c r="M4">
        <v>273</v>
      </c>
      <c r="N4">
        <f t="shared" si="0"/>
        <v>91</v>
      </c>
      <c r="O4">
        <f t="shared" si="1"/>
        <v>0</v>
      </c>
      <c r="P4">
        <f t="shared" ref="P4:P7" si="2">L4/M4</f>
        <v>0</v>
      </c>
    </row>
    <row r="5" spans="1:16" x14ac:dyDescent="0.3">
      <c r="A5" s="109">
        <v>8</v>
      </c>
      <c r="B5" s="44" t="s">
        <v>28</v>
      </c>
      <c r="C5" s="268" t="s">
        <v>162</v>
      </c>
      <c r="D5" s="26" t="s">
        <v>161</v>
      </c>
      <c r="E5" s="171"/>
      <c r="F5" s="115">
        <v>25</v>
      </c>
      <c r="G5" s="201">
        <v>920</v>
      </c>
      <c r="H5" s="44" t="s">
        <v>160</v>
      </c>
      <c r="J5" t="s">
        <v>212</v>
      </c>
      <c r="K5">
        <v>6</v>
      </c>
      <c r="L5">
        <v>230508</v>
      </c>
      <c r="M5">
        <v>312</v>
      </c>
      <c r="N5">
        <f t="shared" si="0"/>
        <v>52</v>
      </c>
      <c r="O5">
        <f t="shared" si="1"/>
        <v>38418</v>
      </c>
      <c r="P5">
        <f t="shared" si="2"/>
        <v>738.80769230769226</v>
      </c>
    </row>
    <row r="6" spans="1:16" x14ac:dyDescent="0.3">
      <c r="A6" s="132">
        <v>8</v>
      </c>
      <c r="B6" s="245" t="s">
        <v>9</v>
      </c>
      <c r="C6" s="269" t="s">
        <v>199</v>
      </c>
      <c r="D6" s="138" t="s">
        <v>203</v>
      </c>
      <c r="E6" s="172"/>
      <c r="F6" s="255">
        <v>19</v>
      </c>
      <c r="G6" s="217"/>
      <c r="H6" s="245" t="s">
        <v>151</v>
      </c>
      <c r="J6" t="s">
        <v>216</v>
      </c>
      <c r="K6">
        <v>7</v>
      </c>
      <c r="L6">
        <v>435759</v>
      </c>
      <c r="M6">
        <v>594</v>
      </c>
      <c r="N6">
        <f t="shared" si="0"/>
        <v>84.857142857142861</v>
      </c>
      <c r="O6">
        <f t="shared" si="1"/>
        <v>62251.285714285717</v>
      </c>
      <c r="P6">
        <f t="shared" si="2"/>
        <v>733.60101010101005</v>
      </c>
    </row>
    <row r="7" spans="1:16" x14ac:dyDescent="0.3">
      <c r="A7" s="256"/>
      <c r="B7" s="241" t="s">
        <v>28</v>
      </c>
      <c r="C7" s="270" t="s">
        <v>69</v>
      </c>
      <c r="D7" s="137" t="s">
        <v>203</v>
      </c>
      <c r="E7" s="173"/>
      <c r="F7" s="256">
        <v>35</v>
      </c>
      <c r="G7" s="129">
        <v>1280</v>
      </c>
      <c r="H7" s="232" t="s">
        <v>24</v>
      </c>
      <c r="J7" t="s">
        <v>217</v>
      </c>
      <c r="K7">
        <v>1</v>
      </c>
      <c r="M7">
        <v>1</v>
      </c>
      <c r="N7">
        <f t="shared" si="0"/>
        <v>1</v>
      </c>
      <c r="O7">
        <f t="shared" si="1"/>
        <v>0</v>
      </c>
      <c r="P7">
        <f t="shared" si="2"/>
        <v>0</v>
      </c>
    </row>
    <row r="8" spans="1:16" s="153" customFormat="1" x14ac:dyDescent="0.3">
      <c r="A8" s="151"/>
      <c r="B8" s="246"/>
      <c r="C8" s="271"/>
      <c r="D8" s="152"/>
      <c r="E8" s="174"/>
      <c r="F8" s="257">
        <f>SUM(F2:F7)</f>
        <v>250</v>
      </c>
      <c r="G8" s="218"/>
      <c r="H8" s="246"/>
    </row>
    <row r="9" spans="1:16" x14ac:dyDescent="0.3">
      <c r="A9" s="107">
        <v>1</v>
      </c>
      <c r="B9" s="44" t="s">
        <v>9</v>
      </c>
      <c r="C9" s="76" t="s">
        <v>57</v>
      </c>
      <c r="D9" s="26" t="s">
        <v>10</v>
      </c>
      <c r="E9" s="175">
        <v>41610</v>
      </c>
      <c r="F9" s="107">
        <v>208</v>
      </c>
      <c r="G9" s="202"/>
      <c r="H9" s="46" t="s">
        <v>12</v>
      </c>
    </row>
    <row r="10" spans="1:16" x14ac:dyDescent="0.3">
      <c r="A10" s="109">
        <v>1</v>
      </c>
      <c r="B10" s="44" t="s">
        <v>205</v>
      </c>
      <c r="C10" s="268" t="s">
        <v>82</v>
      </c>
      <c r="D10" s="26" t="s">
        <v>10</v>
      </c>
      <c r="E10" s="171">
        <v>26900</v>
      </c>
      <c r="F10" s="115">
        <v>134</v>
      </c>
      <c r="G10" s="204"/>
      <c r="H10" s="46" t="s">
        <v>40</v>
      </c>
    </row>
    <row r="11" spans="1:16" x14ac:dyDescent="0.3">
      <c r="A11" s="131">
        <v>1</v>
      </c>
      <c r="B11" s="44" t="s">
        <v>9</v>
      </c>
      <c r="C11" s="272" t="s">
        <v>109</v>
      </c>
      <c r="D11" s="26" t="s">
        <v>10</v>
      </c>
      <c r="E11" s="176">
        <v>9535</v>
      </c>
      <c r="F11" s="127">
        <v>47</v>
      </c>
      <c r="G11" s="203"/>
      <c r="H11" s="46" t="s">
        <v>40</v>
      </c>
    </row>
    <row r="12" spans="1:16" x14ac:dyDescent="0.3">
      <c r="A12" s="106">
        <v>2</v>
      </c>
      <c r="B12" s="44" t="s">
        <v>9</v>
      </c>
      <c r="C12" s="273" t="s">
        <v>115</v>
      </c>
      <c r="D12" s="26" t="s">
        <v>10</v>
      </c>
      <c r="E12" s="177">
        <v>29600</v>
      </c>
      <c r="F12" s="258">
        <f>E12/200</f>
        <v>148</v>
      </c>
      <c r="G12" s="204"/>
      <c r="H12" s="46" t="s">
        <v>12</v>
      </c>
    </row>
    <row r="13" spans="1:16" x14ac:dyDescent="0.3">
      <c r="A13" s="108">
        <v>2</v>
      </c>
      <c r="B13" s="48" t="s">
        <v>9</v>
      </c>
      <c r="C13" s="27" t="s">
        <v>54</v>
      </c>
      <c r="D13" s="35" t="s">
        <v>10</v>
      </c>
      <c r="E13" s="178">
        <v>29710</v>
      </c>
      <c r="F13" s="108">
        <v>148</v>
      </c>
      <c r="G13" s="219"/>
      <c r="H13" s="31" t="s">
        <v>40</v>
      </c>
    </row>
    <row r="14" spans="1:16" x14ac:dyDescent="0.3">
      <c r="A14" s="108">
        <v>2</v>
      </c>
      <c r="B14" s="48" t="s">
        <v>9</v>
      </c>
      <c r="C14" s="27" t="s">
        <v>64</v>
      </c>
      <c r="D14" s="35" t="s">
        <v>10</v>
      </c>
      <c r="E14" s="178">
        <v>38050</v>
      </c>
      <c r="F14" s="108">
        <v>211</v>
      </c>
      <c r="G14" s="219"/>
      <c r="H14" s="31" t="s">
        <v>40</v>
      </c>
    </row>
    <row r="15" spans="1:16" x14ac:dyDescent="0.3">
      <c r="A15" s="116">
        <v>2</v>
      </c>
      <c r="B15" s="52" t="s">
        <v>9</v>
      </c>
      <c r="C15" s="267" t="s">
        <v>65</v>
      </c>
      <c r="D15" s="119" t="s">
        <v>10</v>
      </c>
      <c r="E15" s="170">
        <v>55730</v>
      </c>
      <c r="F15" s="254">
        <v>309</v>
      </c>
      <c r="G15" s="220"/>
      <c r="H15" s="54" t="s">
        <v>16</v>
      </c>
    </row>
    <row r="16" spans="1:16" x14ac:dyDescent="0.3">
      <c r="A16" s="109">
        <v>3</v>
      </c>
      <c r="B16" s="44" t="s">
        <v>9</v>
      </c>
      <c r="C16" s="268" t="s">
        <v>11</v>
      </c>
      <c r="D16" s="26" t="s">
        <v>10</v>
      </c>
      <c r="E16" s="171">
        <v>24000</v>
      </c>
      <c r="F16" s="115">
        <v>120</v>
      </c>
      <c r="G16" s="201"/>
      <c r="H16" s="242" t="s">
        <v>12</v>
      </c>
    </row>
    <row r="17" spans="1:8" x14ac:dyDescent="0.3">
      <c r="A17" s="109">
        <v>3</v>
      </c>
      <c r="B17" s="44" t="s">
        <v>9</v>
      </c>
      <c r="C17" s="268" t="s">
        <v>11</v>
      </c>
      <c r="D17" s="26" t="s">
        <v>10</v>
      </c>
      <c r="E17" s="171">
        <v>36247</v>
      </c>
      <c r="F17" s="115">
        <v>131</v>
      </c>
      <c r="G17" s="204"/>
      <c r="H17" s="46" t="s">
        <v>40</v>
      </c>
    </row>
    <row r="18" spans="1:8" x14ac:dyDescent="0.3">
      <c r="A18" s="108">
        <v>3</v>
      </c>
      <c r="B18" s="48" t="s">
        <v>9</v>
      </c>
      <c r="C18" s="27" t="s">
        <v>36</v>
      </c>
      <c r="D18" s="35" t="s">
        <v>10</v>
      </c>
      <c r="E18" s="178">
        <v>31000</v>
      </c>
      <c r="F18" s="108">
        <v>155</v>
      </c>
      <c r="G18" s="219"/>
      <c r="H18" s="31" t="s">
        <v>40</v>
      </c>
    </row>
    <row r="19" spans="1:8" x14ac:dyDescent="0.3">
      <c r="A19" s="112">
        <v>3</v>
      </c>
      <c r="B19" s="23" t="s">
        <v>9</v>
      </c>
      <c r="C19" s="14" t="s">
        <v>64</v>
      </c>
      <c r="D19" s="120" t="s">
        <v>10</v>
      </c>
      <c r="E19" s="179">
        <v>55595</v>
      </c>
      <c r="F19" s="112">
        <v>308</v>
      </c>
      <c r="G19" s="221"/>
      <c r="H19" s="233" t="s">
        <v>16</v>
      </c>
    </row>
    <row r="20" spans="1:8" x14ac:dyDescent="0.3">
      <c r="A20" s="108">
        <v>4</v>
      </c>
      <c r="B20" s="48" t="s">
        <v>9</v>
      </c>
      <c r="C20" s="27" t="s">
        <v>26</v>
      </c>
      <c r="D20" s="35" t="s">
        <v>10</v>
      </c>
      <c r="E20" s="178">
        <v>26000</v>
      </c>
      <c r="F20" s="108">
        <v>130</v>
      </c>
      <c r="G20" s="205"/>
      <c r="H20" s="28" t="s">
        <v>12</v>
      </c>
    </row>
    <row r="21" spans="1:8" x14ac:dyDescent="0.3">
      <c r="A21" s="108">
        <v>4</v>
      </c>
      <c r="B21" s="48" t="s">
        <v>9</v>
      </c>
      <c r="C21" s="27" t="s">
        <v>60</v>
      </c>
      <c r="D21" s="35" t="s">
        <v>10</v>
      </c>
      <c r="E21" s="178">
        <v>15800</v>
      </c>
      <c r="F21" s="108">
        <f>E21/200</f>
        <v>79</v>
      </c>
      <c r="G21" s="219"/>
      <c r="H21" s="31" t="s">
        <v>12</v>
      </c>
    </row>
    <row r="22" spans="1:8" x14ac:dyDescent="0.3">
      <c r="A22" s="108">
        <v>5</v>
      </c>
      <c r="B22" s="48" t="s">
        <v>9</v>
      </c>
      <c r="C22" s="27" t="s">
        <v>36</v>
      </c>
      <c r="D22" s="35" t="s">
        <v>10</v>
      </c>
      <c r="E22" s="178">
        <v>27100</v>
      </c>
      <c r="F22" s="108">
        <v>136</v>
      </c>
      <c r="G22" s="222"/>
      <c r="H22" s="28" t="s">
        <v>12</v>
      </c>
    </row>
    <row r="23" spans="1:8" x14ac:dyDescent="0.3">
      <c r="A23" s="112">
        <v>5</v>
      </c>
      <c r="B23" s="23" t="s">
        <v>9</v>
      </c>
      <c r="C23" s="14" t="s">
        <v>82</v>
      </c>
      <c r="D23" s="120" t="s">
        <v>10</v>
      </c>
      <c r="E23" s="179">
        <v>24300</v>
      </c>
      <c r="F23" s="112">
        <v>118</v>
      </c>
      <c r="G23" s="221"/>
      <c r="H23" s="233" t="s">
        <v>16</v>
      </c>
    </row>
    <row r="24" spans="1:8" x14ac:dyDescent="0.3">
      <c r="A24" s="116">
        <v>5</v>
      </c>
      <c r="B24" s="52" t="s">
        <v>9</v>
      </c>
      <c r="C24" s="267" t="s">
        <v>83</v>
      </c>
      <c r="D24" s="119" t="s">
        <v>10</v>
      </c>
      <c r="E24" s="170">
        <v>52450</v>
      </c>
      <c r="F24" s="254">
        <v>110</v>
      </c>
      <c r="G24" s="220"/>
      <c r="H24" s="54" t="s">
        <v>16</v>
      </c>
    </row>
    <row r="25" spans="1:8" x14ac:dyDescent="0.3">
      <c r="A25" s="108">
        <v>6</v>
      </c>
      <c r="B25" s="48" t="s">
        <v>9</v>
      </c>
      <c r="C25" s="27" t="s">
        <v>85</v>
      </c>
      <c r="D25" s="35" t="s">
        <v>10</v>
      </c>
      <c r="E25" s="178">
        <v>0</v>
      </c>
      <c r="F25" s="108"/>
      <c r="G25" s="219"/>
      <c r="H25" s="31" t="s">
        <v>12</v>
      </c>
    </row>
    <row r="26" spans="1:8" ht="31.2" x14ac:dyDescent="0.3">
      <c r="A26" s="108">
        <v>6</v>
      </c>
      <c r="B26" s="48" t="s">
        <v>9</v>
      </c>
      <c r="C26" s="27" t="s">
        <v>129</v>
      </c>
      <c r="D26" s="35" t="s">
        <v>10</v>
      </c>
      <c r="E26" s="178">
        <v>22820</v>
      </c>
      <c r="F26" s="108">
        <v>114</v>
      </c>
      <c r="G26" s="219"/>
      <c r="H26" s="31" t="s">
        <v>12</v>
      </c>
    </row>
    <row r="27" spans="1:8" x14ac:dyDescent="0.3">
      <c r="A27" s="108">
        <v>6</v>
      </c>
      <c r="B27" s="48" t="s">
        <v>9</v>
      </c>
      <c r="C27" s="27" t="s">
        <v>36</v>
      </c>
      <c r="D27" s="35" t="s">
        <v>10</v>
      </c>
      <c r="E27" s="178">
        <v>35400</v>
      </c>
      <c r="F27" s="108">
        <f>E27/200</f>
        <v>177</v>
      </c>
      <c r="G27" s="222"/>
      <c r="H27" s="28" t="s">
        <v>40</v>
      </c>
    </row>
    <row r="28" spans="1:8" x14ac:dyDescent="0.3">
      <c r="A28" s="108">
        <v>6</v>
      </c>
      <c r="B28" s="48" t="s">
        <v>9</v>
      </c>
      <c r="C28" s="27" t="s">
        <v>86</v>
      </c>
      <c r="D28" s="35" t="s">
        <v>10</v>
      </c>
      <c r="E28" s="178">
        <v>53650</v>
      </c>
      <c r="F28" s="108">
        <v>268</v>
      </c>
      <c r="G28" s="219"/>
      <c r="H28" s="31" t="s">
        <v>40</v>
      </c>
    </row>
    <row r="29" spans="1:8" x14ac:dyDescent="0.3">
      <c r="A29" s="112">
        <v>6</v>
      </c>
      <c r="B29" s="23" t="s">
        <v>9</v>
      </c>
      <c r="C29" s="14" t="s">
        <v>84</v>
      </c>
      <c r="D29" s="120" t="s">
        <v>10</v>
      </c>
      <c r="E29" s="179">
        <v>51363</v>
      </c>
      <c r="F29" s="112">
        <v>342</v>
      </c>
      <c r="G29" s="221"/>
      <c r="H29" s="233" t="s">
        <v>16</v>
      </c>
    </row>
    <row r="30" spans="1:8" x14ac:dyDescent="0.3">
      <c r="A30" s="134">
        <v>7</v>
      </c>
      <c r="B30" s="247" t="s">
        <v>135</v>
      </c>
      <c r="C30" s="274" t="s">
        <v>136</v>
      </c>
      <c r="D30" s="140" t="s">
        <v>10</v>
      </c>
      <c r="E30" s="180">
        <v>32697</v>
      </c>
      <c r="F30" s="259">
        <v>104</v>
      </c>
      <c r="G30" s="206"/>
      <c r="H30" s="247" t="s">
        <v>12</v>
      </c>
    </row>
    <row r="31" spans="1:8" x14ac:dyDescent="0.3">
      <c r="A31" s="134">
        <v>7</v>
      </c>
      <c r="B31" s="247" t="s">
        <v>9</v>
      </c>
      <c r="C31" s="274" t="s">
        <v>137</v>
      </c>
      <c r="D31" s="140" t="s">
        <v>10</v>
      </c>
      <c r="E31" s="180">
        <v>15000</v>
      </c>
      <c r="F31" s="259">
        <v>75</v>
      </c>
      <c r="G31" s="206"/>
      <c r="H31" s="247" t="s">
        <v>12</v>
      </c>
    </row>
    <row r="32" spans="1:8" x14ac:dyDescent="0.3">
      <c r="A32" s="110">
        <v>7</v>
      </c>
      <c r="B32" s="48" t="s">
        <v>31</v>
      </c>
      <c r="C32" s="30" t="s">
        <v>109</v>
      </c>
      <c r="D32" s="35" t="s">
        <v>10</v>
      </c>
      <c r="E32" s="181">
        <v>18660</v>
      </c>
      <c r="F32" s="110">
        <v>186</v>
      </c>
      <c r="G32" s="207"/>
      <c r="H32" s="48" t="s">
        <v>40</v>
      </c>
    </row>
    <row r="33" spans="1:8" x14ac:dyDescent="0.3">
      <c r="A33" s="108">
        <v>7</v>
      </c>
      <c r="B33" s="48" t="s">
        <v>9</v>
      </c>
      <c r="C33" s="27" t="s">
        <v>127</v>
      </c>
      <c r="D33" s="35" t="s">
        <v>204</v>
      </c>
      <c r="E33" s="178">
        <v>32330</v>
      </c>
      <c r="F33" s="108">
        <v>114</v>
      </c>
      <c r="G33" s="205"/>
      <c r="H33" s="48" t="s">
        <v>40</v>
      </c>
    </row>
    <row r="34" spans="1:8" x14ac:dyDescent="0.3">
      <c r="A34" s="130">
        <v>7</v>
      </c>
      <c r="B34" s="23" t="s">
        <v>9</v>
      </c>
      <c r="C34" s="275" t="s">
        <v>119</v>
      </c>
      <c r="D34" s="148" t="s">
        <v>10</v>
      </c>
      <c r="E34" s="182">
        <v>33340</v>
      </c>
      <c r="F34" s="114">
        <v>188</v>
      </c>
      <c r="G34" s="208"/>
      <c r="H34" s="22" t="s">
        <v>110</v>
      </c>
    </row>
    <row r="35" spans="1:8" x14ac:dyDescent="0.3">
      <c r="A35" s="135">
        <v>8</v>
      </c>
      <c r="B35" s="248" t="s">
        <v>9</v>
      </c>
      <c r="C35" s="276" t="s">
        <v>200</v>
      </c>
      <c r="D35" s="141" t="s">
        <v>10</v>
      </c>
      <c r="E35" s="183">
        <v>29250</v>
      </c>
      <c r="F35" s="135">
        <v>77</v>
      </c>
      <c r="G35" s="223"/>
      <c r="H35" s="248" t="s">
        <v>12</v>
      </c>
    </row>
    <row r="36" spans="1:8" x14ac:dyDescent="0.3">
      <c r="A36" s="108">
        <v>8</v>
      </c>
      <c r="B36" s="48" t="s">
        <v>9</v>
      </c>
      <c r="C36" s="27" t="s">
        <v>54</v>
      </c>
      <c r="D36" s="35" t="s">
        <v>10</v>
      </c>
      <c r="E36" s="178">
        <v>16780</v>
      </c>
      <c r="F36" s="108">
        <v>106</v>
      </c>
      <c r="G36" s="205"/>
      <c r="H36" s="48" t="s">
        <v>40</v>
      </c>
    </row>
    <row r="37" spans="1:8" x14ac:dyDescent="0.3">
      <c r="A37" s="128">
        <v>8</v>
      </c>
      <c r="B37" s="234" t="s">
        <v>31</v>
      </c>
      <c r="C37" s="277" t="s">
        <v>166</v>
      </c>
      <c r="D37" s="143" t="s">
        <v>10</v>
      </c>
      <c r="E37" s="184">
        <v>27270</v>
      </c>
      <c r="F37" s="128">
        <v>152</v>
      </c>
      <c r="G37" s="209"/>
      <c r="H37" s="234" t="s">
        <v>40</v>
      </c>
    </row>
    <row r="38" spans="1:8" x14ac:dyDescent="0.3">
      <c r="A38" s="126">
        <v>8</v>
      </c>
      <c r="B38" s="291" t="s">
        <v>9</v>
      </c>
      <c r="C38" s="278" t="s">
        <v>185</v>
      </c>
      <c r="D38" s="142" t="s">
        <v>10</v>
      </c>
      <c r="E38" s="185">
        <v>5100</v>
      </c>
      <c r="F38" s="126">
        <v>30</v>
      </c>
      <c r="G38" s="224"/>
      <c r="H38" s="12" t="s">
        <v>16</v>
      </c>
    </row>
    <row r="39" spans="1:8" s="153" customFormat="1" x14ac:dyDescent="0.3">
      <c r="A39" s="154"/>
      <c r="B39" s="292"/>
      <c r="C39" s="279"/>
      <c r="D39" s="155"/>
      <c r="E39" s="186">
        <f>SUM(E9:E38)</f>
        <v>897287</v>
      </c>
      <c r="F39" s="154">
        <f>SUM(F26:F38)</f>
        <v>1933</v>
      </c>
      <c r="G39" s="225"/>
      <c r="H39" s="235"/>
    </row>
    <row r="40" spans="1:8" x14ac:dyDescent="0.3">
      <c r="A40" s="125">
        <v>6</v>
      </c>
      <c r="B40" s="236" t="s">
        <v>50</v>
      </c>
      <c r="C40" s="280" t="s">
        <v>124</v>
      </c>
      <c r="D40" s="35" t="s">
        <v>62</v>
      </c>
      <c r="E40" s="187"/>
      <c r="F40" s="125">
        <v>76</v>
      </c>
      <c r="G40" s="210">
        <v>1275</v>
      </c>
      <c r="H40" s="236" t="s">
        <v>40</v>
      </c>
    </row>
    <row r="41" spans="1:8" x14ac:dyDescent="0.3">
      <c r="A41" s="124">
        <v>6</v>
      </c>
      <c r="B41" s="293" t="s">
        <v>9</v>
      </c>
      <c r="C41" s="281" t="s">
        <v>54</v>
      </c>
      <c r="D41" s="143" t="s">
        <v>62</v>
      </c>
      <c r="E41" s="188"/>
      <c r="F41" s="124">
        <v>136</v>
      </c>
      <c r="G41" s="226">
        <v>409</v>
      </c>
      <c r="H41" s="237" t="s">
        <v>16</v>
      </c>
    </row>
    <row r="42" spans="1:8" x14ac:dyDescent="0.3">
      <c r="A42" s="113">
        <v>7</v>
      </c>
      <c r="B42" s="100" t="s">
        <v>28</v>
      </c>
      <c r="C42" s="282" t="s">
        <v>159</v>
      </c>
      <c r="D42" s="121" t="s">
        <v>62</v>
      </c>
      <c r="E42" s="189"/>
      <c r="F42" s="113">
        <v>61</v>
      </c>
      <c r="G42" s="211">
        <v>507</v>
      </c>
      <c r="H42" s="100" t="s">
        <v>160</v>
      </c>
    </row>
    <row r="43" spans="1:8" s="153" customFormat="1" x14ac:dyDescent="0.3">
      <c r="A43" s="156"/>
      <c r="B43" s="238"/>
      <c r="C43" s="283"/>
      <c r="D43" s="157"/>
      <c r="E43" s="190"/>
      <c r="F43" s="156">
        <f>SUM(F40:F42)</f>
        <v>273</v>
      </c>
      <c r="G43" s="212"/>
      <c r="H43" s="238"/>
    </row>
    <row r="44" spans="1:8" ht="46.8" x14ac:dyDescent="0.3">
      <c r="A44" s="109">
        <v>6</v>
      </c>
      <c r="B44" s="44" t="s">
        <v>9</v>
      </c>
      <c r="C44" s="284" t="s">
        <v>130</v>
      </c>
      <c r="D44" s="147" t="s">
        <v>202</v>
      </c>
      <c r="E44" s="176">
        <v>3000</v>
      </c>
      <c r="F44" s="127"/>
      <c r="G44" s="203">
        <v>15</v>
      </c>
      <c r="H44" s="242"/>
    </row>
    <row r="45" spans="1:8" ht="16.8" thickBot="1" x14ac:dyDescent="0.35">
      <c r="A45" s="122"/>
      <c r="B45" s="239" t="s">
        <v>9</v>
      </c>
      <c r="C45" s="266" t="s">
        <v>80</v>
      </c>
      <c r="D45" s="144" t="s">
        <v>17</v>
      </c>
      <c r="E45" s="169">
        <v>10559</v>
      </c>
      <c r="F45" s="253">
        <v>53</v>
      </c>
      <c r="G45" s="199"/>
      <c r="H45" s="239" t="s">
        <v>16</v>
      </c>
    </row>
    <row r="46" spans="1:8" ht="16.8" thickBot="1" x14ac:dyDescent="0.35">
      <c r="A46" s="122">
        <v>5</v>
      </c>
      <c r="B46" s="239" t="s">
        <v>31</v>
      </c>
      <c r="C46" s="266" t="s">
        <v>32</v>
      </c>
      <c r="D46" s="144" t="s">
        <v>17</v>
      </c>
      <c r="E46" s="169">
        <v>232000</v>
      </c>
      <c r="F46" s="253">
        <v>232</v>
      </c>
      <c r="G46" s="227"/>
      <c r="H46" s="85" t="s">
        <v>24</v>
      </c>
    </row>
    <row r="47" spans="1:8" x14ac:dyDescent="0.3">
      <c r="A47" s="112">
        <v>5</v>
      </c>
      <c r="B47" s="23" t="s">
        <v>31</v>
      </c>
      <c r="C47" s="14" t="s">
        <v>70</v>
      </c>
      <c r="D47" s="120" t="s">
        <v>17</v>
      </c>
      <c r="E47" s="179">
        <v>29000</v>
      </c>
      <c r="F47" s="112">
        <v>29</v>
      </c>
      <c r="G47" s="228"/>
      <c r="H47" s="21" t="s">
        <v>24</v>
      </c>
    </row>
    <row r="48" spans="1:8" x14ac:dyDescent="0.3">
      <c r="A48" s="112">
        <v>5</v>
      </c>
      <c r="B48" s="23" t="s">
        <v>31</v>
      </c>
      <c r="C48" s="14" t="s">
        <v>34</v>
      </c>
      <c r="D48" s="120" t="s">
        <v>17</v>
      </c>
      <c r="E48" s="179">
        <v>64000</v>
      </c>
      <c r="F48" s="112">
        <v>64</v>
      </c>
      <c r="G48" s="228"/>
      <c r="H48" s="21" t="s">
        <v>24</v>
      </c>
    </row>
    <row r="49" spans="1:8" x14ac:dyDescent="0.3">
      <c r="A49" s="128">
        <v>5</v>
      </c>
      <c r="B49" s="44" t="s">
        <v>9</v>
      </c>
      <c r="C49" s="277" t="s">
        <v>111</v>
      </c>
      <c r="D49" s="26" t="s">
        <v>202</v>
      </c>
      <c r="E49" s="184">
        <v>72900</v>
      </c>
      <c r="F49" s="128">
        <v>162</v>
      </c>
      <c r="G49" s="229"/>
      <c r="H49" s="42" t="s">
        <v>12</v>
      </c>
    </row>
    <row r="50" spans="1:8" x14ac:dyDescent="0.3">
      <c r="A50" s="123">
        <v>6</v>
      </c>
      <c r="B50" s="241" t="s">
        <v>9</v>
      </c>
      <c r="C50" s="285" t="s">
        <v>116</v>
      </c>
      <c r="D50" s="145" t="s">
        <v>202</v>
      </c>
      <c r="E50" s="191">
        <v>24300</v>
      </c>
      <c r="F50" s="123">
        <v>54</v>
      </c>
      <c r="G50" s="213"/>
      <c r="H50" s="232" t="s">
        <v>110</v>
      </c>
    </row>
    <row r="51" spans="1:8" s="153" customFormat="1" x14ac:dyDescent="0.3">
      <c r="A51" s="158"/>
      <c r="B51" s="294"/>
      <c r="C51" s="286"/>
      <c r="D51" s="159"/>
      <c r="E51" s="192">
        <f>SUM(E44:E50)</f>
        <v>435759</v>
      </c>
      <c r="F51" s="158">
        <f>SUM(F45:F50)</f>
        <v>594</v>
      </c>
      <c r="G51" s="214"/>
      <c r="H51" s="240"/>
    </row>
    <row r="52" spans="1:8" x14ac:dyDescent="0.3">
      <c r="A52" s="256">
        <v>3</v>
      </c>
      <c r="B52" s="241" t="s">
        <v>9</v>
      </c>
      <c r="C52" s="270" t="s">
        <v>15</v>
      </c>
      <c r="D52" s="137" t="s">
        <v>104</v>
      </c>
      <c r="E52" s="173">
        <v>9810</v>
      </c>
      <c r="F52" s="256">
        <v>49</v>
      </c>
      <c r="G52" s="129"/>
      <c r="H52" s="241" t="s">
        <v>16</v>
      </c>
    </row>
    <row r="53" spans="1:8" x14ac:dyDescent="0.3">
      <c r="A53" s="133">
        <v>1</v>
      </c>
      <c r="B53" s="249" t="s">
        <v>9</v>
      </c>
      <c r="C53" s="287" t="s">
        <v>134</v>
      </c>
      <c r="D53" s="139" t="s">
        <v>104</v>
      </c>
      <c r="E53" s="193">
        <v>176900</v>
      </c>
      <c r="F53" s="260">
        <v>198</v>
      </c>
      <c r="G53" s="230">
        <v>305</v>
      </c>
      <c r="H53" s="249" t="s">
        <v>12</v>
      </c>
    </row>
    <row r="54" spans="1:8" ht="31.2" x14ac:dyDescent="0.3">
      <c r="A54" s="127">
        <v>6</v>
      </c>
      <c r="B54" s="242" t="s">
        <v>50</v>
      </c>
      <c r="C54" s="284" t="s">
        <v>105</v>
      </c>
      <c r="D54" s="147" t="s">
        <v>104</v>
      </c>
      <c r="E54" s="194">
        <v>3000</v>
      </c>
      <c r="F54" s="127"/>
      <c r="G54" s="203">
        <v>20</v>
      </c>
      <c r="H54" s="242" t="s">
        <v>106</v>
      </c>
    </row>
    <row r="55" spans="1:8" ht="31.2" x14ac:dyDescent="0.3">
      <c r="A55" s="115">
        <v>8</v>
      </c>
      <c r="B55" s="44" t="s">
        <v>28</v>
      </c>
      <c r="C55" s="268" t="s">
        <v>180</v>
      </c>
      <c r="D55" s="26" t="s">
        <v>163</v>
      </c>
      <c r="E55" s="178">
        <v>10380</v>
      </c>
      <c r="F55" s="115">
        <v>25</v>
      </c>
      <c r="G55" s="201"/>
      <c r="H55" s="44" t="s">
        <v>160</v>
      </c>
    </row>
    <row r="56" spans="1:8" ht="31.2" x14ac:dyDescent="0.3">
      <c r="A56" s="115">
        <v>8</v>
      </c>
      <c r="B56" s="44" t="s">
        <v>28</v>
      </c>
      <c r="C56" s="268" t="s">
        <v>181</v>
      </c>
      <c r="D56" s="26" t="s">
        <v>163</v>
      </c>
      <c r="E56" s="178">
        <v>1200</v>
      </c>
      <c r="F56" s="115"/>
      <c r="G56" s="201">
        <v>20</v>
      </c>
      <c r="H56" s="44" t="s">
        <v>160</v>
      </c>
    </row>
    <row r="57" spans="1:8" x14ac:dyDescent="0.3">
      <c r="A57" s="125">
        <v>8</v>
      </c>
      <c r="B57" s="236" t="s">
        <v>9</v>
      </c>
      <c r="C57" s="280" t="s">
        <v>169</v>
      </c>
      <c r="D57" s="146" t="s">
        <v>163</v>
      </c>
      <c r="E57" s="187">
        <v>29218</v>
      </c>
      <c r="F57" s="125">
        <v>40</v>
      </c>
      <c r="G57" s="210">
        <v>74</v>
      </c>
      <c r="H57" s="236" t="s">
        <v>40</v>
      </c>
    </row>
    <row r="58" spans="1:8" s="153" customFormat="1" x14ac:dyDescent="0.3">
      <c r="A58" s="295"/>
      <c r="B58" s="250"/>
      <c r="C58" s="288"/>
      <c r="E58" s="195">
        <f>SUM(E52:E57)</f>
        <v>230508</v>
      </c>
      <c r="F58" s="261">
        <f t="shared" ref="F58:G58" si="3">SUM(F52:F57)</f>
        <v>312</v>
      </c>
      <c r="G58" s="215">
        <f t="shared" si="3"/>
        <v>419</v>
      </c>
      <c r="H58" s="250"/>
    </row>
    <row r="59" spans="1:8" x14ac:dyDescent="0.3">
      <c r="A59" s="262"/>
      <c r="B59" s="243" t="s">
        <v>9</v>
      </c>
      <c r="C59" s="289" t="s">
        <v>81</v>
      </c>
      <c r="D59" s="149" t="s">
        <v>19</v>
      </c>
      <c r="E59" s="196"/>
      <c r="F59" s="262">
        <v>1</v>
      </c>
      <c r="G59" s="136">
        <v>1</v>
      </c>
      <c r="H59" s="243" t="s">
        <v>16</v>
      </c>
    </row>
  </sheetData>
  <autoFilter ref="A1:H57" xr:uid="{D4959A63-B0D0-4596-83FC-8BAAFC169AA8}">
    <sortState xmlns:xlrd2="http://schemas.microsoft.com/office/spreadsheetml/2017/richdata2" ref="A2:H57">
      <sortCondition ref="D1:D57"/>
    </sortState>
  </autoFilter>
  <dataConsolidate>
    <dataRefs count="1">
      <dataRef ref="F2:F6" sheet="統計圖"/>
    </dataRefs>
  </dataConsolidate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bf483ff-7092-4d65-9ff9-3af475082c37">
      <UserInfo>
        <DisplayName>Chen, Cherie</DisplayName>
        <AccountId>49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745F45C9F7A78A4D91FF627FF485AEC5" ma:contentTypeVersion="6" ma:contentTypeDescription="建立新的文件。" ma:contentTypeScope="" ma:versionID="bb006c3cf7ff3c4c9eac2ac7ab165b0a">
  <xsd:schema xmlns:xsd="http://www.w3.org/2001/XMLSchema" xmlns:xs="http://www.w3.org/2001/XMLSchema" xmlns:p="http://schemas.microsoft.com/office/2006/metadata/properties" xmlns:ns2="f1f635e9-bd1d-4791-9b85-266e68ec7705" xmlns:ns3="4bf483ff-7092-4d65-9ff9-3af475082c37" targetNamespace="http://schemas.microsoft.com/office/2006/metadata/properties" ma:root="true" ma:fieldsID="88fbb3aedb4ee14037c4ac4cdc9dd434" ns2:_="" ns3:_="">
    <xsd:import namespace="f1f635e9-bd1d-4791-9b85-266e68ec7705"/>
    <xsd:import namespace="4bf483ff-7092-4d65-9ff9-3af475082c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635e9-bd1d-4791-9b85-266e68ec77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483ff-7092-4d65-9ff9-3af475082c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4C6A9E-7BBB-4B23-80EA-4DF6B61956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42F2E2-A826-41EB-ADD0-8BD571F0810C}">
  <ds:schemaRefs>
    <ds:schemaRef ds:uri="http://schemas.microsoft.com/office/2006/metadata/properties"/>
    <ds:schemaRef ds:uri="http://schemas.microsoft.com/office/infopath/2007/PartnerControls"/>
    <ds:schemaRef ds:uri="4bf483ff-7092-4d65-9ff9-3af475082c37"/>
  </ds:schemaRefs>
</ds:datastoreItem>
</file>

<file path=customXml/itemProps3.xml><?xml version="1.0" encoding="utf-8"?>
<ds:datastoreItem xmlns:ds="http://schemas.openxmlformats.org/officeDocument/2006/customXml" ds:itemID="{F7A062DA-A411-4D4E-A7A3-99011DA699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635e9-bd1d-4791-9b85-266e68ec7705"/>
    <ds:schemaRef ds:uri="4bf483ff-7092-4d65-9ff9-3af475082c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總表_cooper</vt:lpstr>
      <vt:lpstr>全廠</vt:lpstr>
      <vt:lpstr>T1</vt:lpstr>
      <vt:lpstr>T2</vt:lpstr>
      <vt:lpstr>T3</vt:lpstr>
      <vt:lpstr>T5</vt:lpstr>
      <vt:lpstr>簡表</vt:lpstr>
      <vt:lpstr>月報紀錄</vt:lpstr>
      <vt:lpstr>統計圖</vt:lpstr>
      <vt:lpstr>(past)明細</vt:lpstr>
      <vt:lpstr>全廠_backup</vt:lpstr>
      <vt:lpstr>T1_backup</vt:lpstr>
      <vt:lpstr>T2_backup</vt:lpstr>
      <vt:lpstr>T3 _backup</vt:lpstr>
      <vt:lpstr>T5_backup</vt:lpstr>
      <vt:lpstr>簡表_backup</vt:lpstr>
      <vt:lpstr>月報紀錄_backup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Kate</dc:creator>
  <cp:keywords/>
  <dc:description/>
  <cp:lastModifiedBy>Wang, Cooper</cp:lastModifiedBy>
  <cp:revision/>
  <dcterms:created xsi:type="dcterms:W3CDTF">2022-03-23T07:08:45Z</dcterms:created>
  <dcterms:modified xsi:type="dcterms:W3CDTF">2022-09-27T10:49:11Z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0x010100745F45C9F7A78A4D91FF627FF485AEC5</vt:lpwstr>
  </property>
  <property fmtid="{D5CDD505-2E9C-101B-9397-08002B2CF9AE}" pid="3" name="MSIP_Label_f3ff6d80-3782-4df6-bf6c-659f84558040_Enabled">
    <vt:lpwstr>true</vt:lpwstr>
  </property>
  <property fmtid="{D5CDD505-2E9C-101B-9397-08002B2CF9AE}" pid="4" name="MSIP_Label_f3ff6d80-3782-4df6-bf6c-659f84558040_SetDate">
    <vt:lpwstr>2022-08-29T07:51:21Z</vt:lpwstr>
  </property>
  <property fmtid="{D5CDD505-2E9C-101B-9397-08002B2CF9AE}" pid="5" name="MSIP_Label_f3ff6d80-3782-4df6-bf6c-659f84558040_Method">
    <vt:lpwstr>Standard</vt:lpwstr>
  </property>
  <property fmtid="{D5CDD505-2E9C-101B-9397-08002B2CF9AE}" pid="6" name="MSIP_Label_f3ff6d80-3782-4df6-bf6c-659f84558040_Name">
    <vt:lpwstr>f3ff6d80-3782-4df6-bf6c-659f84558040</vt:lpwstr>
  </property>
  <property fmtid="{D5CDD505-2E9C-101B-9397-08002B2CF9AE}" pid="7" name="MSIP_Label_f3ff6d80-3782-4df6-bf6c-659f84558040_SiteId">
    <vt:lpwstr>38d0d425-ba52-4c0a-a03e-2a65c8e82e2d</vt:lpwstr>
  </property>
  <property fmtid="{D5CDD505-2E9C-101B-9397-08002B2CF9AE}" pid="8" name="MSIP_Label_f3ff6d80-3782-4df6-bf6c-659f84558040_ActionId">
    <vt:lpwstr>385c59b4-29b8-4caf-b25f-18039a62ff22</vt:lpwstr>
  </property>
  <property fmtid="{D5CDD505-2E9C-101B-9397-08002B2CF9AE}" pid="9" name="MSIP_Label_f3ff6d80-3782-4df6-bf6c-659f84558040_ContentBits">
    <vt:lpwstr>0</vt:lpwstr>
  </property>
</Properties>
</file>