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wangcooper\Desktop\"/>
    </mc:Choice>
  </mc:AlternateContent>
  <xr:revisionPtr revIDLastSave="0" documentId="8_{64FE018F-FC83-44DF-AD25-EA2397F1EAC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原始數據" sheetId="6" r:id="rId1"/>
    <sheet name="最差的間隙" sheetId="8" r:id="rId2"/>
    <sheet name="PPK" sheetId="7" r:id="rId3"/>
  </sheets>
  <definedNames>
    <definedName name="_xlnm._FilterDatabase" localSheetId="0" hidden="1">原始數據!$A$2:$N$34</definedName>
    <definedName name="_xlnm._FilterDatabase" localSheetId="1" hidden="1">最差的間隙!$A$1:$A$75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C4" i="7"/>
  <c r="D3" i="7"/>
  <c r="C3" i="7"/>
  <c r="D2" i="7"/>
  <c r="C2" i="7"/>
  <c r="C2" i="8"/>
  <c r="D2" i="8"/>
  <c r="E2" i="8"/>
  <c r="F2" i="8"/>
  <c r="G2" i="8"/>
  <c r="H2" i="8"/>
  <c r="I2" i="8"/>
  <c r="K2" i="8"/>
  <c r="J2" i="8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5" i="6"/>
  <c r="O7" i="6"/>
  <c r="O6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5" i="6"/>
</calcChain>
</file>

<file path=xl/sharedStrings.xml><?xml version="1.0" encoding="utf-8"?>
<sst xmlns="http://schemas.openxmlformats.org/spreadsheetml/2006/main" count="28" uniqueCount="28">
  <si>
    <t>間隙:</t>
    <phoneticPr fontId="2" type="noConversion"/>
  </si>
  <si>
    <t>面差:</t>
    <phoneticPr fontId="2" type="noConversion"/>
  </si>
  <si>
    <t>CMM:</t>
    <phoneticPr fontId="2" type="noConversion"/>
  </si>
  <si>
    <t>CTF01-0.25</t>
    <phoneticPr fontId="2" type="noConversion"/>
  </si>
  <si>
    <t>CTF02-0.25</t>
    <phoneticPr fontId="2" type="noConversion"/>
  </si>
  <si>
    <t>CTF03-0.25</t>
    <phoneticPr fontId="2" type="noConversion"/>
  </si>
  <si>
    <t>CTF04-0.25</t>
    <phoneticPr fontId="2" type="noConversion"/>
  </si>
  <si>
    <t>CTF05-0.55</t>
    <phoneticPr fontId="2" type="noConversion"/>
  </si>
  <si>
    <t>CTF06-0.55</t>
    <phoneticPr fontId="2" type="noConversion"/>
  </si>
  <si>
    <t>CTF07-0.55</t>
    <phoneticPr fontId="2" type="noConversion"/>
  </si>
  <si>
    <t>CTF08-0.55</t>
    <phoneticPr fontId="2" type="noConversion"/>
  </si>
  <si>
    <t>MIN</t>
    <phoneticPr fontId="2" type="noConversion"/>
  </si>
  <si>
    <t>sum</t>
    <phoneticPr fontId="2" type="noConversion"/>
  </si>
  <si>
    <t>上</t>
    <phoneticPr fontId="2" type="noConversion"/>
  </si>
  <si>
    <t>下</t>
    <phoneticPr fontId="2" type="noConversion"/>
  </si>
  <si>
    <t>左</t>
    <phoneticPr fontId="2" type="noConversion"/>
  </si>
  <si>
    <t>右</t>
    <phoneticPr fontId="2" type="noConversion"/>
  </si>
  <si>
    <t>Mean1</t>
  </si>
  <si>
    <t>StDev1</t>
  </si>
  <si>
    <t>USL</t>
  </si>
  <si>
    <t>LSL</t>
  </si>
  <si>
    <t>PPK</t>
  </si>
  <si>
    <t>輪廓度</t>
  </si>
  <si>
    <t>分佈</t>
  </si>
  <si>
    <t>平面度</t>
  </si>
  <si>
    <t>Total</t>
  </si>
  <si>
    <t>Average</t>
  </si>
  <si>
    <t>最差的間隙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</si>
</sst>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_ "/>
  </numFmts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78" fontId="0" fillId="0" borderId="0" xfId="0" applyNumberForma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/>
    <xf numFmtId="0" fontId="0" fillId="3" borderId="0" xfId="0" applyFill="1"/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964D-3DDA-40D2-98E7-64E6E6F29F52}">
  <sheetPr>
    <tabColor rgb="FFFFC000"/>
  </sheetPr>
  <dimension ref="A1:AA35"/>
  <sheetViews>
    <sheetView tabSelected="1" zoomScaleNormal="100" workbookViewId="0">
      <selection activeCell="O9" sqref="O9"/>
    </sheetView>
  </sheetViews>
  <sheetFormatPr defaultRowHeight="14.5" x14ac:dyDescent="0.3"/>
  <cols>
    <col min="1" max="4" width="11.796875" bestFit="1" customWidth="1"/>
    <col min="5" max="5" width="11.796875" style="15" customWidth="1"/>
    <col min="6" max="10" width="11.796875" customWidth="1"/>
    <col min="11" max="11" width="11.796875" style="15" customWidth="1"/>
    <col min="12" max="12" width="11.796875" customWidth="1"/>
    <col min="13" max="14" width="16.5" style="15" customWidth="1"/>
    <col min="15" max="15" width="21.5" style="21" bestFit="1" customWidth="1"/>
    <col min="16" max="19" width="9.19921875" style="11"/>
  </cols>
  <sheetData>
    <row r="1" spans="1:27" x14ac:dyDescent="0.3">
      <c r="A1" s="27" t="s">
        <v>0</v>
      </c>
      <c r="B1" s="26"/>
      <c r="C1" s="26"/>
      <c r="D1" s="26"/>
      <c r="E1" s="16"/>
      <c r="F1" s="8"/>
      <c r="G1" s="26" t="s">
        <v>1</v>
      </c>
      <c r="H1" s="26"/>
      <c r="I1" s="26"/>
      <c r="J1" s="26"/>
      <c r="K1" s="16"/>
      <c r="L1" s="8"/>
      <c r="M1" s="23" t="s">
        <v>2</v>
      </c>
      <c r="N1" s="24"/>
      <c r="O1" s="24"/>
      <c r="P1" s="24"/>
      <c r="Q1" s="24"/>
      <c r="R1" s="24"/>
      <c r="S1" s="25"/>
    </row>
    <row r="2" spans="1:27" x14ac:dyDescent="0.3">
      <c r="A2" s="7" t="s">
        <v>3</v>
      </c>
      <c r="B2" s="7" t="s">
        <v>4</v>
      </c>
      <c r="C2" s="7" t="s">
        <v>5</v>
      </c>
      <c r="D2" s="7" t="s">
        <v>6</v>
      </c>
      <c r="E2" s="17" t="s">
        <v>25</v>
      </c>
      <c r="F2" s="7" t="s">
        <v>12</v>
      </c>
      <c r="G2" s="7" t="s">
        <v>7</v>
      </c>
      <c r="H2" s="7" t="s">
        <v>8</v>
      </c>
      <c r="I2" s="7" t="s">
        <v>9</v>
      </c>
      <c r="J2" s="7" t="s">
        <v>10</v>
      </c>
      <c r="K2" s="17" t="s">
        <v>26</v>
      </c>
      <c r="L2" s="7" t="s">
        <v>11</v>
      </c>
      <c r="M2" s="17" t="s">
        <v>24</v>
      </c>
      <c r="N2" s="17" t="s">
        <v>23</v>
      </c>
      <c r="O2" s="5" t="s">
        <v>22</v>
      </c>
      <c r="P2" s="12" t="s">
        <v>13</v>
      </c>
      <c r="Q2" s="12" t="s">
        <v>14</v>
      </c>
      <c r="R2" s="12" t="s">
        <v>15</v>
      </c>
      <c r="S2" s="12" t="s">
        <v>16</v>
      </c>
      <c r="T2" s="13"/>
      <c r="U2" s="13"/>
    </row>
    <row r="3" spans="1:27" x14ac:dyDescent="0.3">
      <c r="A3" s="1">
        <v>0.5</v>
      </c>
      <c r="B3" s="1">
        <v>0.5</v>
      </c>
      <c r="C3" s="1">
        <v>0.5</v>
      </c>
      <c r="D3" s="1">
        <v>0.5</v>
      </c>
      <c r="E3" s="17"/>
      <c r="F3" s="1"/>
      <c r="G3" s="1">
        <v>0.9</v>
      </c>
      <c r="H3" s="1">
        <v>0.9</v>
      </c>
      <c r="I3" s="1">
        <v>0.9</v>
      </c>
      <c r="J3" s="1">
        <v>0.9</v>
      </c>
      <c r="K3" s="17"/>
      <c r="L3" s="1"/>
      <c r="M3" s="17">
        <v>0.2</v>
      </c>
      <c r="N3" s="17">
        <v>0.44</v>
      </c>
      <c r="O3" s="5">
        <v>0.22</v>
      </c>
      <c r="P3" s="1">
        <v>0.22</v>
      </c>
      <c r="Q3" s="1">
        <v>0.22</v>
      </c>
      <c r="R3" s="1">
        <v>0.22</v>
      </c>
      <c r="S3" s="1">
        <v>0.22</v>
      </c>
    </row>
    <row r="4" spans="1:27" x14ac:dyDescent="0.3">
      <c r="A4" s="1">
        <v>0</v>
      </c>
      <c r="B4" s="1">
        <v>0</v>
      </c>
      <c r="C4" s="1">
        <v>0</v>
      </c>
      <c r="D4" s="1">
        <v>0</v>
      </c>
      <c r="E4" s="17"/>
      <c r="F4" s="1"/>
      <c r="G4" s="1">
        <v>0.2</v>
      </c>
      <c r="H4" s="1">
        <v>0.2</v>
      </c>
      <c r="I4" s="1">
        <v>0.2</v>
      </c>
      <c r="J4" s="1">
        <v>0.2</v>
      </c>
      <c r="K4" s="17"/>
      <c r="L4" s="1"/>
      <c r="M4" s="17">
        <v>0</v>
      </c>
      <c r="N4" s="17">
        <v>0</v>
      </c>
      <c r="O4" s="5">
        <v>-0.22</v>
      </c>
      <c r="P4" s="1">
        <v>-0.22</v>
      </c>
      <c r="Q4" s="1">
        <v>-0.22</v>
      </c>
      <c r="R4" s="1">
        <v>-0.22</v>
      </c>
      <c r="S4" s="1">
        <v>-0.22</v>
      </c>
    </row>
    <row r="5" spans="1:27" x14ac:dyDescent="0.3">
      <c r="A5" s="2">
        <v>0</v>
      </c>
      <c r="B5" s="2">
        <v>0.45</v>
      </c>
      <c r="C5" s="2">
        <v>0.2</v>
      </c>
      <c r="D5" s="2">
        <v>0.45</v>
      </c>
      <c r="E5" s="18">
        <f>AVERAGE(A5:D5)</f>
        <v>0.27500000000000002</v>
      </c>
      <c r="F5" s="2">
        <f>SUM(A5:D5)</f>
        <v>1.1000000000000001</v>
      </c>
      <c r="G5" s="2">
        <v>0.56999999999999995</v>
      </c>
      <c r="H5" s="2">
        <v>0.49</v>
      </c>
      <c r="I5" s="2">
        <v>0.43</v>
      </c>
      <c r="J5" s="2">
        <v>0.51</v>
      </c>
      <c r="K5" s="18">
        <f>AVERAGE(G5:J5)</f>
        <v>0.5</v>
      </c>
      <c r="L5" s="2">
        <f>MIN(G5:J5)</f>
        <v>0.43</v>
      </c>
      <c r="M5" s="19">
        <v>0.1807</v>
      </c>
      <c r="N5" s="19">
        <v>0.4788</v>
      </c>
      <c r="O5" s="20">
        <f>N5/2</f>
        <v>0.2394</v>
      </c>
      <c r="P5" s="6">
        <v>0.14000000000000001</v>
      </c>
      <c r="Q5" s="6">
        <v>0.1</v>
      </c>
      <c r="R5" s="6">
        <v>0.14000000000000001</v>
      </c>
      <c r="S5" s="6">
        <v>0.15</v>
      </c>
      <c r="V5" s="10"/>
      <c r="W5" s="10"/>
      <c r="Z5" s="10"/>
      <c r="AA5" s="10"/>
    </row>
    <row r="6" spans="1:27" x14ac:dyDescent="0.3">
      <c r="A6" s="2">
        <v>0.1</v>
      </c>
      <c r="B6" s="2">
        <v>0.35</v>
      </c>
      <c r="C6" s="2">
        <v>0.15</v>
      </c>
      <c r="D6" s="2">
        <v>0.45</v>
      </c>
      <c r="E6" s="18">
        <f t="shared" ref="E6:E34" si="0">AVERAGE(A6:D6)</f>
        <v>0.26250000000000001</v>
      </c>
      <c r="F6" s="2">
        <f t="shared" ref="F6:F34" si="1">SUM(A6:D6)</f>
        <v>1.05</v>
      </c>
      <c r="G6" s="2">
        <v>0.6</v>
      </c>
      <c r="H6" s="2">
        <v>0.5</v>
      </c>
      <c r="I6" s="2">
        <v>0.44</v>
      </c>
      <c r="J6" s="2">
        <v>0.53</v>
      </c>
      <c r="K6" s="18">
        <f t="shared" ref="K6:K34" si="2">AVERAGE(G6:J6)</f>
        <v>0.51750000000000007</v>
      </c>
      <c r="L6" s="2">
        <f t="shared" ref="L6:L34" si="3">MIN(G6:J6)</f>
        <v>0.44</v>
      </c>
      <c r="M6" s="19">
        <v>0.18970000000000001</v>
      </c>
      <c r="N6" s="19">
        <v>0.46510000000000001</v>
      </c>
      <c r="O6" s="20">
        <f t="shared" ref="O6:O34" si="4">N6/2</f>
        <v>0.23255000000000001</v>
      </c>
      <c r="P6" s="6">
        <v>0.12</v>
      </c>
      <c r="Q6" s="6">
        <v>0.1</v>
      </c>
      <c r="R6" s="6">
        <v>0.13</v>
      </c>
      <c r="S6" s="6">
        <v>0.13</v>
      </c>
      <c r="V6" s="10"/>
      <c r="W6" s="10"/>
      <c r="Z6" s="10"/>
      <c r="AA6" s="10"/>
    </row>
    <row r="7" spans="1:27" x14ac:dyDescent="0.3">
      <c r="A7" s="2">
        <v>0</v>
      </c>
      <c r="B7" s="2">
        <v>0</v>
      </c>
      <c r="C7" s="2">
        <v>0</v>
      </c>
      <c r="D7" s="2">
        <v>0</v>
      </c>
      <c r="E7" s="18">
        <f t="shared" si="0"/>
        <v>0</v>
      </c>
      <c r="F7" s="2">
        <f t="shared" si="1"/>
        <v>0</v>
      </c>
      <c r="G7" s="2">
        <v>0.6</v>
      </c>
      <c r="H7" s="2">
        <v>0.44</v>
      </c>
      <c r="I7" s="2">
        <v>0.51</v>
      </c>
      <c r="J7" s="2">
        <v>0.52</v>
      </c>
      <c r="K7" s="18">
        <f t="shared" si="2"/>
        <v>0.51750000000000007</v>
      </c>
      <c r="L7" s="2">
        <f t="shared" si="3"/>
        <v>0.44</v>
      </c>
      <c r="M7" s="19">
        <v>0.16819999999999999</v>
      </c>
      <c r="N7" s="19">
        <v>0.46600000000000003</v>
      </c>
      <c r="O7" s="20">
        <f>-N7/2</f>
        <v>-0.23300000000000001</v>
      </c>
      <c r="P7" s="6">
        <v>-0.15</v>
      </c>
      <c r="Q7" s="6">
        <v>-0.18</v>
      </c>
      <c r="R7" s="6">
        <v>-0.25</v>
      </c>
      <c r="S7" s="6">
        <v>-0.25</v>
      </c>
      <c r="V7" s="10"/>
      <c r="W7" s="10"/>
      <c r="Z7" s="10"/>
      <c r="AA7" s="10"/>
    </row>
    <row r="8" spans="1:27" x14ac:dyDescent="0.3">
      <c r="A8" s="2">
        <v>0</v>
      </c>
      <c r="B8" s="2">
        <v>0.35</v>
      </c>
      <c r="C8" s="2">
        <v>0.2</v>
      </c>
      <c r="D8" s="2">
        <v>0.35</v>
      </c>
      <c r="E8" s="18">
        <f t="shared" si="0"/>
        <v>0.22500000000000001</v>
      </c>
      <c r="F8" s="2">
        <f t="shared" si="1"/>
        <v>0.9</v>
      </c>
      <c r="G8" s="2">
        <v>0.55000000000000004</v>
      </c>
      <c r="H8" s="2">
        <v>0.5</v>
      </c>
      <c r="I8" s="2">
        <v>0.45</v>
      </c>
      <c r="J8" s="2">
        <v>0.56000000000000005</v>
      </c>
      <c r="K8" s="18">
        <f t="shared" si="2"/>
        <v>0.51500000000000001</v>
      </c>
      <c r="L8" s="2">
        <f t="shared" si="3"/>
        <v>0.45</v>
      </c>
      <c r="M8" s="19">
        <v>0.17069999999999999</v>
      </c>
      <c r="N8" s="19">
        <v>0.4708</v>
      </c>
      <c r="O8" s="20">
        <f t="shared" si="4"/>
        <v>0.2354</v>
      </c>
      <c r="P8" s="6">
        <v>0.11</v>
      </c>
      <c r="Q8" s="6">
        <v>0.09</v>
      </c>
      <c r="R8" s="6">
        <v>0.13</v>
      </c>
      <c r="S8" s="6">
        <v>0.15</v>
      </c>
      <c r="V8" s="10"/>
      <c r="W8" s="10"/>
      <c r="Z8" s="10"/>
      <c r="AA8" s="10"/>
    </row>
    <row r="9" spans="1:27" x14ac:dyDescent="0.3">
      <c r="A9" s="2">
        <v>0.05</v>
      </c>
      <c r="B9" s="2">
        <v>0.4</v>
      </c>
      <c r="C9" s="2">
        <v>0.3</v>
      </c>
      <c r="D9" s="2">
        <v>0.25</v>
      </c>
      <c r="E9" s="18">
        <f t="shared" si="0"/>
        <v>0.25</v>
      </c>
      <c r="F9" s="2">
        <f t="shared" si="1"/>
        <v>1</v>
      </c>
      <c r="G9" s="2">
        <v>0.53</v>
      </c>
      <c r="H9" s="2">
        <v>0.41</v>
      </c>
      <c r="I9" s="2">
        <v>0.47</v>
      </c>
      <c r="J9" s="2">
        <v>0.51</v>
      </c>
      <c r="K9" s="18">
        <f t="shared" si="2"/>
        <v>0.48</v>
      </c>
      <c r="L9" s="2">
        <f t="shared" si="3"/>
        <v>0.41</v>
      </c>
      <c r="M9" s="19">
        <v>0.35120000000000001</v>
      </c>
      <c r="N9" s="19">
        <v>0.54790000000000005</v>
      </c>
      <c r="O9" s="20">
        <f t="shared" si="4"/>
        <v>0.27395000000000003</v>
      </c>
      <c r="P9" s="6">
        <v>0.12</v>
      </c>
      <c r="Q9" s="6">
        <v>0.11</v>
      </c>
      <c r="R9" s="6">
        <v>0.13</v>
      </c>
      <c r="S9" s="6">
        <v>0.15</v>
      </c>
      <c r="V9" s="10"/>
      <c r="W9" s="10"/>
      <c r="Z9" s="10"/>
      <c r="AA9" s="10"/>
    </row>
    <row r="10" spans="1:27" x14ac:dyDescent="0.3">
      <c r="A10" s="2">
        <v>0.1</v>
      </c>
      <c r="B10" s="2">
        <v>0.4</v>
      </c>
      <c r="C10" s="2">
        <v>0.15</v>
      </c>
      <c r="D10" s="2">
        <v>0.3</v>
      </c>
      <c r="E10" s="18">
        <f t="shared" si="0"/>
        <v>0.23749999999999999</v>
      </c>
      <c r="F10" s="2">
        <f t="shared" si="1"/>
        <v>0.95</v>
      </c>
      <c r="G10" s="2">
        <v>0.56999999999999995</v>
      </c>
      <c r="H10" s="2">
        <v>0.44</v>
      </c>
      <c r="I10" s="2">
        <v>0.51</v>
      </c>
      <c r="J10" s="2">
        <v>0.55000000000000004</v>
      </c>
      <c r="K10" s="18">
        <f t="shared" si="2"/>
        <v>0.51750000000000007</v>
      </c>
      <c r="L10" s="2">
        <f t="shared" si="3"/>
        <v>0.44</v>
      </c>
      <c r="M10" s="19">
        <v>0.41399999999999998</v>
      </c>
      <c r="N10" s="19">
        <v>0.54169999999999996</v>
      </c>
      <c r="O10" s="20">
        <f t="shared" si="4"/>
        <v>0.27084999999999998</v>
      </c>
      <c r="P10" s="6">
        <v>0.16</v>
      </c>
      <c r="Q10" s="6">
        <v>0.11</v>
      </c>
      <c r="R10" s="6">
        <v>0.12</v>
      </c>
      <c r="S10" s="6">
        <v>0.14000000000000001</v>
      </c>
      <c r="V10" s="10"/>
      <c r="W10" s="10"/>
      <c r="Z10" s="10"/>
      <c r="AA10" s="10"/>
    </row>
    <row r="11" spans="1:27" x14ac:dyDescent="0.3">
      <c r="A11" s="2">
        <v>0.1</v>
      </c>
      <c r="B11" s="2">
        <v>0.35</v>
      </c>
      <c r="C11" s="2">
        <v>0.3</v>
      </c>
      <c r="D11" s="2">
        <v>0.45</v>
      </c>
      <c r="E11" s="18">
        <f t="shared" si="0"/>
        <v>0.3</v>
      </c>
      <c r="F11" s="2">
        <f t="shared" si="1"/>
        <v>1.2</v>
      </c>
      <c r="G11" s="2">
        <v>0.71</v>
      </c>
      <c r="H11" s="2">
        <v>0.5</v>
      </c>
      <c r="I11" s="2">
        <v>0.41</v>
      </c>
      <c r="J11" s="2">
        <v>0.56000000000000005</v>
      </c>
      <c r="K11" s="18">
        <f t="shared" si="2"/>
        <v>0.54499999999999993</v>
      </c>
      <c r="L11" s="2">
        <f t="shared" si="3"/>
        <v>0.41</v>
      </c>
      <c r="M11" s="17">
        <v>0.20760000000000001</v>
      </c>
      <c r="N11" s="17">
        <v>0.50439999999999996</v>
      </c>
      <c r="O11" s="20">
        <f t="shared" si="4"/>
        <v>0.25219999999999998</v>
      </c>
      <c r="P11" s="6">
        <v>0.12</v>
      </c>
      <c r="Q11" s="6">
        <v>0.11</v>
      </c>
      <c r="R11" s="6">
        <v>0.16</v>
      </c>
      <c r="S11" s="6">
        <v>0.18</v>
      </c>
      <c r="V11" s="10"/>
      <c r="W11" s="10"/>
      <c r="Z11" s="10"/>
      <c r="AA11" s="10"/>
    </row>
    <row r="12" spans="1:27" x14ac:dyDescent="0.3">
      <c r="A12" s="2">
        <v>0.05</v>
      </c>
      <c r="B12" s="2">
        <v>0.3</v>
      </c>
      <c r="C12" s="2">
        <v>0.35</v>
      </c>
      <c r="D12" s="2">
        <v>0.35</v>
      </c>
      <c r="E12" s="18">
        <f t="shared" si="0"/>
        <v>0.26249999999999996</v>
      </c>
      <c r="F12" s="2">
        <f t="shared" si="1"/>
        <v>1.0499999999999998</v>
      </c>
      <c r="G12" s="2">
        <v>0.64</v>
      </c>
      <c r="H12" s="2">
        <v>0.53</v>
      </c>
      <c r="I12" s="2">
        <v>0.59</v>
      </c>
      <c r="J12" s="2">
        <v>0.6</v>
      </c>
      <c r="K12" s="18">
        <f t="shared" si="2"/>
        <v>0.59</v>
      </c>
      <c r="L12" s="2">
        <f t="shared" si="3"/>
        <v>0.53</v>
      </c>
      <c r="M12" s="19">
        <v>0.17680000000000001</v>
      </c>
      <c r="N12" s="19">
        <v>0.48830000000000001</v>
      </c>
      <c r="O12" s="20">
        <f t="shared" si="4"/>
        <v>0.24415000000000001</v>
      </c>
      <c r="P12" s="6">
        <v>0.12</v>
      </c>
      <c r="Q12" s="6">
        <v>0.1</v>
      </c>
      <c r="R12" s="6">
        <v>0.16</v>
      </c>
      <c r="S12" s="6">
        <v>0.16</v>
      </c>
      <c r="V12" s="10"/>
      <c r="W12" s="10"/>
      <c r="Z12" s="10"/>
      <c r="AA12" s="10"/>
    </row>
    <row r="13" spans="1:27" x14ac:dyDescent="0.3">
      <c r="A13" s="2">
        <v>0.15</v>
      </c>
      <c r="B13" s="2">
        <v>0.4</v>
      </c>
      <c r="C13" s="2">
        <v>0.2</v>
      </c>
      <c r="D13" s="2">
        <v>0.4</v>
      </c>
      <c r="E13" s="18">
        <f t="shared" si="0"/>
        <v>0.28749999999999998</v>
      </c>
      <c r="F13" s="2">
        <f t="shared" si="1"/>
        <v>1.1499999999999999</v>
      </c>
      <c r="G13" s="2">
        <v>0.65</v>
      </c>
      <c r="H13" s="2">
        <v>0.56000000000000005</v>
      </c>
      <c r="I13" s="2">
        <v>0.5</v>
      </c>
      <c r="J13" s="2">
        <v>0.59</v>
      </c>
      <c r="K13" s="18">
        <f t="shared" si="2"/>
        <v>0.57499999999999996</v>
      </c>
      <c r="L13" s="2">
        <f t="shared" si="3"/>
        <v>0.5</v>
      </c>
      <c r="M13" s="19">
        <v>0.17599999999999999</v>
      </c>
      <c r="N13" s="19">
        <v>0.46970000000000001</v>
      </c>
      <c r="O13" s="20">
        <f t="shared" si="4"/>
        <v>0.23485</v>
      </c>
      <c r="P13" s="6">
        <v>0.16</v>
      </c>
      <c r="Q13" s="6">
        <v>0.11</v>
      </c>
      <c r="R13" s="6">
        <v>0.14000000000000001</v>
      </c>
      <c r="S13" s="6">
        <v>0.16</v>
      </c>
      <c r="V13" s="10"/>
      <c r="W13" s="10"/>
      <c r="Z13" s="10"/>
      <c r="AA13" s="10"/>
    </row>
    <row r="14" spans="1:27" x14ac:dyDescent="0.3">
      <c r="A14" s="2">
        <v>0</v>
      </c>
      <c r="B14" s="2">
        <v>0.5</v>
      </c>
      <c r="C14" s="2">
        <v>0.2</v>
      </c>
      <c r="D14" s="2">
        <v>0.35</v>
      </c>
      <c r="E14" s="18">
        <f t="shared" si="0"/>
        <v>0.26249999999999996</v>
      </c>
      <c r="F14" s="2">
        <f t="shared" si="1"/>
        <v>1.0499999999999998</v>
      </c>
      <c r="G14" s="2">
        <v>0.66</v>
      </c>
      <c r="H14" s="2">
        <v>0.54</v>
      </c>
      <c r="I14" s="2">
        <v>0.55000000000000004</v>
      </c>
      <c r="J14" s="2">
        <v>0.59</v>
      </c>
      <c r="K14" s="18">
        <f t="shared" si="2"/>
        <v>0.58500000000000008</v>
      </c>
      <c r="L14" s="2">
        <f t="shared" si="3"/>
        <v>0.54</v>
      </c>
      <c r="M14" s="19">
        <v>0.2054</v>
      </c>
      <c r="N14" s="19">
        <v>0.47720000000000001</v>
      </c>
      <c r="O14" s="20">
        <f t="shared" si="4"/>
        <v>0.23860000000000001</v>
      </c>
      <c r="P14" s="6">
        <v>0.16</v>
      </c>
      <c r="Q14" s="6">
        <v>0.11</v>
      </c>
      <c r="R14" s="6">
        <v>0.13</v>
      </c>
      <c r="S14" s="6">
        <v>0.15</v>
      </c>
      <c r="V14" s="10"/>
      <c r="W14" s="10"/>
      <c r="Z14" s="10"/>
      <c r="AA14" s="10"/>
    </row>
    <row r="15" spans="1:27" x14ac:dyDescent="0.3">
      <c r="A15" s="2">
        <v>0</v>
      </c>
      <c r="B15" s="2">
        <v>0.45</v>
      </c>
      <c r="C15" s="2">
        <v>0.2</v>
      </c>
      <c r="D15" s="2">
        <v>0.45</v>
      </c>
      <c r="E15" s="18">
        <f t="shared" si="0"/>
        <v>0.27500000000000002</v>
      </c>
      <c r="F15" s="2">
        <f t="shared" si="1"/>
        <v>1.1000000000000001</v>
      </c>
      <c r="G15" s="2">
        <v>0.65</v>
      </c>
      <c r="H15" s="2">
        <v>0.54</v>
      </c>
      <c r="I15" s="2">
        <v>0.54</v>
      </c>
      <c r="J15" s="2">
        <v>0.56000000000000005</v>
      </c>
      <c r="K15" s="18">
        <f t="shared" si="2"/>
        <v>0.57250000000000001</v>
      </c>
      <c r="L15" s="2">
        <f t="shared" si="3"/>
        <v>0.54</v>
      </c>
      <c r="M15" s="19">
        <v>0.16839999999999999</v>
      </c>
      <c r="N15" s="19">
        <v>0.48470000000000002</v>
      </c>
      <c r="O15" s="20">
        <f t="shared" si="4"/>
        <v>0.24235000000000001</v>
      </c>
      <c r="P15" s="6">
        <v>0.12</v>
      </c>
      <c r="Q15" s="6">
        <v>0.1</v>
      </c>
      <c r="R15" s="6">
        <v>0.16</v>
      </c>
      <c r="S15" s="6">
        <v>0.16</v>
      </c>
      <c r="V15" s="10"/>
      <c r="W15" s="10"/>
      <c r="Z15" s="10"/>
      <c r="AA15" s="10"/>
    </row>
    <row r="16" spans="1:27" x14ac:dyDescent="0.3">
      <c r="A16" s="2">
        <v>0.05</v>
      </c>
      <c r="B16" s="2">
        <v>0.5</v>
      </c>
      <c r="C16" s="2">
        <v>0.25</v>
      </c>
      <c r="D16" s="2">
        <v>0.45</v>
      </c>
      <c r="E16" s="18">
        <f t="shared" si="0"/>
        <v>0.3125</v>
      </c>
      <c r="F16" s="2">
        <f t="shared" si="1"/>
        <v>1.25</v>
      </c>
      <c r="G16" s="2">
        <v>0.65</v>
      </c>
      <c r="H16" s="2">
        <v>0.56000000000000005</v>
      </c>
      <c r="I16" s="2">
        <v>0.56000000000000005</v>
      </c>
      <c r="J16" s="2">
        <v>0.52</v>
      </c>
      <c r="K16" s="18">
        <f t="shared" si="2"/>
        <v>0.57250000000000001</v>
      </c>
      <c r="L16" s="2">
        <f t="shared" si="3"/>
        <v>0.52</v>
      </c>
      <c r="M16" s="19">
        <v>0.25559999999999999</v>
      </c>
      <c r="N16" s="19">
        <v>0.48970000000000002</v>
      </c>
      <c r="O16" s="20">
        <f t="shared" si="4"/>
        <v>0.24485000000000001</v>
      </c>
      <c r="P16" s="6">
        <v>0.16</v>
      </c>
      <c r="Q16" s="6">
        <v>0.11</v>
      </c>
      <c r="R16" s="6">
        <v>0.16</v>
      </c>
      <c r="S16" s="6">
        <v>0.17</v>
      </c>
      <c r="V16" s="10"/>
      <c r="W16" s="10"/>
      <c r="Z16" s="10"/>
      <c r="AA16" s="10"/>
    </row>
    <row r="17" spans="1:27" x14ac:dyDescent="0.3">
      <c r="A17" s="2">
        <v>0.05</v>
      </c>
      <c r="B17" s="2">
        <v>0.45</v>
      </c>
      <c r="C17" s="2">
        <v>0.2</v>
      </c>
      <c r="D17" s="2">
        <v>0.45</v>
      </c>
      <c r="E17" s="18">
        <f t="shared" si="0"/>
        <v>0.28749999999999998</v>
      </c>
      <c r="F17" s="2">
        <f t="shared" si="1"/>
        <v>1.1499999999999999</v>
      </c>
      <c r="G17" s="2">
        <v>0.66</v>
      </c>
      <c r="H17" s="2">
        <v>0.52</v>
      </c>
      <c r="I17" s="2">
        <v>0.51</v>
      </c>
      <c r="J17" s="2">
        <v>0.61</v>
      </c>
      <c r="K17" s="18">
        <f t="shared" si="2"/>
        <v>0.57500000000000007</v>
      </c>
      <c r="L17" s="2">
        <f t="shared" si="3"/>
        <v>0.51</v>
      </c>
      <c r="M17" s="19">
        <v>0.1862</v>
      </c>
      <c r="N17" s="19">
        <v>0.49740000000000001</v>
      </c>
      <c r="O17" s="20">
        <f t="shared" si="4"/>
        <v>0.2487</v>
      </c>
      <c r="P17" s="6">
        <v>0.15</v>
      </c>
      <c r="Q17" s="6">
        <v>0.13</v>
      </c>
      <c r="R17" s="6">
        <v>0.15</v>
      </c>
      <c r="S17" s="6">
        <v>0.16</v>
      </c>
      <c r="V17" s="10"/>
      <c r="W17" s="10"/>
      <c r="Z17" s="10"/>
      <c r="AA17" s="10"/>
    </row>
    <row r="18" spans="1:27" x14ac:dyDescent="0.3">
      <c r="A18" s="2">
        <v>0.1</v>
      </c>
      <c r="B18" s="2">
        <v>0.4</v>
      </c>
      <c r="C18" s="2">
        <v>0.25</v>
      </c>
      <c r="D18" s="2">
        <v>0.45</v>
      </c>
      <c r="E18" s="18">
        <f t="shared" si="0"/>
        <v>0.3</v>
      </c>
      <c r="F18" s="2">
        <f t="shared" si="1"/>
        <v>1.2</v>
      </c>
      <c r="G18" s="2">
        <v>0.67</v>
      </c>
      <c r="H18" s="2">
        <v>0.52</v>
      </c>
      <c r="I18" s="2">
        <v>0.61</v>
      </c>
      <c r="J18" s="2">
        <v>0.6</v>
      </c>
      <c r="K18" s="18">
        <f t="shared" si="2"/>
        <v>0.6</v>
      </c>
      <c r="L18" s="2">
        <f t="shared" si="3"/>
        <v>0.52</v>
      </c>
      <c r="M18" s="19">
        <v>0.23419999999999999</v>
      </c>
      <c r="N18" s="19">
        <v>0.4919</v>
      </c>
      <c r="O18" s="20">
        <f t="shared" si="4"/>
        <v>0.24595</v>
      </c>
      <c r="P18" s="6">
        <v>0.17</v>
      </c>
      <c r="Q18" s="6">
        <v>0.1</v>
      </c>
      <c r="R18" s="6">
        <v>0.15</v>
      </c>
      <c r="S18" s="6">
        <v>0.17</v>
      </c>
      <c r="V18" s="10"/>
      <c r="W18" s="10"/>
      <c r="Z18" s="10"/>
      <c r="AA18" s="10"/>
    </row>
    <row r="19" spans="1:27" x14ac:dyDescent="0.3">
      <c r="A19" s="2">
        <v>0.1</v>
      </c>
      <c r="B19" s="2">
        <v>0.45</v>
      </c>
      <c r="C19" s="2">
        <v>0.3</v>
      </c>
      <c r="D19" s="2">
        <v>0.3</v>
      </c>
      <c r="E19" s="18">
        <f t="shared" si="0"/>
        <v>0.28750000000000003</v>
      </c>
      <c r="F19" s="2">
        <f t="shared" si="1"/>
        <v>1.1500000000000001</v>
      </c>
      <c r="G19" s="2">
        <v>0.75</v>
      </c>
      <c r="H19" s="2">
        <v>0.54</v>
      </c>
      <c r="I19" s="2">
        <v>0.55000000000000004</v>
      </c>
      <c r="J19" s="2">
        <v>0.57999999999999996</v>
      </c>
      <c r="K19" s="18">
        <f t="shared" si="2"/>
        <v>0.60499999999999998</v>
      </c>
      <c r="L19" s="2">
        <f t="shared" si="3"/>
        <v>0.54</v>
      </c>
      <c r="M19" s="19">
        <v>0.21929999999999999</v>
      </c>
      <c r="N19" s="19">
        <v>0.49519999999999997</v>
      </c>
      <c r="O19" s="20">
        <f t="shared" si="4"/>
        <v>0.24759999999999999</v>
      </c>
      <c r="P19" s="6">
        <v>0.14000000000000001</v>
      </c>
      <c r="Q19" s="6">
        <v>0.14000000000000001</v>
      </c>
      <c r="R19" s="6">
        <v>0.15</v>
      </c>
      <c r="S19" s="6">
        <v>0.16</v>
      </c>
      <c r="V19" s="10"/>
      <c r="W19" s="10"/>
      <c r="Z19" s="10"/>
      <c r="AA19" s="10"/>
    </row>
    <row r="20" spans="1:27" x14ac:dyDescent="0.3">
      <c r="A20" s="2">
        <v>0</v>
      </c>
      <c r="B20" s="2">
        <v>0.45</v>
      </c>
      <c r="C20" s="2">
        <v>0.4</v>
      </c>
      <c r="D20" s="2">
        <v>0.3</v>
      </c>
      <c r="E20" s="18">
        <f t="shared" si="0"/>
        <v>0.28750000000000003</v>
      </c>
      <c r="F20" s="2">
        <f t="shared" si="1"/>
        <v>1.1500000000000001</v>
      </c>
      <c r="G20" s="2">
        <v>0.67</v>
      </c>
      <c r="H20" s="2">
        <v>0.49</v>
      </c>
      <c r="I20" s="2">
        <v>0.52</v>
      </c>
      <c r="J20" s="2">
        <v>0.6</v>
      </c>
      <c r="K20" s="18">
        <f t="shared" si="2"/>
        <v>0.57000000000000006</v>
      </c>
      <c r="L20" s="2">
        <f t="shared" si="3"/>
        <v>0.49</v>
      </c>
      <c r="M20" s="17">
        <v>0.17180000000000001</v>
      </c>
      <c r="N20" s="17">
        <v>0.48499999999999999</v>
      </c>
      <c r="O20" s="20">
        <f t="shared" si="4"/>
        <v>0.24249999999999999</v>
      </c>
      <c r="P20" s="6">
        <v>0.12</v>
      </c>
      <c r="Q20" s="6">
        <v>0.1</v>
      </c>
      <c r="R20" s="6">
        <v>0.15</v>
      </c>
      <c r="S20" s="6">
        <v>0.17</v>
      </c>
      <c r="V20" s="10"/>
      <c r="W20" s="10"/>
      <c r="Z20" s="10"/>
      <c r="AA20" s="10"/>
    </row>
    <row r="21" spans="1:27" x14ac:dyDescent="0.3">
      <c r="A21" s="2">
        <v>0.05</v>
      </c>
      <c r="B21" s="2">
        <v>0.45</v>
      </c>
      <c r="C21" s="2">
        <v>0.15</v>
      </c>
      <c r="D21" s="2">
        <v>0.45</v>
      </c>
      <c r="E21" s="18">
        <f t="shared" si="0"/>
        <v>0.27500000000000002</v>
      </c>
      <c r="F21" s="2">
        <f t="shared" si="1"/>
        <v>1.1000000000000001</v>
      </c>
      <c r="G21" s="2">
        <v>0.73</v>
      </c>
      <c r="H21" s="2">
        <v>0.52</v>
      </c>
      <c r="I21" s="2">
        <v>0.61</v>
      </c>
      <c r="J21" s="2">
        <v>0.55000000000000004</v>
      </c>
      <c r="K21" s="18">
        <f t="shared" si="2"/>
        <v>0.60250000000000004</v>
      </c>
      <c r="L21" s="2">
        <f t="shared" si="3"/>
        <v>0.52</v>
      </c>
      <c r="M21" s="19">
        <v>0.1862</v>
      </c>
      <c r="N21" s="19">
        <v>0.4985</v>
      </c>
      <c r="O21" s="20">
        <f t="shared" si="4"/>
        <v>0.24925</v>
      </c>
      <c r="P21" s="6">
        <v>0.15</v>
      </c>
      <c r="Q21" s="6">
        <v>0.1</v>
      </c>
      <c r="R21" s="6">
        <v>0.15</v>
      </c>
      <c r="S21" s="6">
        <v>0.15</v>
      </c>
      <c r="V21" s="10"/>
      <c r="W21" s="10"/>
      <c r="Z21" s="10"/>
      <c r="AA21" s="10"/>
    </row>
    <row r="22" spans="1:27" x14ac:dyDescent="0.3">
      <c r="A22" s="2">
        <v>0</v>
      </c>
      <c r="B22" s="2">
        <v>0.45</v>
      </c>
      <c r="C22" s="2">
        <v>0.2</v>
      </c>
      <c r="D22" s="2">
        <v>0.45</v>
      </c>
      <c r="E22" s="18">
        <f t="shared" si="0"/>
        <v>0.27500000000000002</v>
      </c>
      <c r="F22" s="2">
        <f t="shared" si="1"/>
        <v>1.1000000000000001</v>
      </c>
      <c r="G22" s="2">
        <v>0.67</v>
      </c>
      <c r="H22" s="2">
        <v>0.53</v>
      </c>
      <c r="I22" s="2">
        <v>0.55000000000000004</v>
      </c>
      <c r="J22" s="2">
        <v>0.56999999999999995</v>
      </c>
      <c r="K22" s="18">
        <f t="shared" si="2"/>
        <v>0.58000000000000007</v>
      </c>
      <c r="L22" s="2">
        <f t="shared" si="3"/>
        <v>0.53</v>
      </c>
      <c r="M22" s="19">
        <v>0.25080000000000002</v>
      </c>
      <c r="N22" s="19">
        <v>0.4738</v>
      </c>
      <c r="O22" s="20">
        <f t="shared" si="4"/>
        <v>0.2369</v>
      </c>
      <c r="P22" s="6">
        <v>0.12</v>
      </c>
      <c r="Q22" s="6">
        <v>0.12</v>
      </c>
      <c r="R22" s="6">
        <v>0.15</v>
      </c>
      <c r="S22" s="6">
        <v>0.16</v>
      </c>
      <c r="V22" s="10"/>
      <c r="W22" s="10"/>
      <c r="Z22" s="10"/>
      <c r="AA22" s="10"/>
    </row>
    <row r="23" spans="1:27" x14ac:dyDescent="0.3">
      <c r="A23" s="2">
        <v>0.2</v>
      </c>
      <c r="B23" s="2">
        <v>0.3</v>
      </c>
      <c r="C23" s="2">
        <v>0.2</v>
      </c>
      <c r="D23" s="2">
        <v>0.35</v>
      </c>
      <c r="E23" s="18">
        <f t="shared" si="0"/>
        <v>0.26249999999999996</v>
      </c>
      <c r="F23" s="2">
        <f t="shared" si="1"/>
        <v>1.0499999999999998</v>
      </c>
      <c r="G23" s="2">
        <v>0.69</v>
      </c>
      <c r="H23" s="2">
        <v>0.55000000000000004</v>
      </c>
      <c r="I23" s="2">
        <v>0.57999999999999996</v>
      </c>
      <c r="J23" s="2">
        <v>0.64</v>
      </c>
      <c r="K23" s="18">
        <f t="shared" si="2"/>
        <v>0.61499999999999999</v>
      </c>
      <c r="L23" s="2">
        <f t="shared" si="3"/>
        <v>0.55000000000000004</v>
      </c>
      <c r="M23" s="19">
        <v>0.24099999999999999</v>
      </c>
      <c r="N23" s="19">
        <v>0.49070000000000003</v>
      </c>
      <c r="O23" s="20">
        <f t="shared" si="4"/>
        <v>0.24535000000000001</v>
      </c>
      <c r="P23" s="6">
        <v>0.16</v>
      </c>
      <c r="Q23" s="6">
        <v>0.11</v>
      </c>
      <c r="R23" s="6">
        <v>0.13</v>
      </c>
      <c r="S23" s="6">
        <v>0.14000000000000001</v>
      </c>
      <c r="V23" s="10"/>
      <c r="W23" s="10"/>
      <c r="Z23" s="10"/>
      <c r="AA23" s="10"/>
    </row>
    <row r="24" spans="1:27" x14ac:dyDescent="0.3">
      <c r="A24" s="2">
        <v>0.1</v>
      </c>
      <c r="B24" s="2">
        <v>0.4</v>
      </c>
      <c r="C24" s="2">
        <v>0.2</v>
      </c>
      <c r="D24" s="2">
        <v>0.5</v>
      </c>
      <c r="E24" s="18">
        <f t="shared" si="0"/>
        <v>0.3</v>
      </c>
      <c r="F24" s="2">
        <f t="shared" si="1"/>
        <v>1.2</v>
      </c>
      <c r="G24" s="2">
        <v>0.7</v>
      </c>
      <c r="H24" s="2">
        <v>0.52</v>
      </c>
      <c r="I24" s="2">
        <v>0.59</v>
      </c>
      <c r="J24" s="2">
        <v>0.55000000000000004</v>
      </c>
      <c r="K24" s="18">
        <f t="shared" si="2"/>
        <v>0.59000000000000008</v>
      </c>
      <c r="L24" s="2">
        <f t="shared" si="3"/>
        <v>0.52</v>
      </c>
      <c r="M24" s="19">
        <v>0.1885</v>
      </c>
      <c r="N24" s="19">
        <v>0.47070000000000001</v>
      </c>
      <c r="O24" s="20">
        <f t="shared" si="4"/>
        <v>0.23535</v>
      </c>
      <c r="P24" s="6">
        <v>0.16</v>
      </c>
      <c r="Q24" s="6">
        <v>0.1</v>
      </c>
      <c r="R24" s="6">
        <v>0.17</v>
      </c>
      <c r="S24" s="6">
        <v>0.15</v>
      </c>
      <c r="V24" s="10"/>
      <c r="W24" s="10"/>
      <c r="Z24" s="10"/>
      <c r="AA24" s="10"/>
    </row>
    <row r="25" spans="1:27" x14ac:dyDescent="0.3">
      <c r="A25" s="2">
        <v>0.05</v>
      </c>
      <c r="B25" s="2">
        <v>0.45</v>
      </c>
      <c r="C25" s="2">
        <v>0.3</v>
      </c>
      <c r="D25" s="2">
        <v>0.35</v>
      </c>
      <c r="E25" s="18">
        <f t="shared" si="0"/>
        <v>0.28749999999999998</v>
      </c>
      <c r="F25" s="2">
        <f t="shared" si="1"/>
        <v>1.1499999999999999</v>
      </c>
      <c r="G25" s="2">
        <v>0.66</v>
      </c>
      <c r="H25" s="2">
        <v>0.52</v>
      </c>
      <c r="I25" s="2">
        <v>0.54</v>
      </c>
      <c r="J25" s="2">
        <v>0.59</v>
      </c>
      <c r="K25" s="18">
        <f t="shared" si="2"/>
        <v>0.57750000000000001</v>
      </c>
      <c r="L25" s="2">
        <f t="shared" si="3"/>
        <v>0.52</v>
      </c>
      <c r="M25" s="19">
        <v>0.24390000000000001</v>
      </c>
      <c r="N25" s="19">
        <v>0.48730000000000001</v>
      </c>
      <c r="O25" s="20">
        <f t="shared" si="4"/>
        <v>0.24365000000000001</v>
      </c>
      <c r="P25" s="6">
        <v>0.14000000000000001</v>
      </c>
      <c r="Q25" s="6">
        <v>0.11</v>
      </c>
      <c r="R25" s="6">
        <v>0.16</v>
      </c>
      <c r="S25" s="6">
        <v>0.15</v>
      </c>
      <c r="V25" s="10"/>
      <c r="W25" s="10"/>
      <c r="Z25" s="10"/>
      <c r="AA25" s="10"/>
    </row>
    <row r="26" spans="1:27" x14ac:dyDescent="0.3">
      <c r="A26" s="3">
        <v>0.1</v>
      </c>
      <c r="B26" s="3">
        <v>0.35</v>
      </c>
      <c r="C26" s="3">
        <v>0.1</v>
      </c>
      <c r="D26" s="3">
        <v>0.55000000000000004</v>
      </c>
      <c r="E26" s="18">
        <f t="shared" si="0"/>
        <v>0.27500000000000002</v>
      </c>
      <c r="F26" s="2">
        <f t="shared" si="1"/>
        <v>1.1000000000000001</v>
      </c>
      <c r="G26" s="3">
        <v>0.67</v>
      </c>
      <c r="H26" s="3">
        <v>0.54</v>
      </c>
      <c r="I26" s="3">
        <v>0.51</v>
      </c>
      <c r="J26" s="3">
        <v>0.56999999999999995</v>
      </c>
      <c r="K26" s="18">
        <f t="shared" si="2"/>
        <v>0.57250000000000001</v>
      </c>
      <c r="L26" s="2">
        <f t="shared" si="3"/>
        <v>0.51</v>
      </c>
      <c r="M26" s="19">
        <v>0.2215</v>
      </c>
      <c r="N26" s="19">
        <v>0.45469999999999999</v>
      </c>
      <c r="O26" s="20">
        <f t="shared" si="4"/>
        <v>0.22735</v>
      </c>
      <c r="P26" s="6">
        <v>0.12</v>
      </c>
      <c r="Q26" s="6">
        <v>0.1</v>
      </c>
      <c r="R26" s="6">
        <v>0.15</v>
      </c>
      <c r="S26" s="6">
        <v>0.16</v>
      </c>
      <c r="V26" s="10"/>
      <c r="W26" s="10"/>
      <c r="Z26" s="10"/>
      <c r="AA26" s="10"/>
    </row>
    <row r="27" spans="1:27" x14ac:dyDescent="0.3">
      <c r="A27" s="2">
        <v>0</v>
      </c>
      <c r="B27" s="2">
        <v>0.45</v>
      </c>
      <c r="C27" s="2">
        <v>0.2</v>
      </c>
      <c r="D27" s="2">
        <v>0.45</v>
      </c>
      <c r="E27" s="18">
        <f t="shared" si="0"/>
        <v>0.27500000000000002</v>
      </c>
      <c r="F27" s="2">
        <f t="shared" si="1"/>
        <v>1.1000000000000001</v>
      </c>
      <c r="G27" s="2">
        <v>0.7</v>
      </c>
      <c r="H27" s="2">
        <v>0.54</v>
      </c>
      <c r="I27" s="2">
        <v>0.54</v>
      </c>
      <c r="J27" s="2">
        <v>0.56999999999999995</v>
      </c>
      <c r="K27" s="18">
        <f t="shared" si="2"/>
        <v>0.58750000000000002</v>
      </c>
      <c r="L27" s="2">
        <f t="shared" si="3"/>
        <v>0.54</v>
      </c>
      <c r="M27" s="19">
        <v>0.224</v>
      </c>
      <c r="N27" s="19">
        <v>0.47249999999999998</v>
      </c>
      <c r="O27" s="20">
        <f t="shared" si="4"/>
        <v>0.23624999999999999</v>
      </c>
      <c r="P27" s="6">
        <v>0.13</v>
      </c>
      <c r="Q27" s="6">
        <v>0.1</v>
      </c>
      <c r="R27" s="6">
        <v>0.15</v>
      </c>
      <c r="S27" s="6">
        <v>0.17</v>
      </c>
      <c r="V27" s="10"/>
      <c r="W27" s="10"/>
      <c r="Z27" s="10"/>
      <c r="AA27" s="10"/>
    </row>
    <row r="28" spans="1:27" x14ac:dyDescent="0.3">
      <c r="A28" s="2">
        <v>0.15</v>
      </c>
      <c r="B28" s="2">
        <v>0.45</v>
      </c>
      <c r="C28" s="2">
        <v>0.25</v>
      </c>
      <c r="D28" s="2">
        <v>0.3</v>
      </c>
      <c r="E28" s="18">
        <f t="shared" si="0"/>
        <v>0.28749999999999998</v>
      </c>
      <c r="F28" s="2">
        <f t="shared" si="1"/>
        <v>1.1499999999999999</v>
      </c>
      <c r="G28" s="2">
        <v>0.63</v>
      </c>
      <c r="H28" s="2">
        <v>0.51</v>
      </c>
      <c r="I28" s="2">
        <v>0.46</v>
      </c>
      <c r="J28" s="2">
        <v>0.57999999999999996</v>
      </c>
      <c r="K28" s="18">
        <f t="shared" si="2"/>
        <v>0.54500000000000004</v>
      </c>
      <c r="L28" s="2">
        <f t="shared" si="3"/>
        <v>0.46</v>
      </c>
      <c r="M28" s="19">
        <v>0.28120000000000001</v>
      </c>
      <c r="N28" s="19">
        <v>0.4783</v>
      </c>
      <c r="O28" s="20">
        <f t="shared" si="4"/>
        <v>0.23915</v>
      </c>
      <c r="P28" s="6">
        <v>0.15</v>
      </c>
      <c r="Q28" s="6">
        <v>0.15</v>
      </c>
      <c r="R28" s="6">
        <v>0.13</v>
      </c>
      <c r="S28" s="6">
        <v>0.15</v>
      </c>
      <c r="V28" s="10"/>
      <c r="W28" s="10"/>
      <c r="Z28" s="10"/>
      <c r="AA28" s="10"/>
    </row>
    <row r="29" spans="1:27" x14ac:dyDescent="0.3">
      <c r="A29" s="2">
        <v>0</v>
      </c>
      <c r="B29" s="2">
        <v>0.45</v>
      </c>
      <c r="C29" s="2">
        <v>0.2</v>
      </c>
      <c r="D29" s="2">
        <v>0.55000000000000004</v>
      </c>
      <c r="E29" s="18">
        <f t="shared" si="0"/>
        <v>0.30000000000000004</v>
      </c>
      <c r="F29" s="2">
        <f t="shared" si="1"/>
        <v>1.2000000000000002</v>
      </c>
      <c r="G29" s="2">
        <v>0.72</v>
      </c>
      <c r="H29" s="2">
        <v>0.56999999999999995</v>
      </c>
      <c r="I29" s="2">
        <v>0.59</v>
      </c>
      <c r="J29" s="2">
        <v>0.6</v>
      </c>
      <c r="K29" s="18">
        <f t="shared" si="2"/>
        <v>0.62</v>
      </c>
      <c r="L29" s="2">
        <f t="shared" si="3"/>
        <v>0.56999999999999995</v>
      </c>
      <c r="M29" s="19">
        <v>0.2354</v>
      </c>
      <c r="N29" s="19">
        <v>0.47039999999999998</v>
      </c>
      <c r="O29" s="20">
        <f t="shared" si="4"/>
        <v>0.23519999999999999</v>
      </c>
      <c r="P29" s="6">
        <v>0.13</v>
      </c>
      <c r="Q29" s="6">
        <v>0.09</v>
      </c>
      <c r="R29" s="6">
        <v>0.16</v>
      </c>
      <c r="S29" s="6">
        <v>0.18</v>
      </c>
      <c r="V29" s="10"/>
      <c r="W29" s="10"/>
      <c r="Z29" s="10"/>
      <c r="AA29" s="10"/>
    </row>
    <row r="30" spans="1:27" x14ac:dyDescent="0.3">
      <c r="A30" s="2">
        <v>0.1</v>
      </c>
      <c r="B30" s="2">
        <v>0.4</v>
      </c>
      <c r="C30" s="2">
        <v>0.15</v>
      </c>
      <c r="D30" s="2">
        <v>0.5</v>
      </c>
      <c r="E30" s="18">
        <f t="shared" si="0"/>
        <v>0.28749999999999998</v>
      </c>
      <c r="F30" s="2">
        <f t="shared" si="1"/>
        <v>1.1499999999999999</v>
      </c>
      <c r="G30" s="2">
        <v>0.67</v>
      </c>
      <c r="H30" s="2">
        <v>0.5</v>
      </c>
      <c r="I30" s="2">
        <v>0.45</v>
      </c>
      <c r="J30" s="2">
        <v>0.55000000000000004</v>
      </c>
      <c r="K30" s="18">
        <f t="shared" si="2"/>
        <v>0.54249999999999998</v>
      </c>
      <c r="L30" s="2">
        <f t="shared" si="3"/>
        <v>0.45</v>
      </c>
      <c r="M30" s="19">
        <v>0.27350000000000002</v>
      </c>
      <c r="N30" s="19">
        <v>0.44750000000000001</v>
      </c>
      <c r="O30" s="20">
        <f t="shared" si="4"/>
        <v>0.22375</v>
      </c>
      <c r="P30" s="6">
        <v>0.13</v>
      </c>
      <c r="Q30" s="6">
        <v>0.12</v>
      </c>
      <c r="R30" s="6">
        <v>0.14000000000000001</v>
      </c>
      <c r="S30" s="6">
        <v>0.17</v>
      </c>
      <c r="V30" s="10"/>
      <c r="W30" s="10"/>
      <c r="Z30" s="10"/>
      <c r="AA30" s="10"/>
    </row>
    <row r="31" spans="1:27" x14ac:dyDescent="0.3">
      <c r="A31" s="2">
        <v>0.15</v>
      </c>
      <c r="B31" s="2">
        <v>0.3</v>
      </c>
      <c r="C31" s="2">
        <v>0.1</v>
      </c>
      <c r="D31" s="2">
        <v>0.5</v>
      </c>
      <c r="E31" s="18">
        <f t="shared" si="0"/>
        <v>0.26249999999999996</v>
      </c>
      <c r="F31" s="2">
        <f t="shared" si="1"/>
        <v>1.0499999999999998</v>
      </c>
      <c r="G31" s="2">
        <v>0.67</v>
      </c>
      <c r="H31" s="2">
        <v>0.53</v>
      </c>
      <c r="I31" s="2">
        <v>0.48</v>
      </c>
      <c r="J31" s="2">
        <v>0.6</v>
      </c>
      <c r="K31" s="18">
        <f t="shared" si="2"/>
        <v>0.57000000000000006</v>
      </c>
      <c r="L31" s="2">
        <f t="shared" si="3"/>
        <v>0.48</v>
      </c>
      <c r="M31" s="19">
        <v>0.26079999999999998</v>
      </c>
      <c r="N31" s="19">
        <v>0.45400000000000001</v>
      </c>
      <c r="O31" s="20">
        <f t="shared" si="4"/>
        <v>0.22700000000000001</v>
      </c>
      <c r="P31" s="6">
        <v>0.12</v>
      </c>
      <c r="Q31" s="6">
        <v>0.08</v>
      </c>
      <c r="R31" s="6">
        <v>0.15</v>
      </c>
      <c r="S31" s="6">
        <v>0.15</v>
      </c>
      <c r="V31" s="10"/>
      <c r="W31" s="10"/>
      <c r="Z31" s="10"/>
      <c r="AA31" s="10"/>
    </row>
    <row r="32" spans="1:27" x14ac:dyDescent="0.3">
      <c r="A32" s="2">
        <v>0.15</v>
      </c>
      <c r="B32" s="2">
        <v>0.45</v>
      </c>
      <c r="C32" s="2">
        <v>0.15</v>
      </c>
      <c r="D32" s="2">
        <v>0.45</v>
      </c>
      <c r="E32" s="18">
        <f t="shared" si="0"/>
        <v>0.3</v>
      </c>
      <c r="F32" s="2">
        <f t="shared" si="1"/>
        <v>1.2</v>
      </c>
      <c r="G32" s="2">
        <v>0.66</v>
      </c>
      <c r="H32" s="2">
        <v>0.53</v>
      </c>
      <c r="I32" s="2">
        <v>0.51</v>
      </c>
      <c r="J32" s="2">
        <v>0.6</v>
      </c>
      <c r="K32" s="18">
        <f t="shared" si="2"/>
        <v>0.57499999999999996</v>
      </c>
      <c r="L32" s="2">
        <f t="shared" si="3"/>
        <v>0.51</v>
      </c>
      <c r="M32" s="19">
        <v>0.2354</v>
      </c>
      <c r="N32" s="19">
        <v>0.47039999999999998</v>
      </c>
      <c r="O32" s="20">
        <f t="shared" si="4"/>
        <v>0.23519999999999999</v>
      </c>
      <c r="P32" s="6">
        <v>0.16</v>
      </c>
      <c r="Q32" s="6">
        <v>0.14000000000000001</v>
      </c>
      <c r="R32" s="6">
        <v>0.14000000000000001</v>
      </c>
      <c r="S32" s="6">
        <v>0.16</v>
      </c>
      <c r="V32" s="10"/>
      <c r="W32" s="10"/>
      <c r="Z32" s="10"/>
      <c r="AA32" s="10"/>
    </row>
    <row r="33" spans="1:27" x14ac:dyDescent="0.3">
      <c r="A33" s="2">
        <v>0.05</v>
      </c>
      <c r="B33" s="2">
        <v>0.45</v>
      </c>
      <c r="C33" s="2">
        <v>0.25</v>
      </c>
      <c r="D33" s="2">
        <v>0.5</v>
      </c>
      <c r="E33" s="18">
        <f t="shared" si="0"/>
        <v>0.3125</v>
      </c>
      <c r="F33" s="2">
        <f t="shared" si="1"/>
        <v>1.25</v>
      </c>
      <c r="G33" s="2">
        <v>0.67</v>
      </c>
      <c r="H33" s="2">
        <v>0.53</v>
      </c>
      <c r="I33" s="2">
        <v>0.37</v>
      </c>
      <c r="J33" s="2">
        <v>0.52</v>
      </c>
      <c r="K33" s="18">
        <f t="shared" si="2"/>
        <v>0.52250000000000008</v>
      </c>
      <c r="L33" s="2">
        <f t="shared" si="3"/>
        <v>0.37</v>
      </c>
      <c r="M33" s="19">
        <v>0.19789999999999999</v>
      </c>
      <c r="N33" s="19">
        <v>0.48549999999999999</v>
      </c>
      <c r="O33" s="20">
        <f t="shared" si="4"/>
        <v>0.24274999999999999</v>
      </c>
      <c r="P33" s="6">
        <v>0.13</v>
      </c>
      <c r="Q33" s="6">
        <v>0.13</v>
      </c>
      <c r="R33" s="6">
        <v>0.17</v>
      </c>
      <c r="S33" s="6">
        <v>0.17</v>
      </c>
      <c r="V33" s="10"/>
      <c r="W33" s="10"/>
      <c r="Z33" s="10"/>
      <c r="AA33" s="10"/>
    </row>
    <row r="34" spans="1:27" x14ac:dyDescent="0.3">
      <c r="A34" s="2">
        <v>0.05</v>
      </c>
      <c r="B34" s="2">
        <v>0.45</v>
      </c>
      <c r="C34" s="2">
        <v>0.35</v>
      </c>
      <c r="D34" s="2">
        <v>0.45</v>
      </c>
      <c r="E34" s="18">
        <f t="shared" si="0"/>
        <v>0.32500000000000001</v>
      </c>
      <c r="F34" s="2">
        <f t="shared" si="1"/>
        <v>1.3</v>
      </c>
      <c r="G34" s="2">
        <v>0.71</v>
      </c>
      <c r="H34" s="2">
        <v>0.49</v>
      </c>
      <c r="I34" s="2">
        <v>0.47</v>
      </c>
      <c r="J34" s="2">
        <v>0.61</v>
      </c>
      <c r="K34" s="18">
        <f t="shared" si="2"/>
        <v>0.56999999999999995</v>
      </c>
      <c r="L34" s="2">
        <f t="shared" si="3"/>
        <v>0.47</v>
      </c>
      <c r="M34" s="19">
        <v>0.21479999999999999</v>
      </c>
      <c r="N34" s="19">
        <v>0.50880000000000003</v>
      </c>
      <c r="O34" s="20">
        <f t="shared" si="4"/>
        <v>0.25440000000000002</v>
      </c>
      <c r="P34" s="6">
        <v>0.14000000000000001</v>
      </c>
      <c r="Q34" s="6">
        <v>0.13</v>
      </c>
      <c r="R34" s="6">
        <v>0.17</v>
      </c>
      <c r="S34" s="6">
        <v>0.18</v>
      </c>
      <c r="V34" s="10"/>
      <c r="W34" s="10"/>
      <c r="Z34" s="10"/>
      <c r="AA34" s="10"/>
    </row>
    <row r="35" spans="1:27" x14ac:dyDescent="0.3">
      <c r="A35" s="9"/>
    </row>
  </sheetData>
  <mergeCells count="3">
    <mergeCell ref="M1:S1"/>
    <mergeCell ref="G1:J1"/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AEC5-23BA-4965-A8CC-C2F683FB14D0}">
  <dimension ref="A1:K189"/>
  <sheetViews>
    <sheetView zoomScale="190" zoomScaleNormal="190" workbookViewId="0">
      <selection activeCell="C71" sqref="C71"/>
    </sheetView>
  </sheetViews>
  <sheetFormatPr defaultRowHeight="14.5" x14ac:dyDescent="0.3"/>
  <cols>
    <col min="1" max="1" width="11.19921875" bestFit="1" customWidth="1"/>
  </cols>
  <sheetData>
    <row r="1" spans="1:11" x14ac:dyDescent="0.3">
      <c r="A1" t="s">
        <v>27</v>
      </c>
      <c r="C1" s="4">
        <v>0.6</v>
      </c>
      <c r="D1" s="4">
        <v>0.55000000000000004</v>
      </c>
      <c r="E1" s="22">
        <v>0.5</v>
      </c>
      <c r="F1" s="22">
        <v>0.45</v>
      </c>
      <c r="G1" s="22">
        <v>0.4</v>
      </c>
      <c r="H1" s="22">
        <v>0.35</v>
      </c>
      <c r="I1" s="22">
        <v>0.3</v>
      </c>
      <c r="J1" s="22">
        <v>0.25</v>
      </c>
      <c r="K1" s="22">
        <v>0.2</v>
      </c>
    </row>
    <row r="2" spans="1:11" ht="17" x14ac:dyDescent="0.4">
      <c r="A2" s="14">
        <v>0.45</v>
      </c>
      <c r="C2" s="4">
        <f>COUNTIF(($A$2:$A$75),"&lt;=0.6")</f>
        <v>74</v>
      </c>
      <c r="D2" s="4">
        <f>COUNTIF(($A$2:$A$75),"&lt;=0.55")</f>
        <v>74</v>
      </c>
      <c r="E2" s="22">
        <f>COUNTIF(($A$2:$A$75),"&lt;=0.5")</f>
        <v>63</v>
      </c>
      <c r="F2" s="22">
        <f>COUNTIF(($A$2:$A$75),"&lt;=0.45")</f>
        <v>45</v>
      </c>
      <c r="G2" s="22">
        <f>COUNTIF(($A$2:$A$75),"&lt;=0.4")</f>
        <v>13</v>
      </c>
      <c r="H2" s="22">
        <f>COUNTIF(($A$2:$A$75),"&lt;=0.35")</f>
        <v>8</v>
      </c>
      <c r="I2" s="22">
        <f>COUNTIF(($A$2:$A$75),"&lt;=0.3")</f>
        <v>2</v>
      </c>
      <c r="J2" s="22">
        <f>COUNTIF(($A$2:$A$75),"&lt;=0.25")</f>
        <v>0</v>
      </c>
      <c r="K2" s="22">
        <f>COUNTIF(($A$2:$A$75),"&lt;=0.2")</f>
        <v>0</v>
      </c>
    </row>
    <row r="3" spans="1:11" ht="17" x14ac:dyDescent="0.4">
      <c r="A3" s="14">
        <v>0.45</v>
      </c>
    </row>
    <row r="4" spans="1:11" ht="17" x14ac:dyDescent="0.4">
      <c r="A4" s="14">
        <v>0.35</v>
      </c>
    </row>
    <row r="5" spans="1:11" ht="17" x14ac:dyDescent="0.4">
      <c r="A5" s="14">
        <v>0.45</v>
      </c>
    </row>
    <row r="6" spans="1:11" ht="17" x14ac:dyDescent="0.4">
      <c r="A6" s="14">
        <v>0.5</v>
      </c>
    </row>
    <row r="7" spans="1:11" ht="17" x14ac:dyDescent="0.4">
      <c r="A7" s="14">
        <v>0.45</v>
      </c>
    </row>
    <row r="8" spans="1:11" ht="17" x14ac:dyDescent="0.4">
      <c r="A8" s="14">
        <v>0.45</v>
      </c>
    </row>
    <row r="9" spans="1:11" ht="17" x14ac:dyDescent="0.4">
      <c r="A9" s="14">
        <v>0.35</v>
      </c>
    </row>
    <row r="10" spans="1:11" ht="17" x14ac:dyDescent="0.4">
      <c r="A10" s="14">
        <v>0.45</v>
      </c>
    </row>
    <row r="11" spans="1:11" ht="17" x14ac:dyDescent="0.4">
      <c r="A11" s="14">
        <v>0.45</v>
      </c>
    </row>
    <row r="12" spans="1:11" ht="17" x14ac:dyDescent="0.4">
      <c r="A12" s="14">
        <v>0.55000000000000004</v>
      </c>
    </row>
    <row r="13" spans="1:11" ht="17" x14ac:dyDescent="0.4">
      <c r="A13" s="14">
        <v>0.5</v>
      </c>
    </row>
    <row r="14" spans="1:11" ht="17" x14ac:dyDescent="0.4">
      <c r="A14" s="14">
        <v>0.45</v>
      </c>
    </row>
    <row r="15" spans="1:11" ht="17" x14ac:dyDescent="0.4">
      <c r="A15" s="14">
        <v>0.5</v>
      </c>
    </row>
    <row r="16" spans="1:11" ht="17" x14ac:dyDescent="0.4">
      <c r="A16" s="14">
        <v>0.55000000000000004</v>
      </c>
    </row>
    <row r="17" spans="1:1" ht="17" x14ac:dyDescent="0.4">
      <c r="A17" s="14">
        <v>0.4</v>
      </c>
    </row>
    <row r="18" spans="1:1" ht="17" x14ac:dyDescent="0.4">
      <c r="A18" s="14">
        <v>0.4</v>
      </c>
    </row>
    <row r="19" spans="1:1" ht="17" x14ac:dyDescent="0.4">
      <c r="A19" s="14">
        <v>0.45</v>
      </c>
    </row>
    <row r="20" spans="1:1" ht="17" x14ac:dyDescent="0.4">
      <c r="A20" s="14">
        <v>0.5</v>
      </c>
    </row>
    <row r="21" spans="1:1" ht="17" x14ac:dyDescent="0.4">
      <c r="A21" s="14">
        <v>0.5</v>
      </c>
    </row>
    <row r="22" spans="1:1" ht="17" x14ac:dyDescent="0.4">
      <c r="A22" s="14">
        <v>0.45</v>
      </c>
    </row>
    <row r="23" spans="1:1" ht="17" x14ac:dyDescent="0.4">
      <c r="A23" s="14">
        <v>0.45</v>
      </c>
    </row>
    <row r="24" spans="1:1" ht="17" x14ac:dyDescent="0.4">
      <c r="A24" s="14">
        <v>0.45</v>
      </c>
    </row>
    <row r="25" spans="1:1" ht="17" x14ac:dyDescent="0.4">
      <c r="A25" s="14">
        <v>0.45</v>
      </c>
    </row>
    <row r="26" spans="1:1" ht="17" x14ac:dyDescent="0.4">
      <c r="A26" s="14">
        <v>0.3</v>
      </c>
    </row>
    <row r="27" spans="1:1" ht="17" x14ac:dyDescent="0.4">
      <c r="A27" s="14">
        <v>0.4</v>
      </c>
    </row>
    <row r="28" spans="1:1" ht="17" x14ac:dyDescent="0.4">
      <c r="A28" s="14">
        <v>0.5</v>
      </c>
    </row>
    <row r="29" spans="1:1" ht="17" x14ac:dyDescent="0.4">
      <c r="A29" s="14">
        <v>0.55000000000000004</v>
      </c>
    </row>
    <row r="30" spans="1:1" ht="17" x14ac:dyDescent="0.4">
      <c r="A30" s="14">
        <v>0.45</v>
      </c>
    </row>
    <row r="31" spans="1:1" ht="17" x14ac:dyDescent="0.4">
      <c r="A31" s="14">
        <v>0.55000000000000004</v>
      </c>
    </row>
    <row r="32" spans="1:1" ht="17" x14ac:dyDescent="0.4">
      <c r="A32" s="14">
        <v>0.5</v>
      </c>
    </row>
    <row r="33" spans="1:1" ht="17" x14ac:dyDescent="0.4">
      <c r="A33" s="14">
        <v>0.45</v>
      </c>
    </row>
    <row r="34" spans="1:1" ht="17" x14ac:dyDescent="0.4">
      <c r="A34" s="14">
        <v>0.45</v>
      </c>
    </row>
    <row r="35" spans="1:1" ht="17" x14ac:dyDescent="0.4">
      <c r="A35" s="14">
        <v>0.35</v>
      </c>
    </row>
    <row r="36" spans="1:1" ht="17" x14ac:dyDescent="0.4">
      <c r="A36" s="14">
        <v>0.45</v>
      </c>
    </row>
    <row r="37" spans="1:1" ht="17" x14ac:dyDescent="0.4">
      <c r="A37" s="14">
        <v>0.5</v>
      </c>
    </row>
    <row r="38" spans="1:1" ht="17" x14ac:dyDescent="0.4">
      <c r="A38" s="14">
        <v>0.5</v>
      </c>
    </row>
    <row r="39" spans="1:1" ht="17" x14ac:dyDescent="0.4">
      <c r="A39" s="14">
        <v>0.35</v>
      </c>
    </row>
    <row r="40" spans="1:1" ht="17" x14ac:dyDescent="0.4">
      <c r="A40" s="14">
        <v>0.55000000000000004</v>
      </c>
    </row>
    <row r="41" spans="1:1" ht="17" x14ac:dyDescent="0.4">
      <c r="A41" s="14">
        <v>0.55000000000000004</v>
      </c>
    </row>
    <row r="42" spans="1:1" ht="17" x14ac:dyDescent="0.4">
      <c r="A42" s="14">
        <v>0.45</v>
      </c>
    </row>
    <row r="43" spans="1:1" ht="17" x14ac:dyDescent="0.4">
      <c r="A43" s="14">
        <v>0.45</v>
      </c>
    </row>
    <row r="44" spans="1:1" ht="17" x14ac:dyDescent="0.4">
      <c r="A44" s="14">
        <v>0.3</v>
      </c>
    </row>
    <row r="45" spans="1:1" ht="17" x14ac:dyDescent="0.4">
      <c r="A45" s="14">
        <v>0.5</v>
      </c>
    </row>
    <row r="46" spans="1:1" ht="17" x14ac:dyDescent="0.4">
      <c r="A46" s="14">
        <v>0.5</v>
      </c>
    </row>
    <row r="47" spans="1:1" ht="17" x14ac:dyDescent="0.4">
      <c r="A47" s="14">
        <v>0.5</v>
      </c>
    </row>
    <row r="48" spans="1:1" ht="17" x14ac:dyDescent="0.4">
      <c r="A48" s="14">
        <v>0.5</v>
      </c>
    </row>
    <row r="49" spans="1:1" ht="17" x14ac:dyDescent="0.4">
      <c r="A49" s="14">
        <v>0.55000000000000004</v>
      </c>
    </row>
    <row r="50" spans="1:1" ht="17" x14ac:dyDescent="0.4">
      <c r="A50" s="14">
        <v>0.55000000000000004</v>
      </c>
    </row>
    <row r="51" spans="1:1" ht="17" x14ac:dyDescent="0.4">
      <c r="A51" s="14">
        <v>0.45</v>
      </c>
    </row>
    <row r="52" spans="1:1" ht="17" x14ac:dyDescent="0.4">
      <c r="A52" s="14">
        <v>0.45</v>
      </c>
    </row>
    <row r="53" spans="1:1" ht="17" x14ac:dyDescent="0.4">
      <c r="A53" s="14">
        <v>0.5</v>
      </c>
    </row>
    <row r="54" spans="1:1" ht="17" x14ac:dyDescent="0.4">
      <c r="A54" s="14">
        <v>0.45</v>
      </c>
    </row>
    <row r="55" spans="1:1" ht="17" x14ac:dyDescent="0.4">
      <c r="A55" s="14">
        <v>0.45</v>
      </c>
    </row>
    <row r="56" spans="1:1" ht="17" x14ac:dyDescent="0.4">
      <c r="A56" s="14">
        <v>0.45</v>
      </c>
    </row>
    <row r="57" spans="1:1" ht="17" x14ac:dyDescent="0.4">
      <c r="A57" s="14">
        <v>0.5</v>
      </c>
    </row>
    <row r="58" spans="1:1" ht="17" x14ac:dyDescent="0.4">
      <c r="A58" s="14">
        <v>0.45</v>
      </c>
    </row>
    <row r="59" spans="1:1" ht="17" x14ac:dyDescent="0.4">
      <c r="A59" s="14">
        <v>0.5</v>
      </c>
    </row>
    <row r="60" spans="1:1" ht="17" x14ac:dyDescent="0.4">
      <c r="A60" s="14">
        <v>0.45</v>
      </c>
    </row>
    <row r="61" spans="1:1" ht="17" x14ac:dyDescent="0.4">
      <c r="A61" s="14">
        <v>0.5</v>
      </c>
    </row>
    <row r="62" spans="1:1" ht="17" x14ac:dyDescent="0.4">
      <c r="A62" s="14">
        <v>0.45</v>
      </c>
    </row>
    <row r="63" spans="1:1" ht="17" x14ac:dyDescent="0.4">
      <c r="A63" s="14">
        <v>0.45</v>
      </c>
    </row>
    <row r="64" spans="1:1" ht="17" x14ac:dyDescent="0.4">
      <c r="A64" s="14">
        <v>0.35</v>
      </c>
    </row>
    <row r="65" spans="1:1" ht="17" x14ac:dyDescent="0.4">
      <c r="A65" s="14">
        <v>0.55000000000000004</v>
      </c>
    </row>
    <row r="66" spans="1:1" ht="17" x14ac:dyDescent="0.4">
      <c r="A66" s="14">
        <v>0.35</v>
      </c>
    </row>
    <row r="67" spans="1:1" ht="17" x14ac:dyDescent="0.4">
      <c r="A67" s="14">
        <v>0.55000000000000004</v>
      </c>
    </row>
    <row r="68" spans="1:1" ht="17" x14ac:dyDescent="0.4">
      <c r="A68" s="14">
        <v>0.45</v>
      </c>
    </row>
    <row r="69" spans="1:1" ht="17" x14ac:dyDescent="0.4">
      <c r="A69" s="14">
        <v>0.45</v>
      </c>
    </row>
    <row r="70" spans="1:1" ht="17" x14ac:dyDescent="0.4">
      <c r="A70" s="14">
        <v>0.45</v>
      </c>
    </row>
    <row r="71" spans="1:1" ht="17" x14ac:dyDescent="0.4">
      <c r="A71" s="14">
        <v>0.4</v>
      </c>
    </row>
    <row r="72" spans="1:1" ht="17" x14ac:dyDescent="0.4">
      <c r="A72" s="14">
        <v>0.4</v>
      </c>
    </row>
    <row r="73" spans="1:1" ht="17" x14ac:dyDescent="0.4">
      <c r="A73" s="14">
        <v>0.55000000000000004</v>
      </c>
    </row>
    <row r="74" spans="1:1" ht="17" x14ac:dyDescent="0.4">
      <c r="A74" s="14">
        <v>0.5</v>
      </c>
    </row>
    <row r="75" spans="1:1" ht="17" x14ac:dyDescent="0.4">
      <c r="A75" s="14">
        <v>0.45</v>
      </c>
    </row>
    <row r="76" spans="1:1" ht="17" x14ac:dyDescent="0.4">
      <c r="A76" s="14"/>
    </row>
    <row r="77" spans="1:1" ht="17" x14ac:dyDescent="0.4">
      <c r="A77" s="14"/>
    </row>
    <row r="78" spans="1:1" ht="17" x14ac:dyDescent="0.4">
      <c r="A78" s="14"/>
    </row>
    <row r="79" spans="1:1" ht="17" x14ac:dyDescent="0.4">
      <c r="A79" s="14"/>
    </row>
    <row r="80" spans="1:1" ht="17" x14ac:dyDescent="0.4">
      <c r="A80" s="14"/>
    </row>
    <row r="81" spans="1:1" ht="17" x14ac:dyDescent="0.4">
      <c r="A81" s="14"/>
    </row>
    <row r="82" spans="1:1" ht="17" x14ac:dyDescent="0.4">
      <c r="A82" s="14"/>
    </row>
    <row r="83" spans="1:1" ht="17" x14ac:dyDescent="0.4">
      <c r="A83" s="14"/>
    </row>
    <row r="84" spans="1:1" ht="17" x14ac:dyDescent="0.4">
      <c r="A84" s="14"/>
    </row>
    <row r="85" spans="1:1" ht="17" x14ac:dyDescent="0.4">
      <c r="A85" s="14"/>
    </row>
    <row r="86" spans="1:1" ht="17" x14ac:dyDescent="0.4">
      <c r="A86" s="14"/>
    </row>
    <row r="87" spans="1:1" ht="17" x14ac:dyDescent="0.4">
      <c r="A87" s="14"/>
    </row>
    <row r="88" spans="1:1" ht="17" x14ac:dyDescent="0.4">
      <c r="A88" s="14"/>
    </row>
    <row r="89" spans="1:1" ht="17" x14ac:dyDescent="0.4">
      <c r="A89" s="14"/>
    </row>
    <row r="90" spans="1:1" ht="17" x14ac:dyDescent="0.4">
      <c r="A90" s="14"/>
    </row>
    <row r="91" spans="1:1" ht="17" x14ac:dyDescent="0.4">
      <c r="A91" s="14"/>
    </row>
    <row r="92" spans="1:1" ht="17" x14ac:dyDescent="0.4">
      <c r="A92" s="14"/>
    </row>
    <row r="93" spans="1:1" ht="17" x14ac:dyDescent="0.4">
      <c r="A93" s="14"/>
    </row>
    <row r="94" spans="1:1" ht="17" x14ac:dyDescent="0.4">
      <c r="A94" s="14"/>
    </row>
    <row r="95" spans="1:1" ht="17" x14ac:dyDescent="0.4">
      <c r="A95" s="14"/>
    </row>
    <row r="96" spans="1:1" ht="17" x14ac:dyDescent="0.4">
      <c r="A96" s="14"/>
    </row>
    <row r="97" spans="1:1" ht="17" x14ac:dyDescent="0.4">
      <c r="A97" s="14"/>
    </row>
    <row r="98" spans="1:1" ht="17" x14ac:dyDescent="0.4">
      <c r="A98" s="14"/>
    </row>
    <row r="99" spans="1:1" ht="17" x14ac:dyDescent="0.4">
      <c r="A99" s="14"/>
    </row>
    <row r="100" spans="1:1" ht="17" x14ac:dyDescent="0.4">
      <c r="A100" s="14"/>
    </row>
    <row r="101" spans="1:1" ht="17" x14ac:dyDescent="0.4">
      <c r="A101" s="14"/>
    </row>
    <row r="102" spans="1:1" ht="17" x14ac:dyDescent="0.4">
      <c r="A102" s="14"/>
    </row>
    <row r="103" spans="1:1" ht="17" x14ac:dyDescent="0.4">
      <c r="A103" s="14"/>
    </row>
    <row r="104" spans="1:1" ht="17" x14ac:dyDescent="0.4">
      <c r="A104" s="14"/>
    </row>
    <row r="105" spans="1:1" ht="17" x14ac:dyDescent="0.4">
      <c r="A105" s="14"/>
    </row>
    <row r="106" spans="1:1" ht="17" x14ac:dyDescent="0.4">
      <c r="A106" s="14"/>
    </row>
    <row r="107" spans="1:1" ht="17" x14ac:dyDescent="0.4">
      <c r="A107" s="14"/>
    </row>
    <row r="108" spans="1:1" ht="17" x14ac:dyDescent="0.4">
      <c r="A108" s="14"/>
    </row>
    <row r="109" spans="1:1" ht="17" x14ac:dyDescent="0.4">
      <c r="A109" s="14"/>
    </row>
    <row r="110" spans="1:1" ht="17" x14ac:dyDescent="0.4">
      <c r="A110" s="14"/>
    </row>
    <row r="111" spans="1:1" ht="17" x14ac:dyDescent="0.4">
      <c r="A111" s="14"/>
    </row>
    <row r="112" spans="1:1" ht="17" x14ac:dyDescent="0.4">
      <c r="A112" s="14"/>
    </row>
    <row r="113" spans="1:1" ht="17" x14ac:dyDescent="0.4">
      <c r="A113" s="14"/>
    </row>
    <row r="114" spans="1:1" ht="17" x14ac:dyDescent="0.4">
      <c r="A114" s="14"/>
    </row>
    <row r="115" spans="1:1" ht="17" x14ac:dyDescent="0.4">
      <c r="A115" s="14"/>
    </row>
    <row r="116" spans="1:1" ht="17" x14ac:dyDescent="0.4">
      <c r="A116" s="14"/>
    </row>
    <row r="117" spans="1:1" ht="17" x14ac:dyDescent="0.4">
      <c r="A117" s="14"/>
    </row>
    <row r="118" spans="1:1" ht="17" x14ac:dyDescent="0.4">
      <c r="A118" s="14"/>
    </row>
    <row r="119" spans="1:1" ht="17" x14ac:dyDescent="0.4">
      <c r="A119" s="14"/>
    </row>
    <row r="120" spans="1:1" ht="17" x14ac:dyDescent="0.4">
      <c r="A120" s="14"/>
    </row>
    <row r="121" spans="1:1" ht="17" x14ac:dyDescent="0.4">
      <c r="A121" s="14"/>
    </row>
    <row r="122" spans="1:1" ht="17" x14ac:dyDescent="0.4">
      <c r="A122" s="14"/>
    </row>
    <row r="123" spans="1:1" ht="17" x14ac:dyDescent="0.4">
      <c r="A123" s="14"/>
    </row>
    <row r="124" spans="1:1" ht="17" x14ac:dyDescent="0.4">
      <c r="A124" s="14"/>
    </row>
    <row r="125" spans="1:1" ht="17" x14ac:dyDescent="0.4">
      <c r="A125" s="14"/>
    </row>
    <row r="126" spans="1:1" ht="17" x14ac:dyDescent="0.4">
      <c r="A126" s="14"/>
    </row>
    <row r="127" spans="1:1" ht="17" x14ac:dyDescent="0.4">
      <c r="A127" s="14"/>
    </row>
    <row r="128" spans="1:1" ht="17" x14ac:dyDescent="0.4">
      <c r="A128" s="14"/>
    </row>
    <row r="129" spans="1:1" ht="17" x14ac:dyDescent="0.4">
      <c r="A129" s="14"/>
    </row>
    <row r="130" spans="1:1" ht="17" x14ac:dyDescent="0.4">
      <c r="A130" s="14"/>
    </row>
    <row r="131" spans="1:1" ht="17" x14ac:dyDescent="0.4">
      <c r="A131" s="14"/>
    </row>
    <row r="132" spans="1:1" ht="17" x14ac:dyDescent="0.4">
      <c r="A132" s="14"/>
    </row>
    <row r="133" spans="1:1" ht="17" x14ac:dyDescent="0.4">
      <c r="A133" s="14"/>
    </row>
    <row r="134" spans="1:1" ht="17" x14ac:dyDescent="0.4">
      <c r="A134" s="14"/>
    </row>
    <row r="135" spans="1:1" ht="17" x14ac:dyDescent="0.4">
      <c r="A135" s="14"/>
    </row>
    <row r="136" spans="1:1" ht="17" x14ac:dyDescent="0.4">
      <c r="A136" s="14"/>
    </row>
    <row r="137" spans="1:1" ht="17" x14ac:dyDescent="0.4">
      <c r="A137" s="14"/>
    </row>
    <row r="138" spans="1:1" ht="17" x14ac:dyDescent="0.4">
      <c r="A138" s="14"/>
    </row>
    <row r="139" spans="1:1" ht="17" x14ac:dyDescent="0.4">
      <c r="A139" s="14"/>
    </row>
    <row r="140" spans="1:1" ht="17" x14ac:dyDescent="0.4">
      <c r="A140" s="14"/>
    </row>
    <row r="141" spans="1:1" ht="17" x14ac:dyDescent="0.4">
      <c r="A141" s="14"/>
    </row>
    <row r="142" spans="1:1" ht="17" x14ac:dyDescent="0.4">
      <c r="A142" s="14"/>
    </row>
    <row r="143" spans="1:1" ht="17" x14ac:dyDescent="0.4">
      <c r="A143" s="14"/>
    </row>
    <row r="144" spans="1:1" ht="17" x14ac:dyDescent="0.4">
      <c r="A144" s="14"/>
    </row>
    <row r="145" spans="1:1" ht="17" x14ac:dyDescent="0.4">
      <c r="A145" s="14"/>
    </row>
    <row r="146" spans="1:1" ht="17" x14ac:dyDescent="0.4">
      <c r="A146" s="14"/>
    </row>
    <row r="147" spans="1:1" ht="17" x14ac:dyDescent="0.4">
      <c r="A147" s="14"/>
    </row>
    <row r="148" spans="1:1" ht="17" x14ac:dyDescent="0.4">
      <c r="A148" s="14"/>
    </row>
    <row r="149" spans="1:1" ht="17" x14ac:dyDescent="0.4">
      <c r="A149" s="14"/>
    </row>
    <row r="150" spans="1:1" ht="17" x14ac:dyDescent="0.4">
      <c r="A150" s="14"/>
    </row>
    <row r="151" spans="1:1" ht="17" x14ac:dyDescent="0.4">
      <c r="A151" s="14"/>
    </row>
    <row r="152" spans="1:1" ht="17" x14ac:dyDescent="0.4">
      <c r="A152" s="14"/>
    </row>
    <row r="153" spans="1:1" ht="17" x14ac:dyDescent="0.4">
      <c r="A153" s="14"/>
    </row>
    <row r="154" spans="1:1" ht="17" x14ac:dyDescent="0.4">
      <c r="A154" s="14"/>
    </row>
    <row r="155" spans="1:1" ht="17" x14ac:dyDescent="0.4">
      <c r="A155" s="14"/>
    </row>
    <row r="156" spans="1:1" ht="17" x14ac:dyDescent="0.4">
      <c r="A156" s="14"/>
    </row>
    <row r="157" spans="1:1" ht="17" x14ac:dyDescent="0.4">
      <c r="A157" s="14"/>
    </row>
    <row r="158" spans="1:1" ht="17" x14ac:dyDescent="0.4">
      <c r="A158" s="14"/>
    </row>
    <row r="159" spans="1:1" ht="17" x14ac:dyDescent="0.4">
      <c r="A159" s="14"/>
    </row>
    <row r="160" spans="1:1" ht="17" x14ac:dyDescent="0.4">
      <c r="A160" s="14"/>
    </row>
    <row r="161" spans="1:1" ht="17" x14ac:dyDescent="0.4">
      <c r="A161" s="14"/>
    </row>
    <row r="162" spans="1:1" ht="17" x14ac:dyDescent="0.4">
      <c r="A162" s="14"/>
    </row>
    <row r="163" spans="1:1" ht="17" x14ac:dyDescent="0.4">
      <c r="A163" s="14"/>
    </row>
    <row r="164" spans="1:1" ht="17" x14ac:dyDescent="0.4">
      <c r="A164" s="14"/>
    </row>
    <row r="165" spans="1:1" ht="17" x14ac:dyDescent="0.4">
      <c r="A165" s="14"/>
    </row>
    <row r="166" spans="1:1" ht="17" x14ac:dyDescent="0.4">
      <c r="A166" s="14"/>
    </row>
    <row r="167" spans="1:1" ht="17" x14ac:dyDescent="0.4">
      <c r="A167" s="14"/>
    </row>
    <row r="168" spans="1:1" ht="17" x14ac:dyDescent="0.4">
      <c r="A168" s="14"/>
    </row>
    <row r="169" spans="1:1" ht="17" x14ac:dyDescent="0.4">
      <c r="A169" s="14"/>
    </row>
    <row r="170" spans="1:1" ht="17" x14ac:dyDescent="0.4">
      <c r="A170" s="14"/>
    </row>
    <row r="171" spans="1:1" ht="17" x14ac:dyDescent="0.4">
      <c r="A171" s="14"/>
    </row>
    <row r="172" spans="1:1" ht="17" x14ac:dyDescent="0.4">
      <c r="A172" s="14"/>
    </row>
    <row r="173" spans="1:1" ht="17" x14ac:dyDescent="0.4">
      <c r="A173" s="14"/>
    </row>
    <row r="174" spans="1:1" ht="17" x14ac:dyDescent="0.4">
      <c r="A174" s="14"/>
    </row>
    <row r="175" spans="1:1" ht="17" x14ac:dyDescent="0.4">
      <c r="A175" s="14"/>
    </row>
    <row r="176" spans="1:1" ht="17" x14ac:dyDescent="0.4">
      <c r="A176" s="14"/>
    </row>
    <row r="177" spans="1:1" ht="17" x14ac:dyDescent="0.4">
      <c r="A177" s="14"/>
    </row>
    <row r="178" spans="1:1" ht="17" x14ac:dyDescent="0.4">
      <c r="A178" s="14"/>
    </row>
    <row r="179" spans="1:1" ht="17" x14ac:dyDescent="0.4">
      <c r="A179" s="14"/>
    </row>
    <row r="180" spans="1:1" ht="17" x14ac:dyDescent="0.4">
      <c r="A180" s="14"/>
    </row>
    <row r="181" spans="1:1" ht="17" x14ac:dyDescent="0.4">
      <c r="A181" s="14"/>
    </row>
    <row r="182" spans="1:1" ht="17" x14ac:dyDescent="0.4">
      <c r="A182" s="14"/>
    </row>
    <row r="183" spans="1:1" ht="17" x14ac:dyDescent="0.4">
      <c r="A183" s="14"/>
    </row>
    <row r="184" spans="1:1" ht="17" x14ac:dyDescent="0.4">
      <c r="A184" s="14"/>
    </row>
    <row r="185" spans="1:1" ht="17" x14ac:dyDescent="0.4">
      <c r="A185" s="14"/>
    </row>
    <row r="186" spans="1:1" ht="17" x14ac:dyDescent="0.4">
      <c r="A186" s="14"/>
    </row>
    <row r="187" spans="1:1" ht="17" x14ac:dyDescent="0.4">
      <c r="A187" s="14"/>
    </row>
    <row r="188" spans="1:1" ht="17" x14ac:dyDescent="0.4">
      <c r="A188" s="14"/>
    </row>
    <row r="189" spans="1:1" ht="17" x14ac:dyDescent="0.4">
      <c r="A189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7FB8-6A7C-43E5-AF3E-91E8E7626B09}">
  <dimension ref="A1:E4"/>
  <sheetViews>
    <sheetView zoomScale="220" zoomScaleNormal="220" workbookViewId="0">
      <selection activeCell="D15" sqref="D15"/>
    </sheetView>
  </sheetViews>
  <sheetFormatPr defaultRowHeight="14.5" x14ac:dyDescent="0.3"/>
  <sheetData>
    <row r="1" spans="1:5" ht="17" x14ac:dyDescent="0.4">
      <c r="A1" s="14" t="s">
        <v>17</v>
      </c>
      <c r="B1" s="14" t="s">
        <v>18</v>
      </c>
      <c r="C1" t="s">
        <v>19</v>
      </c>
      <c r="D1" t="s">
        <v>20</v>
      </c>
      <c r="E1" t="s">
        <v>21</v>
      </c>
    </row>
    <row r="2" spans="1:5" ht="17" x14ac:dyDescent="0.4">
      <c r="A2" s="14">
        <v>0.48389666666666681</v>
      </c>
      <c r="B2" s="14">
        <v>2.2105616127306122E-2</v>
      </c>
      <c r="C2">
        <f>A2+4*B2</f>
        <v>0.57231913117589128</v>
      </c>
      <c r="D2">
        <f>A2-4*B2</f>
        <v>0.39547420215744233</v>
      </c>
      <c r="E2">
        <v>1.33</v>
      </c>
    </row>
    <row r="3" spans="1:5" ht="17" x14ac:dyDescent="0.4">
      <c r="A3" s="14">
        <v>0.48389666666666681</v>
      </c>
      <c r="B3" s="14">
        <v>2.2105616127306122E-2</v>
      </c>
      <c r="C3">
        <f>A3+4.5*B3</f>
        <v>0.58337193923954433</v>
      </c>
      <c r="D3">
        <f>A3-4.5*B3</f>
        <v>0.38442139409378928</v>
      </c>
      <c r="E3">
        <v>1.5</v>
      </c>
    </row>
    <row r="4" spans="1:5" ht="17" x14ac:dyDescent="0.4">
      <c r="A4" s="14">
        <v>0.48389666666666681</v>
      </c>
      <c r="B4" s="14">
        <v>2.2105616127306122E-2</v>
      </c>
      <c r="C4">
        <f>A4+5*B4</f>
        <v>0.59442474730319739</v>
      </c>
      <c r="D4">
        <f>A4-5*B4</f>
        <v>0.37336858603013623</v>
      </c>
      <c r="E4">
        <v>1.67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61E4D93423C10F41A3326BA5F2D4FBDF" ma:contentTypeVersion="3" ma:contentTypeDescription="建立新的文件。" ma:contentTypeScope="" ma:versionID="b8b12f6638ef23ebc736457f82b48d12">
  <xsd:schema xmlns:xsd="http://www.w3.org/2001/XMLSchema" xmlns:xs="http://www.w3.org/2001/XMLSchema" xmlns:p="http://schemas.microsoft.com/office/2006/metadata/properties" xmlns:ns2="80947a15-52f9-4919-8af1-429a6075236b" targetNamespace="http://schemas.microsoft.com/office/2006/metadata/properties" ma:root="true" ma:fieldsID="56987de95a9b951975899db34c4f53c4" ns2:_="">
    <xsd:import namespace="80947a15-52f9-4919-8af1-429a6075236b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47a15-52f9-4919-8af1-429a607523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 ma:readOnly="true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F1097-6481-4450-B34B-BDF72904BB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1F2329-A700-4E3B-B8CB-85C00DC067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DB33CA-8515-491A-BA90-B0548B7BCF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947a15-52f9-4919-8af1-429a607523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原始數據</vt:lpstr>
      <vt:lpstr>最差的間隙</vt:lpstr>
      <vt:lpstr>PPK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Jack</dc:creator>
  <cp:lastModifiedBy>Wang, Cooper</cp:lastModifiedBy>
  <dcterms:created xsi:type="dcterms:W3CDTF">2015-06-05T18:19:34Z</dcterms:created>
  <dcterms:modified xsi:type="dcterms:W3CDTF">2022-02-20T08:31:00Z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c40789-df4c-4333-849e-954422aa3ae5_Enabled">
    <vt:lpwstr>true</vt:lpwstr>
  </property>
  <property fmtid="{D5CDD505-2E9C-101B-9397-08002B2CF9AE}" pid="3" name="MSIP_Label_85c40789-df4c-4333-849e-954422aa3ae5_SetDate">
    <vt:lpwstr>2021-04-14T07:12:58Z</vt:lpwstr>
  </property>
  <property fmtid="{D5CDD505-2E9C-101B-9397-08002B2CF9AE}" pid="4" name="MSIP_Label_85c40789-df4c-4333-849e-954422aa3ae5_Method">
    <vt:lpwstr>Privileged</vt:lpwstr>
  </property>
  <property fmtid="{D5CDD505-2E9C-101B-9397-08002B2CF9AE}" pid="5" name="MSIP_Label_85c40789-df4c-4333-849e-954422aa3ae5_Name">
    <vt:lpwstr>85c40789-df4c-4333-849e-954422aa3ae5</vt:lpwstr>
  </property>
  <property fmtid="{D5CDD505-2E9C-101B-9397-08002B2CF9AE}" pid="6" name="MSIP_Label_85c40789-df4c-4333-849e-954422aa3ae5_SiteId">
    <vt:lpwstr>38d0d425-ba52-4c0a-a03e-2a65c8e82e2d</vt:lpwstr>
  </property>
  <property fmtid="{D5CDD505-2E9C-101B-9397-08002B2CF9AE}" pid="7" name="MSIP_Label_85c40789-df4c-4333-849e-954422aa3ae5_ActionId">
    <vt:lpwstr>10948403-e330-473a-add3-cb94fe94f82e</vt:lpwstr>
  </property>
  <property fmtid="{D5CDD505-2E9C-101B-9397-08002B2CF9AE}" pid="8" name="MSIP_Label_85c40789-df4c-4333-849e-954422aa3ae5_ContentBits">
    <vt:lpwstr>0</vt:lpwstr>
  </property>
  <property fmtid="{D5CDD505-2E9C-101B-9397-08002B2CF9AE}" pid="9" name="ContentTypeId">
    <vt:lpwstr>0x01010061E4D93423C10F41A3326BA5F2D4FBDF</vt:lpwstr>
  </property>
</Properties>
</file>