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af413b933450837/Desktop/"/>
    </mc:Choice>
  </mc:AlternateContent>
  <xr:revisionPtr revIDLastSave="0" documentId="8_{B1DD659C-9C6D-4702-95F5-2D97FAC67BBC}" xr6:coauthVersionLast="46" xr6:coauthVersionMax="46" xr10:uidLastSave="{00000000-0000-0000-0000-000000000000}"/>
  <bookViews>
    <workbookView xWindow="-120" yWindow="-120" windowWidth="29040" windowHeight="15840" activeTab="3" xr2:uid="{00000000-000D-0000-FFFF-FFFF00000000}"/>
  </bookViews>
  <sheets>
    <sheet name="Sheet1" sheetId="1" r:id="rId1"/>
    <sheet name="Category Stats" sheetId="2" r:id="rId2"/>
    <sheet name="Subcategory Stats" sheetId="3" r:id="rId3"/>
    <sheet name="Outcomes Based on Launch Date" sheetId="4" r:id="rId4"/>
    <sheet name="Bonus" sheetId="5" r:id="rId5"/>
    <sheet name="Additional Pivot" sheetId="6" r:id="rId6"/>
  </sheets>
  <definedNames>
    <definedName name="_xlnm._FilterDatabase" localSheetId="0" hidden="1">Sheet1!$A$1:$T$4115</definedName>
    <definedName name="goal">#REF!</definedName>
    <definedName name="state">#REF!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5" l="1"/>
  <c r="D12" i="5"/>
  <c r="D11" i="5"/>
  <c r="D10" i="5"/>
  <c r="D9" i="5"/>
  <c r="D8" i="5"/>
  <c r="D7" i="5"/>
  <c r="D6" i="5"/>
  <c r="D5" i="5"/>
  <c r="D4" i="5"/>
  <c r="C13" i="5"/>
  <c r="G13" i="5" s="1"/>
  <c r="C12" i="5"/>
  <c r="C11" i="5"/>
  <c r="C10" i="5"/>
  <c r="C9" i="5"/>
  <c r="C8" i="5"/>
  <c r="C6" i="5"/>
  <c r="G6" i="5" s="1"/>
  <c r="C7" i="5"/>
  <c r="C5" i="5"/>
  <c r="C4" i="5"/>
  <c r="D3" i="5"/>
  <c r="C3" i="5"/>
  <c r="D2" i="5"/>
  <c r="C2" i="5"/>
  <c r="B13" i="5"/>
  <c r="E13" i="5" s="1"/>
  <c r="B12" i="5"/>
  <c r="E12" i="5" s="1"/>
  <c r="B11" i="5"/>
  <c r="E11" i="5" s="1"/>
  <c r="H11" i="5" s="1"/>
  <c r="B10" i="5"/>
  <c r="E10" i="5" s="1"/>
  <c r="B9" i="5"/>
  <c r="E9" i="5" s="1"/>
  <c r="B8" i="5"/>
  <c r="B7" i="5"/>
  <c r="E7" i="5" s="1"/>
  <c r="B6" i="5"/>
  <c r="E6" i="5" s="1"/>
  <c r="B5" i="5"/>
  <c r="E5" i="5" s="1"/>
  <c r="H5" i="5" s="1"/>
  <c r="B3" i="5"/>
  <c r="E3" i="5" s="1"/>
  <c r="B4" i="5"/>
  <c r="E4" i="5" s="1"/>
  <c r="B2" i="5"/>
  <c r="L8" i="6"/>
  <c r="L7" i="6"/>
  <c r="L6" i="6"/>
  <c r="L5" i="6"/>
  <c r="L4" i="6"/>
  <c r="L3" i="6"/>
  <c r="K8" i="6"/>
  <c r="K7" i="6"/>
  <c r="K6" i="6"/>
  <c r="K5" i="6"/>
  <c r="K4" i="6"/>
  <c r="K3" i="6"/>
  <c r="H9" i="5" l="1"/>
  <c r="G3" i="5"/>
  <c r="G8" i="5"/>
  <c r="H4" i="5"/>
  <c r="H10" i="5"/>
  <c r="H3" i="5"/>
  <c r="G9" i="5"/>
  <c r="G4" i="5"/>
  <c r="G10" i="5"/>
  <c r="H6" i="5"/>
  <c r="H12" i="5"/>
  <c r="G5" i="5"/>
  <c r="G11" i="5"/>
  <c r="H7" i="5"/>
  <c r="H13" i="5"/>
  <c r="G7" i="5"/>
  <c r="G12" i="5"/>
  <c r="H8" i="5"/>
  <c r="E2" i="5"/>
  <c r="H2" i="5" s="1"/>
  <c r="E8" i="5"/>
  <c r="F8" i="5" s="1"/>
  <c r="F13" i="5"/>
  <c r="F7" i="5"/>
  <c r="F12" i="5"/>
  <c r="F6" i="5"/>
  <c r="F11" i="5"/>
  <c r="F5" i="5"/>
  <c r="F10" i="5"/>
  <c r="F4" i="5"/>
  <c r="F9" i="5"/>
  <c r="F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2" i="5" l="1"/>
  <c r="G2" i="5"/>
</calcChain>
</file>

<file path=xl/sharedStrings.xml><?xml version="1.0" encoding="utf-8"?>
<sst xmlns="http://schemas.openxmlformats.org/spreadsheetml/2006/main" count="28551" uniqueCount="8412">
  <si>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</si>
  <si>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</si>
  <si>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</si>
  <si>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</si>
  <si>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</si>
  <si>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</si>
  <si>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</si>
  <si>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</si>
  <si>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</si>
  <si>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</si>
  <si>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</si>
  <si>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</si>
  <si>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</si>
  <si>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</si>
  <si>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</si>
  <si>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</si>
  <si>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</si>
  <si>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</si>
  <si>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</si>
  <si>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</si>
  <si>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</si>
  <si>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</si>
  <si>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</si>
  <si>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</si>
  <si>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</si>
  <si>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</si>
  <si>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</si>
  <si>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</si>
  <si>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</si>
  <si>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</si>
  <si>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</si>
  <si>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</si>
  <si>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</si>
  <si>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</si>
  <si>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</si>
  <si>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</si>
  <si>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</si>
  <si>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</si>
  <si>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</si>
  <si>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</si>
  <si>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</si>
  <si>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</si>
  <si>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</si>
  <si>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</si>
  <si>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</si>
  <si>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</si>
  <si>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</si>
  <si>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</si>
  <si>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</si>
  <si>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</si>
  <si>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</si>
  <si>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</si>
  <si>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</si>
  <si>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</si>
  <si>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</si>
  <si>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</si>
  <si>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</si>
  <si>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</si>
  <si>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</si>
  <si>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</si>
  <si>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</si>
  <si>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</si>
  <si>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</si>
  <si>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</si>
  <si>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</si>
  <si>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</si>
  <si>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</si>
  <si>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</si>
  <si>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</si>
  <si>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</si>
  <si>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</si>
  <si>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</si>
  <si>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</si>
  <si>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</si>
  <si>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</si>
  <si>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</si>
  <si>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</si>
  <si>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</si>
  <si>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</si>
  <si>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</si>
  <si>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</si>
  <si>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</si>
  <si>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</si>
  <si>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</si>
  <si>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</si>
  <si>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</si>
  <si>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</si>
  <si>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</si>
  <si>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</si>
  <si>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</si>
  <si>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</si>
  <si>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</si>
  <si>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</si>
  <si>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</si>
  <si>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</si>
  <si>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</si>
  <si>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</si>
  <si>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</si>
  <si>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</si>
  <si>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</si>
  <si>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</si>
  <si>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</si>
  <si>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</si>
  <si>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</si>
  <si>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</si>
  <si>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</si>
  <si>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</si>
  <si>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</si>
  <si>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</si>
  <si>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</si>
  <si>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</si>
  <si>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</si>
  <si>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</si>
  <si>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</si>
  <si>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</si>
  <si>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</si>
  <si>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</si>
  <si>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</si>
  <si>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</si>
  <si>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</si>
  <si>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</si>
  <si>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</si>
  <si>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</si>
  <si>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</si>
  <si>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</si>
  <si>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</si>
  <si>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</si>
  <si>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</si>
  <si>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</si>
  <si>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</si>
  <si>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</si>
  <si>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</si>
  <si>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</si>
  <si>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</si>
  <si>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</si>
  <si>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</si>
  <si>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</si>
  <si>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</si>
  <si>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</si>
  <si>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</si>
  <si>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</si>
  <si>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</si>
  <si>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</si>
  <si>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</si>
  <si>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</si>
  <si>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</si>
  <si>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</si>
  <si>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</si>
  <si>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</si>
  <si>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</si>
  <si>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</si>
  <si>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</si>
  <si>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</si>
  <si>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</si>
  <si>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</si>
  <si>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</si>
  <si>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</si>
  <si>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</si>
  <si>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</si>
  <si>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</si>
  <si>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</si>
  <si>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</si>
  <si>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</si>
  <si>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</si>
  <si>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</si>
  <si>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</si>
  <si>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</si>
  <si>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</si>
  <si>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</si>
  <si>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</si>
  <si>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</si>
  <si>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</si>
  <si>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</si>
  <si>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</si>
  <si>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</si>
  <si>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</si>
  <si>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</si>
  <si>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</si>
  <si>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</si>
  <si>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</si>
  <si>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</si>
  <si>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</si>
  <si>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</si>
  <si>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</si>
  <si>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</si>
  <si>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</si>
  <si>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</si>
  <si>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</si>
  <si>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</si>
  <si>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</si>
  <si>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</si>
  <si>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</si>
  <si>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</si>
  <si>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</si>
  <si>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</si>
  <si>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</si>
  <si>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</si>
  <si>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</si>
  <si>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</si>
  <si>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</si>
  <si>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</si>
  <si>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</si>
  <si>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</si>
  <si>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</si>
  <si>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</si>
  <si>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</si>
  <si>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</si>
  <si>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</si>
  <si>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</si>
  <si>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</si>
  <si>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</si>
  <si>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</si>
  <si>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</si>
  <si>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</si>
  <si>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</si>
  <si>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</si>
  <si>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</si>
  <si>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</si>
  <si>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</si>
  <si>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</si>
  <si>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</si>
  <si>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</si>
  <si>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</si>
  <si>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</si>
  <si>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</si>
  <si>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</si>
  <si>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</si>
  <si>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</si>
  <si>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</si>
  <si>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</si>
  <si>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</si>
  <si>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</si>
  <si>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</si>
  <si>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</si>
  <si>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</si>
  <si>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</si>
  <si>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</si>
  <si>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</si>
  <si>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</si>
  <si>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</si>
  <si>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</si>
  <si>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</si>
  <si>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</si>
  <si>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</si>
  <si>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</si>
  <si>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</si>
  <si>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</si>
  <si>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</si>
  <si>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</si>
  <si>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</si>
  <si>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</si>
  <si>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</si>
  <si>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</si>
  <si>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</si>
  <si>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</si>
  <si>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</si>
  <si>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</si>
  <si>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</si>
  <si>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</si>
  <si>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</si>
  <si>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</si>
  <si>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</si>
  <si>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</si>
  <si>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</si>
  <si>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</si>
  <si>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</si>
  <si>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</si>
  <si>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</si>
  <si>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</si>
  <si>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</si>
  <si>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</si>
  <si>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</si>
  <si>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</si>
  <si>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</si>
  <si>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</si>
  <si>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</si>
  <si>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</si>
  <si>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</si>
  <si>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</si>
  <si>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</si>
  <si>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</si>
  <si>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</si>
  <si>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</si>
  <si>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</si>
  <si>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</si>
  <si>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</si>
  <si>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</si>
  <si>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</si>
  <si>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</si>
  <si>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</si>
  <si>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</si>
  <si>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</si>
  <si>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</si>
  <si>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</si>
  <si>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</si>
  <si>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</si>
  <si>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</si>
  <si>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</si>
  <si>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</si>
  <si>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</si>
  <si>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</si>
  <si>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</si>
  <si>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</si>
  <si>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</si>
  <si>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</si>
  <si>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</si>
  <si>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</si>
  <si>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</si>
  <si>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</si>
  <si>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</si>
  <si>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</si>
  <si>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</si>
  <si>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</si>
  <si>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</si>
  <si>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</si>
  <si>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</si>
  <si>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</si>
  <si>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</si>
  <si>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</si>
  <si>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</si>
  <si>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</si>
  <si>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</si>
  <si>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</si>
  <si>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</si>
  <si>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</si>
  <si>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</si>
  <si>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</si>
  <si>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</si>
  <si>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</si>
  <si>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</si>
  <si>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</si>
  <si>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</si>
  <si>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</si>
  <si>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</si>
  <si>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</si>
  <si>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</si>
  <si>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</si>
  <si>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</si>
  <si>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</si>
  <si>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</si>
  <si>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</si>
  <si>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</si>
  <si>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</si>
  <si>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</si>
  <si>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</si>
  <si>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</si>
  <si>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</si>
  <si>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</si>
  <si>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</si>
  <si>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</si>
  <si>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</si>
  <si>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</si>
  <si>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</si>
  <si>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</si>
  <si>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</si>
  <si>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</si>
  <si>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</si>
  <si>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</si>
  <si>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</si>
  <si>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</si>
  <si>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</si>
  <si>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</si>
  <si>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</si>
  <si>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</si>
  <si>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</si>
  <si>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</si>
  <si>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</si>
  <si>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</si>
  <si>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</si>
  <si>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</si>
  <si>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</si>
  <si>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</si>
  <si>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</si>
  <si>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</si>
  <si>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</si>
  <si>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</si>
  <si>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</si>
  <si>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</si>
  <si>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</si>
  <si>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</si>
  <si>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</si>
  <si>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</si>
  <si>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</si>
  <si>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</si>
  <si>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</si>
  <si>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</si>
  <si>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</si>
  <si>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</si>
  <si>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</si>
  <si>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</si>
  <si>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</si>
  <si>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</si>
  <si>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</si>
  <si>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</si>
  <si>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</si>
  <si>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</si>
  <si>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</si>
  <si>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</si>
  <si>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</si>
  <si>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</si>
  <si>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</si>
  <si>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</si>
  <si>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</si>
  <si>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</si>
  <si>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</si>
  <si>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</si>
  <si>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</si>
  <si>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</si>
  <si>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</si>
  <si>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</si>
  <si>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</si>
  <si>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</si>
  <si>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</si>
  <si>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</si>
  <si>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</si>
  <si>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</si>
  <si>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</si>
  <si>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</si>
  <si>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</si>
  <si>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</si>
  <si>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</si>
  <si>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</si>
  <si>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</si>
  <si>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</si>
  <si>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</si>
  <si>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</si>
  <si>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</si>
  <si>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</si>
  <si>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</si>
  <si>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</si>
  <si>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</si>
  <si>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</si>
  <si>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</si>
  <si>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</si>
  <si>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</si>
  <si>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</si>
  <si>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</si>
  <si>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</si>
  <si>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</si>
  <si>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</si>
  <si>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</si>
  <si>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</si>
  <si>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</si>
  <si>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</si>
  <si>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</si>
  <si>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</si>
  <si>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</si>
  <si>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</si>
  <si>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</si>
  <si>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</si>
  <si>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</si>
  <si>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</si>
  <si>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</si>
  <si>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</si>
  <si>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</si>
  <si>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</si>
  <si>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</si>
  <si>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</si>
  <si>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</si>
  <si>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</si>
  <si>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</si>
  <si>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</si>
  <si>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</si>
  <si>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</si>
  <si>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</si>
  <si>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</si>
  <si>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</si>
  <si>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</si>
  <si>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</si>
  <si>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</si>
  <si>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</si>
  <si>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</si>
  <si>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</si>
  <si>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</si>
  <si>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</si>
  <si>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</si>
  <si>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</si>
  <si>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</si>
  <si>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</si>
  <si>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</si>
  <si>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</si>
  <si>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</si>
  <si>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</si>
  <si>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</si>
  <si>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</si>
  <si>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</si>
  <si>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</si>
  <si>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</si>
  <si>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</si>
  <si>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</si>
  <si>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</si>
  <si>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</si>
  <si>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</si>
  <si>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</si>
  <si>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</si>
  <si>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</si>
  <si>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</si>
  <si>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</si>
  <si>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</si>
  <si>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</si>
  <si>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</si>
  <si>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</si>
  <si>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</si>
  <si>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</si>
  <si>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</si>
  <si>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</si>
  <si>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</si>
  <si>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</si>
  <si>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</si>
  <si>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</si>
  <si>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</si>
  <si>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</si>
  <si>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</si>
  <si>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</si>
  <si>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</si>
  <si>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</si>
  <si>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</si>
  <si>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</si>
  <si>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</si>
  <si>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</si>
  <si>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</si>
  <si>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</si>
  <si>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</si>
  <si>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</si>
  <si>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</si>
  <si>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</si>
  <si>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</si>
  <si>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</si>
  <si>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</si>
  <si>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</si>
  <si>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</si>
  <si>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</si>
  <si>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</si>
  <si>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</si>
  <si>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</si>
  <si>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</si>
  <si>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</si>
  <si>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</si>
  <si>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</si>
  <si>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</si>
  <si>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</si>
  <si>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</si>
  <si>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</si>
  <si>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</si>
  <si>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</si>
  <si>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</si>
  <si>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</si>
  <si>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</si>
  <si>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</si>
  <si>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</si>
  <si>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</si>
  <si>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</si>
  <si>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</si>
  <si>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</si>
  <si>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</si>
  <si>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</si>
  <si>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</si>
  <si>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</si>
  <si>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</si>
  <si>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</si>
  <si>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</si>
  <si>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</si>
  <si>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</si>
  <si>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</si>
  <si>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</si>
  <si>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</si>
  <si>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</si>
  <si>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</si>
  <si>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</si>
  <si>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</si>
  <si>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</si>
  <si>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</si>
  <si>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</si>
  <si>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</si>
  <si>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</si>
  <si>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</si>
  <si>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</si>
  <si>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</si>
  <si>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</si>
  <si>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</si>
  <si>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</si>
  <si>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</si>
  <si>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</si>
  <si>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</si>
  <si>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</si>
  <si>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</si>
  <si>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</si>
  <si>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</si>
  <si>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</si>
  <si>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</si>
  <si>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</si>
  <si>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</si>
  <si>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</si>
  <si>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</si>
  <si>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</si>
  <si>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</si>
  <si>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</si>
  <si>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</si>
  <si>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</si>
  <si>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</si>
  <si>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</si>
  <si>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</si>
  <si>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</si>
  <si>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</si>
  <si>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</si>
  <si>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</si>
  <si>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</si>
  <si>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</si>
  <si>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</si>
  <si>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</si>
  <si>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</si>
  <si>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</si>
  <si>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</si>
  <si>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</si>
  <si>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</si>
  <si>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</si>
  <si>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</si>
  <si>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</si>
  <si>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</si>
  <si>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</si>
  <si>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</si>
  <si>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</si>
  <si>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</si>
  <si>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</si>
  <si>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</si>
  <si>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</si>
  <si>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</si>
  <si>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</si>
  <si>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</si>
  <si>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</si>
  <si>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</si>
  <si>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</si>
  <si>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</si>
  <si>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</si>
  <si>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</si>
  <si>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</si>
  <si>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</si>
  <si>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</si>
  <si>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</si>
  <si>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</si>
  <si>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</si>
  <si>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</si>
  <si>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</si>
  <si>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</si>
  <si>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</si>
  <si>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</si>
  <si>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</si>
  <si>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</si>
  <si>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</si>
  <si>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</si>
  <si>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</si>
  <si>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</si>
  <si>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</si>
  <si>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</si>
  <si>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</si>
  <si>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</si>
  <si>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</si>
  <si>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</si>
  <si>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</si>
  <si>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</si>
  <si>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</si>
  <si>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</si>
  <si>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</si>
  <si>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</si>
  <si>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</si>
  <si>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</si>
  <si>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</si>
  <si>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</si>
  <si>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</si>
  <si>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</si>
  <si>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</si>
  <si>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</si>
  <si>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</si>
  <si>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</si>
  <si>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</si>
  <si>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</si>
  <si>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</si>
  <si>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</si>
  <si>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</si>
  <si>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</si>
  <si>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</si>
  <si>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</si>
  <si>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</si>
  <si>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</si>
  <si>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</si>
  <si>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</si>
  <si>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</si>
  <si>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</si>
  <si>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</si>
  <si>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</si>
  <si>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</si>
  <si>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</si>
  <si>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</si>
  <si>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</si>
  <si>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</si>
  <si>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</si>
  <si>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</si>
  <si>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</si>
  <si>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</si>
  <si>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</si>
  <si>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</si>
  <si>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</si>
  <si>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</si>
  <si>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</si>
  <si>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</si>
  <si>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</si>
  <si>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</si>
  <si>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</si>
  <si>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</si>
  <si>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</si>
  <si>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</si>
  <si>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</si>
  <si>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</si>
  <si>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</si>
  <si>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</si>
  <si>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</si>
  <si>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</si>
  <si>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</si>
  <si>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</si>
  <si>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</si>
  <si>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</si>
  <si>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</si>
  <si>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</si>
  <si>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</si>
  <si>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</si>
  <si>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</si>
  <si>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</si>
  <si>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</si>
  <si>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</si>
  <si>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</si>
  <si>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</si>
  <si>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</si>
  <si>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</si>
  <si>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</si>
  <si>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</si>
  <si>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</si>
  <si>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</si>
  <si>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</si>
  <si>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</si>
  <si>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</si>
  <si>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</si>
  <si>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</si>
  <si>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</si>
  <si>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</si>
  <si>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</si>
  <si>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</si>
  <si>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</si>
  <si>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</si>
  <si>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</si>
  <si>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</si>
  <si>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</si>
  <si>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</si>
  <si>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</si>
  <si>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</si>
  <si>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</si>
  <si>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</si>
  <si>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</si>
  <si>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</si>
  <si>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</si>
  <si>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</si>
  <si>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</si>
  <si>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</si>
  <si>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</si>
  <si>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</si>
  <si>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</si>
  <si>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</si>
  <si>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</si>
  <si>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</si>
  <si>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</si>
  <si>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</si>
  <si>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</si>
  <si>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</si>
  <si>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</si>
  <si>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</si>
  <si>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</si>
  <si>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</si>
  <si>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</si>
  <si>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</si>
  <si>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</si>
  <si>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</si>
  <si>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</si>
  <si>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</si>
  <si>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</si>
  <si>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</si>
  <si>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</si>
  <si>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</si>
  <si>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</si>
  <si>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</si>
  <si>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</si>
  <si>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</si>
  <si>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</si>
  <si>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</si>
  <si>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</si>
  <si>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</si>
  <si>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</si>
  <si>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</si>
  <si>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</si>
  <si>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</si>
  <si>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</si>
  <si>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</si>
  <si>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</si>
  <si>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</si>
  <si>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</si>
  <si>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</si>
  <si>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</si>
  <si>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</si>
  <si>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</si>
  <si>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</si>
  <si>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</si>
  <si>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</si>
  <si>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</si>
  <si>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</si>
  <si>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</si>
  <si>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</si>
  <si>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</si>
  <si>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</si>
  <si>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</si>
  <si>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</si>
  <si>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</si>
  <si>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</si>
  <si>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</si>
  <si>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</si>
  <si>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</si>
  <si>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</si>
  <si>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</si>
  <si>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</si>
  <si>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</si>
  <si>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</si>
  <si>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</si>
  <si>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</si>
  <si>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</si>
  <si>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</si>
  <si>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</si>
  <si>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</si>
  <si>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</si>
  <si>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</si>
  <si>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</si>
  <si>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</si>
  <si>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</si>
  <si>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</si>
  <si>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</si>
  <si>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</si>
  <si>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</si>
  <si>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</si>
  <si>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</si>
  <si>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</si>
  <si>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</si>
  <si>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</si>
  <si>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</si>
  <si>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</si>
  <si>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</si>
  <si>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</si>
  <si>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</si>
  <si>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</si>
  <si>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</si>
  <si>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</si>
  <si>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</si>
  <si>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</si>
  <si>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</si>
  <si>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</si>
  <si>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</si>
  <si>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</si>
  <si>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</si>
  <si>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</si>
  <si>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</si>
  <si>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</si>
  <si>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</si>
  <si>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</si>
  <si>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</si>
  <si>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</si>
  <si>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</si>
  <si>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</si>
  <si>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</si>
  <si>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</si>
  <si>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</si>
  <si>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</si>
  <si>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</si>
  <si>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</si>
  <si>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</si>
  <si>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</si>
  <si>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</si>
  <si>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</si>
  <si>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</si>
  <si>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</si>
  <si>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</si>
  <si>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</si>
  <si>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</si>
  <si>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</si>
  <si>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</si>
  <si>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</si>
  <si>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</si>
  <si>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</si>
  <si>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</si>
  <si>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</si>
  <si>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</si>
  <si>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</si>
  <si>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</si>
  <si>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</si>
  <si>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</si>
  <si>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</si>
  <si>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</si>
  <si>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</si>
  <si>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</si>
  <si>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</si>
  <si>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</si>
  <si>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</si>
  <si>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</si>
  <si>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</si>
  <si>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</si>
  <si>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</si>
  <si>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</si>
  <si>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</si>
  <si>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</si>
  <si>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</si>
  <si>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</si>
  <si>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</si>
  <si>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</si>
  <si>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</si>
  <si>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</si>
  <si>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</si>
  <si>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</si>
  <si>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</si>
  <si>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</si>
  <si>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</si>
  <si>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</si>
  <si>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</si>
  <si>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</si>
  <si>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</si>
  <si>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</si>
  <si>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</si>
  <si>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</si>
  <si>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</si>
  <si>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</si>
  <si>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</si>
  <si>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</si>
  <si>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</si>
  <si>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</si>
  <si>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</si>
  <si>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</si>
  <si>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</si>
  <si>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</si>
  <si>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</si>
  <si>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</si>
  <si>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</si>
  <si>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</si>
  <si>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</si>
  <si>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</si>
  <si>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</si>
  <si>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</si>
  <si>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</si>
  <si>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</si>
  <si>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</si>
  <si>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</si>
  <si>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</si>
  <si>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</si>
  <si>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</si>
  <si>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</si>
  <si>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</si>
  <si>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</si>
  <si>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</si>
  <si>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</si>
  <si>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</si>
  <si>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</si>
  <si>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</si>
  <si>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</si>
  <si>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</si>
  <si>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</si>
  <si>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</si>
  <si>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</si>
  <si>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</si>
  <si>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</si>
  <si>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</si>
  <si>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</si>
  <si>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</si>
  <si>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</si>
  <si>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</si>
  <si>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</si>
  <si>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</si>
  <si>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</si>
  <si>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</si>
  <si>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</si>
  <si>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</si>
  <si>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</si>
  <si>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</si>
  <si>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</si>
  <si>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</si>
  <si>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</si>
  <si>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</si>
  <si>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</si>
  <si>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</si>
  <si>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</si>
  <si>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</si>
  <si>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</si>
  <si>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</si>
  <si>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</si>
  <si>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</si>
  <si>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</si>
  <si>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</si>
  <si>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</si>
  <si>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</si>
  <si>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</si>
  <si>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</si>
  <si>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</si>
  <si>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</si>
  <si>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</si>
  <si>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</si>
  <si>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</si>
  <si>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</si>
  <si>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</si>
  <si>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</si>
  <si>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</si>
  <si>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</si>
  <si>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</si>
  <si>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</si>
  <si>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</si>
  <si>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</si>
  <si>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</si>
  <si>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</si>
  <si>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</si>
  <si>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</si>
  <si>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</si>
  <si>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</si>
  <si>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</si>
  <si>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</si>
  <si>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</si>
  <si>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</si>
  <si>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</si>
  <si>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</si>
  <si>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</si>
  <si>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</si>
  <si>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</si>
  <si>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</si>
  <si>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</si>
  <si>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</si>
  <si>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</si>
  <si>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</si>
  <si>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</si>
  <si>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</si>
  <si>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</si>
  <si>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</si>
  <si>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</si>
  <si>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</si>
  <si>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</si>
  <si>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</si>
  <si>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</si>
  <si>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</si>
  <si>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</si>
  <si>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</si>
  <si>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</si>
  <si>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</si>
  <si>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</si>
  <si>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</si>
  <si>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</si>
  <si>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</si>
  <si>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</si>
  <si>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</si>
  <si>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</si>
  <si>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</si>
  <si>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</si>
  <si>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</si>
  <si>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</si>
  <si>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</si>
  <si>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</si>
  <si>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</si>
  <si>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</si>
  <si>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</si>
  <si>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</si>
  <si>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</si>
  <si>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</si>
  <si>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</si>
  <si>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</si>
  <si>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</si>
  <si>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</si>
  <si>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</si>
  <si>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</si>
  <si>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</si>
  <si>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</si>
  <si>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</si>
  <si>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</si>
  <si>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</si>
  <si>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</si>
  <si>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</si>
  <si>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</si>
  <si>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</si>
  <si>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</si>
  <si>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</si>
  <si>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</si>
  <si>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</si>
  <si>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</si>
  <si>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</si>
  <si>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</si>
  <si>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</si>
  <si>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</si>
  <si>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</si>
  <si>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</si>
  <si>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</si>
  <si>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</si>
  <si>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</si>
  <si>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</si>
  <si>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</si>
  <si>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</si>
  <si>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</si>
  <si>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</si>
  <si>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</si>
  <si>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</si>
  <si>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</si>
  <si>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</si>
  <si>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</si>
  <si>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</si>
  <si>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</si>
  <si>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</si>
  <si>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</si>
  <si>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</si>
  <si>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</si>
  <si>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</si>
  <si>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</si>
  <si>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</si>
  <si>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</si>
  <si>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</si>
  <si>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</si>
  <si>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</si>
  <si>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</si>
  <si>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</si>
  <si>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</si>
  <si>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</si>
  <si>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</si>
  <si>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</si>
  <si>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</si>
  <si>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</si>
  <si>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</si>
  <si>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</si>
  <si>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</si>
  <si>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</si>
  <si>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</si>
  <si>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</si>
  <si>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</si>
  <si>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</si>
  <si>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</si>
  <si>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</si>
  <si>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</si>
  <si>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</si>
  <si>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</si>
  <si>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</si>
  <si>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</si>
  <si>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</si>
  <si>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</si>
  <si>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</si>
  <si>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</si>
  <si>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</si>
  <si>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</si>
  <si>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</si>
  <si>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</si>
  <si>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</si>
  <si>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</si>
  <si>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</si>
  <si>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</si>
  <si>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</si>
  <si>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</si>
  <si>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</si>
  <si>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</si>
  <si>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</si>
  <si>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</si>
  <si>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</si>
  <si>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</si>
  <si>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</si>
  <si>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</si>
  <si>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</si>
  <si>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</si>
  <si>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</si>
  <si>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</si>
  <si>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</si>
  <si>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</si>
  <si>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</si>
  <si>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</si>
  <si>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</si>
  <si>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</si>
  <si>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</si>
  <si>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</si>
  <si>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</si>
  <si>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</si>
  <si>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</si>
  <si>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</si>
  <si>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</si>
  <si>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</si>
  <si>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</si>
  <si>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</si>
  <si>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</si>
  <si>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</si>
  <si>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</si>
  <si>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</si>
  <si>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</si>
  <si>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</si>
  <si>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</si>
  <si>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</si>
  <si>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</si>
  <si>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</si>
  <si>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</si>
  <si>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</si>
  <si>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</si>
  <si>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</si>
  <si>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</si>
  <si>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</si>
  <si>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</si>
  <si>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</si>
  <si>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</si>
  <si>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</si>
  <si>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</si>
  <si>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</si>
  <si>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</si>
  <si>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</si>
  <si>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</si>
  <si>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</si>
  <si>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</si>
  <si>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</si>
  <si>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</si>
  <si>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</si>
  <si>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</si>
  <si>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</si>
  <si>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</si>
  <si>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</si>
  <si>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</si>
  <si>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</si>
  <si>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</si>
  <si>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</si>
  <si>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</si>
  <si>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</si>
  <si>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</si>
  <si>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</si>
  <si>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</si>
  <si>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</si>
  <si>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</si>
  <si>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</si>
  <si>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</si>
  <si>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</si>
  <si>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</si>
  <si>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</si>
  <si>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</si>
  <si>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</si>
  <si>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</si>
  <si>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</si>
  <si>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</si>
  <si>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</si>
  <si>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</si>
  <si>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</si>
  <si>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</si>
  <si>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</si>
  <si>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</si>
  <si>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</si>
  <si>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</si>
  <si>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</si>
  <si>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</si>
  <si>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</si>
  <si>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</si>
  <si>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</si>
  <si>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</si>
  <si>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</si>
  <si>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</si>
  <si>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</si>
  <si>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</si>
  <si>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</si>
  <si>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</si>
  <si>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</si>
  <si>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</si>
  <si>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</si>
  <si>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</si>
  <si>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</si>
  <si>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</si>
  <si>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</si>
  <si>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</si>
  <si>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</si>
  <si>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</si>
  <si>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</si>
  <si>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</si>
  <si>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</si>
  <si>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</si>
  <si>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</si>
  <si>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</si>
  <si>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</si>
  <si>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</si>
  <si>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</si>
  <si>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</si>
  <si>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</si>
  <si>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</si>
  <si>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</si>
  <si>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</si>
  <si>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</si>
  <si>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</si>
  <si>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</si>
  <si>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</si>
  <si>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</si>
  <si>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</si>
  <si>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</si>
  <si>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</si>
  <si>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</si>
  <si>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</si>
  <si>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</si>
  <si>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</si>
  <si>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</si>
  <si>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</si>
  <si>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</si>
  <si>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</si>
  <si>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</si>
  <si>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</si>
  <si>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</si>
  <si>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</si>
  <si>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</si>
  <si>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</si>
  <si>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</si>
  <si>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</si>
  <si>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</si>
  <si>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</si>
  <si>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</si>
  <si>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</si>
  <si>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</si>
  <si>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</si>
  <si>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</si>
  <si>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</si>
  <si>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</si>
  <si>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</si>
  <si>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</si>
  <si>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</si>
  <si>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</si>
  <si>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</si>
  <si>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</si>
  <si>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</si>
  <si>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</si>
  <si>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</si>
  <si>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</si>
  <si>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</si>
  <si>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</si>
  <si>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</si>
  <si>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</si>
  <si>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</si>
  <si>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</si>
  <si>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</si>
  <si>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</si>
  <si>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</si>
  <si>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</si>
  <si>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</si>
  <si>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</si>
  <si>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</si>
  <si>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</si>
  <si>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</si>
  <si>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</si>
  <si>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</si>
  <si>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</si>
  <si>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</si>
  <si>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</si>
  <si>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</si>
  <si>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</si>
  <si>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</si>
  <si>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</si>
  <si>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</si>
  <si>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</si>
  <si>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</si>
  <si>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</si>
  <si>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</si>
  <si>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</si>
  <si>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</si>
  <si>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</si>
  <si>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</si>
  <si>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</si>
  <si>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</si>
  <si>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</si>
  <si>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</si>
  <si>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</si>
  <si>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</si>
  <si>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</si>
  <si>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</si>
  <si>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</si>
  <si>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</si>
  <si>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</si>
  <si>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</si>
  <si>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</si>
  <si>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</si>
  <si>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</si>
  <si>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</si>
  <si>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</si>
  <si>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</si>
  <si>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</si>
  <si>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</si>
  <si>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</si>
  <si>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</si>
  <si>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</si>
  <si>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</si>
  <si>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</si>
  <si>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</si>
  <si>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</si>
  <si>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</si>
  <si>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</si>
  <si>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</si>
  <si>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</si>
  <si>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</si>
  <si>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</si>
  <si>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</si>
  <si>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</si>
  <si>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</si>
  <si>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</si>
  <si>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</si>
  <si>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</si>
  <si>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</si>
  <si>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</si>
  <si>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</si>
  <si>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</si>
  <si>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</si>
  <si>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</si>
  <si>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</si>
  <si>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</si>
  <si>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</si>
  <si>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</si>
  <si>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</si>
  <si>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</si>
  <si>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</si>
  <si>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</si>
  <si>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</si>
  <si>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</si>
  <si>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</si>
  <si>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</si>
  <si>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</si>
  <si>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</si>
  <si>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</si>
  <si>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</si>
  <si>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</si>
  <si>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</si>
  <si>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</si>
  <si>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</si>
  <si>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</si>
  <si>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</si>
  <si>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</si>
  <si>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</si>
  <si>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</si>
  <si>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</si>
  <si>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</si>
  <si>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</si>
  <si>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</si>
  <si>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</si>
  <si>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</si>
  <si>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</si>
  <si>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</si>
  <si>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</si>
  <si>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</si>
  <si>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</si>
  <si>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</si>
  <si>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</si>
  <si>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</si>
  <si>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</si>
  <si>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</si>
  <si>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</si>
  <si>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</si>
  <si>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</si>
  <si>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</si>
  <si>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</si>
  <si>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</si>
  <si>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</si>
  <si>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</si>
  <si>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</si>
  <si>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</si>
  <si>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</si>
  <si>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</si>
  <si>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</si>
  <si>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</si>
  <si>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</si>
  <si>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</si>
  <si>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</si>
  <si>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</si>
  <si>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</si>
  <si>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</si>
  <si>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</si>
  <si>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</si>
  <si>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</si>
  <si>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</si>
  <si>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</si>
  <si>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</si>
  <si>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</si>
  <si>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</si>
  <si>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</si>
  <si>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</si>
  <si>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</si>
  <si>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</si>
  <si>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</si>
  <si>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</si>
  <si>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</si>
  <si>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</si>
  <si>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</si>
  <si>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</si>
  <si>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</si>
  <si>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</si>
  <si>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</si>
  <si>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</si>
  <si>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</si>
  <si>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</si>
  <si>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</si>
  <si>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</si>
  <si>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</si>
  <si>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</si>
  <si>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</si>
  <si>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</si>
  <si>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</si>
  <si>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</si>
  <si>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</si>
  <si>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</si>
  <si>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</si>
  <si>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</si>
  <si>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</si>
  <si>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</si>
  <si>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</si>
  <si>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</si>
  <si>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</si>
  <si>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</si>
  <si>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</si>
  <si>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</si>
  <si>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</si>
  <si>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</si>
  <si>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</si>
  <si>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</si>
  <si>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</si>
  <si>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</si>
  <si>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</si>
  <si>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</si>
  <si>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</si>
  <si>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</si>
  <si>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</si>
  <si>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</si>
  <si>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</si>
  <si>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</si>
  <si>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</si>
  <si>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</si>
  <si>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</si>
  <si>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</si>
  <si>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</si>
  <si>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</si>
  <si>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</si>
  <si>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</si>
  <si>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</si>
  <si>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</si>
  <si>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</si>
  <si>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</si>
  <si>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</si>
  <si>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</si>
  <si>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</si>
  <si>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</si>
  <si>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</si>
  <si>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</si>
  <si>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</si>
  <si>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</si>
  <si>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</si>
  <si>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</si>
  <si>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</si>
  <si>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</si>
  <si>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</si>
  <si>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</si>
  <si>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</si>
  <si>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</si>
  <si>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</si>
  <si>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</si>
  <si>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</si>
  <si>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</si>
  <si>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</si>
  <si>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</si>
  <si>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</si>
  <si>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</si>
  <si>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</si>
  <si>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</si>
  <si>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</si>
  <si>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</si>
  <si>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</si>
  <si>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</si>
  <si>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</si>
  <si>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</si>
  <si>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</si>
  <si>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</si>
  <si>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</si>
  <si>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</si>
  <si>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</si>
  <si>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</si>
  <si>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</si>
  <si>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</si>
  <si>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</si>
  <si>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</si>
  <si>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</si>
  <si>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</si>
  <si>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</si>
  <si>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</si>
  <si>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</si>
  <si>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</si>
  <si>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</si>
  <si>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</si>
  <si>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</si>
  <si>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</si>
  <si>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</si>
  <si>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</si>
  <si>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</si>
  <si>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</si>
  <si>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</si>
  <si>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</si>
  <si>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</si>
  <si>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</si>
  <si>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</si>
  <si>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</si>
  <si>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</si>
  <si>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</si>
  <si>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</si>
  <si>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</si>
  <si>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</si>
  <si>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</si>
  <si>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</si>
  <si>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</si>
  <si>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</si>
  <si>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</si>
  <si>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</si>
  <si>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</si>
  <si>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</si>
  <si>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</si>
  <si>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</si>
  <si>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</si>
  <si>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</si>
  <si>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</si>
  <si>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</si>
  <si>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</si>
  <si>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</si>
  <si>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</si>
  <si>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</si>
  <si>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</si>
  <si>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</si>
  <si>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</si>
  <si>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</si>
  <si>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</si>
  <si>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</si>
  <si>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</si>
  <si>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</si>
  <si>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</si>
  <si>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</si>
  <si>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</si>
  <si>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</si>
  <si>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</si>
  <si>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</si>
  <si>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</si>
  <si>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</si>
  <si>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</si>
  <si>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</si>
  <si>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</si>
  <si>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</si>
  <si>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</si>
  <si>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</si>
  <si>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</si>
  <si>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</si>
  <si>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</si>
  <si>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</si>
  <si>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</si>
  <si>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</si>
  <si>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</si>
  <si>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</si>
  <si>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</si>
  <si>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</si>
  <si>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</si>
  <si>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</si>
  <si>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</si>
  <si>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</si>
  <si>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</si>
  <si>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</si>
  <si>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</si>
  <si>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</si>
  <si>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</si>
  <si>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</si>
  <si>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</si>
  <si>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</si>
  <si>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</si>
  <si>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</si>
  <si>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</si>
  <si>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</si>
  <si>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</si>
  <si>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</si>
  <si>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</si>
  <si>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</si>
  <si>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</si>
  <si>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</si>
  <si>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</si>
  <si>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</si>
  <si>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</si>
  <si>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</si>
  <si>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</si>
  <si>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</si>
  <si>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</si>
  <si>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</si>
  <si>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</si>
  <si>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</si>
  <si>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</si>
  <si>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</si>
  <si>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</si>
  <si>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</si>
  <si>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</si>
  <si>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</si>
  <si>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</si>
  <si>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</si>
  <si>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</si>
  <si>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</si>
  <si>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</si>
  <si>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</si>
  <si>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</si>
  <si>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</si>
  <si>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</si>
  <si>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</si>
  <si>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</si>
  <si>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</si>
  <si>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</si>
  <si>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</si>
  <si>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</si>
  <si>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</si>
  <si>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</si>
  <si>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</si>
  <si>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</si>
  <si>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</si>
  <si>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</si>
  <si>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</si>
  <si>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</si>
  <si>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</si>
  <si>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</si>
  <si>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</si>
  <si>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</si>
  <si>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</si>
  <si>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</si>
  <si>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</si>
  <si>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</si>
  <si>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</si>
  <si>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</si>
  <si>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</si>
  <si>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</si>
  <si>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</si>
  <si>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</si>
  <si>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</si>
  <si>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</si>
  <si>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</si>
  <si>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</si>
  <si>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</si>
  <si>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</si>
  <si>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</si>
  <si>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</si>
  <si>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</si>
  <si>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</si>
  <si>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</si>
  <si>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</si>
  <si>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</si>
  <si>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</si>
  <si>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</si>
  <si>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</si>
  <si>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</si>
  <si>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</si>
  <si>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</si>
  <si>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</si>
  <si>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</si>
  <si>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</si>
  <si>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</si>
  <si>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</si>
  <si>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</si>
  <si>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</si>
  <si>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</si>
  <si>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</si>
  <si>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</si>
  <si>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</si>
  <si>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</si>
  <si>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</si>
  <si>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</si>
  <si>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</si>
  <si>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</si>
  <si>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</si>
  <si>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</si>
  <si>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</si>
  <si>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</si>
  <si>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</si>
  <si>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</si>
  <si>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</si>
  <si>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</si>
  <si>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</si>
  <si>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</si>
  <si>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</si>
  <si>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</si>
  <si>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</si>
  <si>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</si>
  <si>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</si>
  <si>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</si>
  <si>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</si>
  <si>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</si>
  <si>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</si>
  <si>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</si>
  <si>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</si>
  <si>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</si>
  <si>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</si>
  <si>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</si>
  <si>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</si>
  <si>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</si>
  <si>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</si>
  <si>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</si>
  <si>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</si>
  <si>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</si>
  <si>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</si>
  <si>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</si>
  <si>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</si>
  <si>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</si>
  <si>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</si>
  <si>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</si>
  <si>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</si>
  <si>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</si>
  <si>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</si>
  <si>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</si>
  <si>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</si>
  <si>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</si>
  <si>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</si>
  <si>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</si>
  <si>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</si>
  <si>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</si>
  <si>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</si>
  <si>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</si>
  <si>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</si>
  <si>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</si>
  <si>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</si>
  <si>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</si>
  <si>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</si>
  <si>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</si>
  <si>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</si>
  <si>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</si>
  <si>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</si>
  <si>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</si>
  <si>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</si>
  <si>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</si>
  <si>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</si>
  <si>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</si>
  <si>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</si>
  <si>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</si>
  <si>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</si>
  <si>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</si>
  <si>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</si>
  <si>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</si>
  <si>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</si>
  <si>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</si>
  <si>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</si>
  <si>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</si>
  <si>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</si>
  <si>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</si>
  <si>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</si>
  <si>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</si>
  <si>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</si>
  <si>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</si>
  <si>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</si>
  <si>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</si>
  <si>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</si>
  <si>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</si>
  <si>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</si>
  <si>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</si>
  <si>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</si>
  <si>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</si>
  <si>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</si>
  <si>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</si>
  <si>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</si>
  <si>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</si>
  <si>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</si>
  <si>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</si>
  <si>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</si>
  <si>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</si>
  <si>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</si>
  <si>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</si>
  <si>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</si>
  <si>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</si>
  <si>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</si>
  <si>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</si>
  <si>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</si>
  <si>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</si>
  <si>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</si>
  <si>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</si>
  <si>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</si>
  <si>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</si>
  <si>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</si>
  <si>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</si>
  <si>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</si>
  <si>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</si>
  <si>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</si>
  <si>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</si>
  <si>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</si>
  <si>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</si>
  <si>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</si>
  <si>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</si>
  <si>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</si>
  <si>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</si>
  <si>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</si>
  <si>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</si>
  <si>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</si>
  <si>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</si>
  <si>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</si>
  <si>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</si>
  <si>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</si>
  <si>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</si>
  <si>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</si>
  <si>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</si>
  <si>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</si>
  <si>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</si>
  <si>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</si>
  <si>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</si>
  <si>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</si>
  <si>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</si>
  <si>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</si>
  <si>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</si>
  <si>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</si>
  <si>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</si>
  <si>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</si>
  <si>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</si>
  <si>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</si>
  <si>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</si>
  <si>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</si>
  <si>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</si>
  <si>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</si>
  <si>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</si>
  <si>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</si>
  <si>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</si>
  <si>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</si>
  <si>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</si>
  <si>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</si>
  <si>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</si>
  <si>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</si>
  <si>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</si>
  <si>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</si>
  <si>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</si>
  <si>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</si>
  <si>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</si>
  <si>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</si>
  <si>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</si>
  <si>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</si>
  <si>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</si>
  <si>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</si>
  <si>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</si>
  <si>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</si>
  <si>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</si>
  <si>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</si>
  <si>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</si>
  <si>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</si>
  <si>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</si>
  <si>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</si>
  <si>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</si>
  <si>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</si>
  <si>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</si>
  <si>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</si>
  <si>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</si>
  <si>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</si>
  <si>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</si>
  <si>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</si>
  <si>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</si>
  <si>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</si>
  <si>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</si>
  <si>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</si>
  <si>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</si>
  <si>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</si>
  <si>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</si>
  <si>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</si>
  <si>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</si>
  <si>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</si>
  <si>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</si>
  <si>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</si>
  <si>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</si>
  <si>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</si>
  <si>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</si>
  <si>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</si>
  <si>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</si>
  <si>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</si>
  <si>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</si>
  <si>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</si>
  <si>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</si>
  <si>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</si>
  <si>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</si>
  <si>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</si>
  <si>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</si>
  <si>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</si>
  <si>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</si>
  <si>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</si>
  <si>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</si>
  <si>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</si>
  <si>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</si>
  <si>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</si>
  <si>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</si>
  <si>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</si>
  <si>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</si>
  <si>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</si>
  <si>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</si>
  <si>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</si>
  <si>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</si>
  <si>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</si>
  <si>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</si>
  <si>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</si>
  <si>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</si>
  <si>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</si>
  <si>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</si>
  <si>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</si>
  <si>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</si>
  <si>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</si>
  <si>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</si>
  <si>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</si>
  <si>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</si>
  <si>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</si>
  <si>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</si>
  <si>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</si>
  <si>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</si>
  <si>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</si>
  <si>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</si>
  <si>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</si>
  <si>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</si>
  <si>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</si>
  <si>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</si>
  <si>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</si>
  <si>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</si>
  <si>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</si>
  <si>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</si>
  <si>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</si>
  <si>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</si>
  <si>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</si>
  <si>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</si>
  <si>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</si>
  <si>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</si>
  <si>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</si>
  <si>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</si>
  <si>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</si>
  <si>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</si>
  <si>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</si>
  <si>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</si>
  <si>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</si>
  <si>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</si>
  <si>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</si>
  <si>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</si>
  <si>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</si>
  <si>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</si>
  <si>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</si>
  <si>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</si>
  <si>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</si>
  <si>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</si>
  <si>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</si>
  <si>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</si>
  <si>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</si>
  <si>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</si>
  <si>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</si>
  <si>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</si>
  <si>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</si>
  <si>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</si>
  <si>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</si>
  <si>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</si>
  <si>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</si>
  <si>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</si>
  <si>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</si>
  <si>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</si>
  <si>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</si>
  <si>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</si>
  <si>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</si>
  <si>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</si>
  <si>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</si>
  <si>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</si>
  <si>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</si>
  <si>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</si>
  <si>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</si>
  <si>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</si>
  <si>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</si>
  <si>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</si>
  <si>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</si>
  <si>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</si>
  <si>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</si>
  <si>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</si>
  <si>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</si>
  <si>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</si>
  <si>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</si>
  <si>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</si>
  <si>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</si>
  <si>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</si>
  <si>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</si>
  <si>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</si>
  <si>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</si>
  <si>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</si>
  <si>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</si>
  <si>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</si>
  <si>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</si>
  <si>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</si>
  <si>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</si>
  <si>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</si>
  <si>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</si>
  <si>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</si>
  <si>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</si>
  <si>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</si>
  <si>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</si>
  <si>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</si>
  <si>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</si>
  <si>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</si>
  <si>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</si>
  <si>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</si>
  <si>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</si>
  <si>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</si>
  <si>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</si>
  <si>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</si>
  <si>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</si>
  <si>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</si>
  <si>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</si>
  <si>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</si>
  <si>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</si>
  <si>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</si>
  <si>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</si>
  <si>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</si>
  <si>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</si>
  <si>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</si>
  <si>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</si>
  <si>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</si>
  <si>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</si>
  <si>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</si>
  <si>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</si>
  <si>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</si>
  <si>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</si>
  <si>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</si>
  <si>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</si>
  <si>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</si>
  <si>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</si>
  <si>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</si>
  <si>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</si>
  <si>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</si>
  <si>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</si>
  <si>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</si>
  <si>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</si>
  <si>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</si>
  <si>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</si>
  <si>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</si>
  <si>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</si>
  <si>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</si>
  <si>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</si>
  <si>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</si>
  <si>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</si>
  <si>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</si>
  <si>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</si>
  <si>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</si>
  <si>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</si>
  <si>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</si>
  <si>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</si>
  <si>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</si>
  <si>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</si>
  <si>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</si>
  <si>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</si>
  <si>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</si>
  <si>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</si>
  <si>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</si>
  <si>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</si>
  <si>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</si>
  <si>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</si>
  <si>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</si>
  <si>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</si>
  <si>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</si>
  <si>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</si>
  <si>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</si>
  <si>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</si>
  <si>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</si>
  <si>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</si>
  <si>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</si>
  <si>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</si>
  <si>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</si>
  <si>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</si>
  <si>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</si>
  <si>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</si>
  <si>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</si>
  <si>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</si>
  <si>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</si>
  <si>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</si>
  <si>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</si>
  <si>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</si>
  <si>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</si>
  <si>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</si>
  <si>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</si>
  <si>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</si>
  <si>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</si>
  <si>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</si>
  <si>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</si>
  <si>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</si>
  <si>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</si>
  <si>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</si>
  <si>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</si>
  <si>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</si>
  <si>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</si>
  <si>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</si>
  <si>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</si>
  <si>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</si>
  <si>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</si>
  <si>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</si>
  <si>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</si>
  <si>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</si>
  <si>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</si>
  <si>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</si>
  <si>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</si>
  <si>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</si>
  <si>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</si>
  <si>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</si>
  <si>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</si>
  <si>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</si>
  <si>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</si>
  <si>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</si>
  <si>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</si>
  <si>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</si>
  <si>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</si>
  <si>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</si>
  <si>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</si>
  <si>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</si>
  <si>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</si>
  <si>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</si>
  <si>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</si>
  <si>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</si>
  <si>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</si>
  <si>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</si>
  <si>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</si>
  <si>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</si>
  <si>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</si>
  <si>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</si>
  <si>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</si>
  <si>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</si>
  <si>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</si>
  <si>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</si>
  <si>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</si>
  <si>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</si>
  <si>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</si>
  <si>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</si>
  <si>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</si>
  <si>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</si>
  <si>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</si>
  <si>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</si>
  <si>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</si>
  <si>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</si>
  <si>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</si>
  <si>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</si>
  <si>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</si>
  <si>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</si>
  <si>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</si>
  <si>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</si>
  <si>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</si>
  <si>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</si>
  <si>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</si>
  <si>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</si>
  <si>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</si>
  <si>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</si>
  <si>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</si>
  <si>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</si>
  <si>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</si>
  <si>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</si>
  <si>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</si>
  <si>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</si>
  <si>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</si>
  <si>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</si>
  <si>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</si>
  <si>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</si>
  <si>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</si>
  <si>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</si>
  <si>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</si>
  <si>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</si>
  <si>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</si>
  <si>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</si>
  <si>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</si>
  <si>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</si>
  <si>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</si>
  <si>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</si>
  <si>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</si>
  <si>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</si>
  <si>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</si>
  <si>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</si>
  <si>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</si>
  <si>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</si>
  <si>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</si>
  <si>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</si>
  <si>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</si>
  <si>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</si>
  <si>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</si>
  <si>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</si>
  <si>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</si>
  <si>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</si>
  <si>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</si>
  <si>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</si>
  <si>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</si>
  <si>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</si>
  <si>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</si>
  <si>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</si>
  <si>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</si>
  <si>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</si>
  <si>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</si>
  <si>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</si>
  <si>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</si>
  <si>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</si>
  <si>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</si>
  <si>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</si>
  <si>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</si>
  <si>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</si>
  <si>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</si>
  <si>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</si>
  <si>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</si>
  <si>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</si>
  <si>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</si>
  <si>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</si>
  <si>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</si>
  <si>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</si>
  <si>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</si>
  <si>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</si>
  <si>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</si>
  <si>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</si>
  <si>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</si>
  <si>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</si>
  <si>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</si>
  <si>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</si>
  <si>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</si>
  <si>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</si>
  <si>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</si>
  <si>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</si>
  <si>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</si>
  <si>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</si>
  <si>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</si>
  <si>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</si>
  <si>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</si>
  <si>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</si>
  <si>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</si>
  <si>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</si>
  <si>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</si>
  <si>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</si>
  <si>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</si>
  <si>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</si>
  <si>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</si>
  <si>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</si>
  <si>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</si>
  <si>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</si>
  <si>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</si>
  <si>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</si>
  <si>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</si>
  <si>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</si>
  <si>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</si>
  <si>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</si>
  <si>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</si>
  <si>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</si>
  <si>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</si>
  <si>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</si>
  <si>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</si>
  <si>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</si>
  <si>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</si>
  <si>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</si>
  <si>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</si>
  <si>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</si>
  <si>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</si>
  <si>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</si>
  <si>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</si>
  <si>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</si>
  <si>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</si>
  <si>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</si>
  <si>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</si>
  <si>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</si>
  <si>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</si>
  <si>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</si>
  <si>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</si>
  <si>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</si>
  <si>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</si>
  <si>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</si>
  <si>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</si>
  <si>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</si>
  <si>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</si>
  <si>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</si>
  <si>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</si>
  <si>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</si>
  <si>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</si>
  <si>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</si>
  <si>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</si>
  <si>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</si>
  <si>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</si>
  <si>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</si>
  <si>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</si>
  <si>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</si>
  <si>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</si>
  <si>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</si>
  <si>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</si>
  <si>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</si>
  <si>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</si>
  <si>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</si>
  <si>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</si>
  <si>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</si>
  <si>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</si>
  <si>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</si>
  <si>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</si>
  <si>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</si>
  <si>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</si>
  <si>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</si>
  <si>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</si>
  <si>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</si>
  <si>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</si>
  <si>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</si>
  <si>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</si>
  <si>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</si>
  <si>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</si>
  <si>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</si>
  <si>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</si>
  <si>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</si>
  <si>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</si>
  <si>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</si>
  <si>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</si>
  <si>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</si>
  <si>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</si>
  <si>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</si>
  <si>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</si>
  <si>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</si>
  <si>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</si>
  <si>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</si>
  <si>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</si>
  <si>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</si>
  <si>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</si>
  <si>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</si>
  <si>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</si>
  <si>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</si>
  <si>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</si>
  <si>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</si>
  <si>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</si>
  <si>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</si>
  <si>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</si>
  <si>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</si>
  <si>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</si>
  <si>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</si>
  <si>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</si>
  <si>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</si>
  <si>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</si>
  <si>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</si>
  <si>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</si>
  <si>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</si>
  <si>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</si>
  <si>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</si>
  <si>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</si>
  <si>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</si>
  <si>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</si>
  <si>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</si>
  <si>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</si>
  <si>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</si>
  <si>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</si>
  <si>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</si>
  <si>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</si>
  <si>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</si>
  <si>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</si>
  <si>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</si>
  <si>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</si>
  <si>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</si>
  <si>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</si>
  <si>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</si>
  <si>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</si>
  <si>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</si>
  <si>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</si>
  <si>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</si>
  <si>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</si>
  <si>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</si>
  <si>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</si>
  <si>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</si>
  <si>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</si>
  <si>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</si>
  <si>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</si>
  <si>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</si>
  <si>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</si>
  <si>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</si>
  <si>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</si>
  <si>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</si>
  <si>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</si>
  <si>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</si>
  <si>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</si>
  <si>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</si>
  <si>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</si>
  <si>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</si>
  <si>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</si>
  <si>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</si>
  <si>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</si>
  <si>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</si>
  <si>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</si>
  <si>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</si>
  <si>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</si>
  <si>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</si>
  <si>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</si>
  <si>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</si>
  <si>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</si>
  <si>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</si>
  <si>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</si>
  <si>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</si>
  <si>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</si>
  <si>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</si>
  <si>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</si>
  <si>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</si>
  <si>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</si>
  <si>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</si>
  <si>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</si>
  <si>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</si>
  <si>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</si>
  <si>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</si>
  <si>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</si>
  <si>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</si>
  <si>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</si>
  <si>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</si>
  <si>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</si>
  <si>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</si>
  <si>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</si>
  <si>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</si>
  <si>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</si>
  <si>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</si>
  <si>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</si>
  <si>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</si>
  <si>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</si>
  <si>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</si>
  <si>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</si>
  <si>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</si>
  <si>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</si>
  <si>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</si>
  <si>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</si>
  <si>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</si>
  <si>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</si>
  <si>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</si>
  <si>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</si>
  <si>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</si>
  <si>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</si>
  <si>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</si>
  <si>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</si>
  <si>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</si>
  <si>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</si>
  <si>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</si>
  <si>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</si>
  <si>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</si>
  <si>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</si>
  <si>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</si>
  <si>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</si>
  <si>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</si>
  <si>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</si>
  <si>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</si>
  <si>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</si>
  <si>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</si>
  <si>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</si>
  <si>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</si>
  <si>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</si>
  <si>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</si>
  <si>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</si>
  <si>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</si>
  <si>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</si>
  <si>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</si>
  <si>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</si>
  <si>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</si>
  <si>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</si>
  <si>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</si>
  <si>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</si>
  <si>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</si>
  <si>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</si>
  <si>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</si>
  <si>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</si>
  <si>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</si>
  <si>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</si>
  <si>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</si>
  <si>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</si>
  <si>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</si>
  <si>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</si>
  <si>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</si>
  <si>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</si>
  <si>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</si>
  <si>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</si>
  <si>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</si>
  <si>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</si>
  <si>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</si>
  <si>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</si>
  <si>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</si>
  <si>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</si>
  <si>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</si>
  <si>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</si>
  <si>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</si>
  <si>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</si>
  <si>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</si>
  <si>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</si>
  <si>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</si>
  <si>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</si>
  <si>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</si>
  <si>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</si>
  <si>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</si>
  <si>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</si>
  <si>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</si>
  <si>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</si>
  <si>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</si>
  <si>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</si>
  <si>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</si>
  <si>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</si>
  <si>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</si>
  <si>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</si>
  <si>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</si>
  <si>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</si>
  <si>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</si>
  <si>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</si>
  <si>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</si>
  <si>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</si>
  <si>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</si>
  <si>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</si>
  <si>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</si>
  <si>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</si>
  <si>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</si>
  <si>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</si>
  <si>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</si>
  <si>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</si>
  <si>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</si>
  <si>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</si>
  <si>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</si>
  <si>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</si>
  <si>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</si>
  <si>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</si>
  <si>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</si>
  <si>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</si>
  <si>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</si>
  <si>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</si>
  <si>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</si>
  <si>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</si>
  <si>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</si>
  <si>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</si>
  <si>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</si>
  <si>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</si>
  <si>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</si>
  <si>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</si>
  <si>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</si>
  <si>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</si>
  <si>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</si>
  <si>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</si>
  <si>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</si>
  <si>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</si>
  <si>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</si>
  <si>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</si>
  <si>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</si>
  <si>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</si>
  <si>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</si>
  <si>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</si>
  <si>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</si>
  <si>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</si>
  <si>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</si>
  <si>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</si>
  <si>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</si>
  <si>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</si>
  <si>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</si>
  <si>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</si>
  <si>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</si>
  <si>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</si>
  <si>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</si>
  <si>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</si>
  <si>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</si>
  <si>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</si>
  <si>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</si>
  <si>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</si>
  <si>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</si>
  <si>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</si>
  <si>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</si>
  <si>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</si>
  <si>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</si>
  <si>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</si>
  <si>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</si>
  <si>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</si>
  <si>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</si>
  <si>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</si>
  <si>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</si>
  <si>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</si>
  <si>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</si>
  <si>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</si>
  <si>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</si>
  <si>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</si>
  <si>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</si>
  <si>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</si>
  <si>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</si>
  <si>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</si>
  <si>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</si>
  <si>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</si>
  <si>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</si>
  <si>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</si>
  <si>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</si>
  <si>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</si>
  <si>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</si>
  <si>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</si>
  <si>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</si>
  <si>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</si>
  <si>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</si>
  <si>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</si>
  <si>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</si>
  <si>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</si>
  <si>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</si>
  <si>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</si>
  <si>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</si>
  <si>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</si>
  <si>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</si>
  <si>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</si>
  <si>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</si>
  <si>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</si>
  <si>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</si>
  <si>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</si>
  <si>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</si>
  <si>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</si>
  <si>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</si>
  <si>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</si>
  <si>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</si>
  <si>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</si>
  <si>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</si>
  <si>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</si>
  <si>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</si>
  <si>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</si>
  <si>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</si>
  <si>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</si>
  <si>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</si>
  <si>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</si>
  <si>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</si>
  <si>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</si>
  <si>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</si>
  <si>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</si>
  <si>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</si>
  <si>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</si>
  <si>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</si>
  <si>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</si>
  <si>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</si>
  <si>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</si>
  <si>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</si>
  <si>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</si>
  <si>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</si>
  <si>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</si>
  <si>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</si>
  <si>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</si>
  <si>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</si>
  <si>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</si>
  <si>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</si>
  <si>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</si>
  <si>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</si>
  <si>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</si>
  <si>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</si>
  <si>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</si>
  <si>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</si>
  <si>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</si>
  <si>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</si>
  <si>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</si>
  <si>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</si>
  <si>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</si>
  <si>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</si>
  <si>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</si>
  <si>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</si>
  <si>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</si>
  <si>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</si>
  <si>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</si>
  <si>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</si>
  <si>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</si>
  <si>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</si>
  <si>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</si>
  <si>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</si>
  <si>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</si>
  <si>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</si>
  <si>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</si>
  <si>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</si>
  <si>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</si>
  <si>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</si>
  <si>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</si>
  <si>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</si>
  <si>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</si>
  <si>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</si>
  <si>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</si>
  <si>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</si>
  <si>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</si>
  <si>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</si>
  <si>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</si>
  <si>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</si>
  <si>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</si>
  <si>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</si>
  <si>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</si>
  <si>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</si>
  <si>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</si>
  <si>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</si>
  <si>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</si>
  <si>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</si>
  <si>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</si>
  <si>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</si>
  <si>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</si>
  <si>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</si>
  <si>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</si>
  <si>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</si>
  <si>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</si>
  <si>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</si>
  <si>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</si>
  <si>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</si>
  <si>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</si>
  <si>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</si>
  <si>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</si>
  <si>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</si>
  <si>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</si>
  <si>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</si>
  <si>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</si>
  <si>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</si>
  <si>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</si>
  <si>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</si>
  <si>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</si>
  <si>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</si>
  <si>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</si>
  <si>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</si>
  <si>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</si>
  <si>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</si>
  <si>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</si>
  <si>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</si>
  <si>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</si>
  <si>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</si>
  <si>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</si>
  <si>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</si>
  <si>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</si>
  <si>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</si>
  <si>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</si>
  <si>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</si>
  <si>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</si>
  <si>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</si>
  <si>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</si>
  <si>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</si>
  <si>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</si>
  <si>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</si>
  <si>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</si>
  <si>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</si>
  <si>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</si>
  <si>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</si>
  <si>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</si>
  <si>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</si>
  <si>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</si>
  <si>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</si>
  <si>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</si>
  <si>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</si>
  <si>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</si>
  <si>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</si>
  <si>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</si>
  <si>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</si>
  <si>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</si>
  <si>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</si>
  <si>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</si>
  <si>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</si>
  <si>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</si>
  <si>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</si>
  <si>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</si>
  <si>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</si>
  <si>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</si>
  <si>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</si>
  <si>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</si>
  <si>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</si>
  <si>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</si>
  <si>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</si>
  <si>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</si>
  <si>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</si>
  <si>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</si>
  <si>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</si>
  <si>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</si>
  <si>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</si>
  <si>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</si>
  <si>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</si>
  <si>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</si>
  <si>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</si>
  <si>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</si>
  <si>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</si>
  <si>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</si>
  <si>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</si>
  <si>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</si>
  <si>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</si>
  <si>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</si>
  <si>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</si>
  <si>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</si>
  <si>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</si>
  <si>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</si>
  <si>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</si>
  <si>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</si>
  <si>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</si>
  <si>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</si>
  <si>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</si>
  <si>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</si>
  <si>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</si>
  <si>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</si>
  <si>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</si>
  <si>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</si>
  <si>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</si>
  <si>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</si>
  <si>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</si>
  <si>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</si>
  <si>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</si>
  <si>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</si>
  <si>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</si>
  <si>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</si>
  <si>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</si>
  <si>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</si>
  <si>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</si>
  <si>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</si>
  <si>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</si>
  <si>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</si>
  <si>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</si>
  <si>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</si>
  <si>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</si>
  <si>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</si>
  <si>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</si>
  <si>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</si>
  <si>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</si>
  <si>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</si>
  <si>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</si>
  <si>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</si>
  <si>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</si>
  <si>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</si>
  <si>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</si>
  <si>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</si>
  <si>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</si>
  <si>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</si>
  <si>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</si>
  <si>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</si>
  <si>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</si>
  <si>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</si>
  <si>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</si>
  <si>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</si>
  <si>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</si>
  <si>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</si>
  <si>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</si>
  <si>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</si>
  <si>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</si>
  <si>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</si>
  <si>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</si>
  <si>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</si>
  <si>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</si>
  <si>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</si>
  <si>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</si>
  <si>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</si>
  <si>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</si>
  <si>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</si>
  <si>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</si>
  <si>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</si>
  <si>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</si>
  <si>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</si>
  <si>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</si>
  <si>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</si>
  <si>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</si>
  <si>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</si>
  <si>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</si>
  <si>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</si>
  <si>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</si>
  <si>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</si>
  <si>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</si>
  <si>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</si>
  <si>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</si>
  <si>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</si>
  <si>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</si>
  <si>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</si>
  <si>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</si>
  <si>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</si>
  <si>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</si>
  <si>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</si>
  <si>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</si>
  <si>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</si>
  <si>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</si>
  <si>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</si>
  <si>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</si>
  <si>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</si>
  <si>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</si>
  <si>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</si>
  <si>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</si>
  <si>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</si>
  <si>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</si>
  <si>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</si>
  <si>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</si>
  <si>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</si>
  <si>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</si>
  <si>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</si>
  <si>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</si>
  <si>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</si>
  <si>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</si>
  <si>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</si>
  <si>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</si>
  <si>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</si>
  <si>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</si>
  <si>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</si>
  <si>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</si>
  <si>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</si>
  <si>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</si>
  <si>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</si>
  <si>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</si>
  <si>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</si>
  <si>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</si>
  <si>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</si>
  <si>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</si>
  <si>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</si>
  <si>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</si>
  <si>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</si>
  <si>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</si>
  <si>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</si>
  <si>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</si>
  <si>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</si>
  <si>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</si>
  <si>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</si>
  <si>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</si>
  <si>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</si>
  <si>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</si>
  <si>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</si>
  <si>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</si>
  <si>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</si>
  <si>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</si>
  <si>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</si>
  <si>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</si>
  <si>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</si>
  <si>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</si>
  <si>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</si>
  <si>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</si>
  <si>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</si>
  <si>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</si>
  <si>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</si>
  <si>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</si>
  <si>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</si>
  <si>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</si>
  <si>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</si>
  <si>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</si>
  <si>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</si>
  <si>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</si>
  <si>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</si>
  <si>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</si>
  <si>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</si>
  <si>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</si>
  <si>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</si>
  <si>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</si>
  <si>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</si>
  <si>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</si>
  <si>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</si>
  <si>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</si>
  <si>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</si>
  <si>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</si>
  <si>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</si>
  <si>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</si>
  <si>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</si>
  <si>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</si>
  <si>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</si>
  <si>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</si>
  <si>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</si>
  <si>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</si>
  <si>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</si>
  <si>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</si>
  <si>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</si>
  <si>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</si>
  <si>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</si>
  <si>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</si>
  <si>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</si>
  <si>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</si>
  <si>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</si>
  <si>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</si>
  <si>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</si>
  <si>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</si>
  <si>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</si>
  <si>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</si>
  <si>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</si>
  <si>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</si>
  <si>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</si>
  <si>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</si>
  <si>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</si>
  <si>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</si>
  <si>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</si>
  <si>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</si>
  <si>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</si>
  <si>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</si>
  <si>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</si>
  <si>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</si>
  <si>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</si>
  <si>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</si>
  <si>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</si>
  <si>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</si>
  <si>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</si>
  <si>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</si>
  <si>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</si>
  <si>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</si>
  <si>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</si>
  <si>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</si>
  <si>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</si>
  <si>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</si>
  <si>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</si>
  <si>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</si>
  <si>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</si>
  <si>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</si>
  <si>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</si>
  <si>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</si>
  <si>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</si>
  <si>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</si>
  <si>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</si>
  <si>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</si>
  <si>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</si>
  <si>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</si>
  <si>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</si>
  <si>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</si>
  <si>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</si>
  <si>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</si>
  <si>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</si>
  <si>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</si>
  <si>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</si>
  <si>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</si>
  <si>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</si>
  <si>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</si>
  <si>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</si>
  <si>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</si>
  <si>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</si>
  <si>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</si>
  <si>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</si>
  <si>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</si>
  <si>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</si>
  <si>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</si>
  <si>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</si>
  <si>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</si>
  <si>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</si>
  <si>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</si>
  <si>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</si>
  <si>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</si>
  <si>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</si>
  <si>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</si>
  <si>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</si>
  <si>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</si>
  <si>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</si>
  <si>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</si>
  <si>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</si>
  <si>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</si>
  <si>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</si>
  <si>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</si>
  <si>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</si>
  <si>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</si>
  <si>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</si>
  <si>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</si>
  <si>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</si>
  <si>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</si>
  <si>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</si>
  <si>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</si>
  <si>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</si>
  <si>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</si>
  <si>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</si>
  <si>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</si>
  <si>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</si>
  <si>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</si>
  <si>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</si>
  <si>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</si>
  <si>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</si>
  <si>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</si>
  <si>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</si>
  <si>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</si>
  <si>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</si>
  <si>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</si>
  <si>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</si>
  <si>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</si>
  <si>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</si>
  <si>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</si>
  <si>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</si>
  <si>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</si>
  <si>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</si>
  <si>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</si>
  <si>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</si>
  <si>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</si>
  <si>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</si>
  <si>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</si>
  <si>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</si>
  <si>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</si>
  <si>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</si>
  <si>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</si>
  <si>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</si>
  <si>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</si>
  <si>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</si>
  <si>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</si>
  <si>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</si>
  <si>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</si>
  <si>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</si>
  <si>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</si>
  <si>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</si>
  <si>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</si>
  <si>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</si>
  <si>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</si>
  <si>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</si>
  <si>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</si>
  <si>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</si>
  <si>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</si>
  <si>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</si>
  <si>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</si>
  <si>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</si>
  <si>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</si>
  <si>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</si>
  <si>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</si>
  <si>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</si>
  <si>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</si>
  <si>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</si>
  <si>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</si>
  <si>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</si>
  <si>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</si>
  <si>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</si>
  <si>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</si>
  <si>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</si>
  <si>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</si>
  <si>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</si>
  <si>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</si>
  <si>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</si>
  <si>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</si>
  <si>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</si>
  <si>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</si>
  <si>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</si>
  <si>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</si>
  <si>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</si>
  <si>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</si>
  <si>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</si>
  <si>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</si>
  <si>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</si>
  <si>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</si>
  <si>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</si>
  <si>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</si>
  <si>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</si>
  <si>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</si>
  <si>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</si>
  <si>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</si>
  <si>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</si>
  <si>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</si>
  <si>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</si>
  <si>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</si>
  <si>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</si>
  <si>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</si>
  <si>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</si>
  <si>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</si>
  <si>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</si>
  <si>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</si>
  <si>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</si>
  <si>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</si>
  <si>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</si>
  <si>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</si>
  <si>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</si>
  <si>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</si>
  <si>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</si>
  <si>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</si>
  <si>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</si>
  <si>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</si>
  <si>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</si>
  <si>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</si>
  <si>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</si>
  <si>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</si>
  <si>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</si>
  <si>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</si>
  <si>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</si>
  <si>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</si>
  <si>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</si>
  <si>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</si>
  <si>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</si>
  <si>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</si>
  <si>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</si>
  <si>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</si>
  <si>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</si>
  <si>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</si>
  <si>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</si>
  <si>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</si>
  <si>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</si>
  <si>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</si>
  <si>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</si>
  <si>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</si>
  <si>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</si>
  <si>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</si>
  <si>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</si>
  <si>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</si>
  <si>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</si>
  <si>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</si>
  <si>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</si>
  <si>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</si>
  <si>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</si>
  <si>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</si>
  <si>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</si>
  <si>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</si>
  <si>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</si>
  <si>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</si>
  <si>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</si>
  <si>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</si>
  <si>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</si>
  <si>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</si>
  <si>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</si>
  <si>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</si>
  <si>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</si>
  <si>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</si>
  <si>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</si>
  <si>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</si>
  <si>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</si>
  <si>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</si>
  <si>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</si>
  <si>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</si>
  <si>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</si>
  <si>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</si>
  <si>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</si>
  <si>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</si>
  <si>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</si>
  <si>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</si>
  <si>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</si>
  <si>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</si>
  <si>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</si>
  <si>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</si>
  <si>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</si>
  <si>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</si>
  <si>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</si>
  <si>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</si>
  <si>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</si>
  <si>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</si>
  <si>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</si>
  <si>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</si>
  <si>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</si>
  <si>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</si>
  <si>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</si>
  <si>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</si>
  <si>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</si>
  <si>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</si>
  <si>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</si>
  <si>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</si>
  <si>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</si>
  <si>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</si>
  <si>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</si>
  <si>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</si>
  <si>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</si>
  <si>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</si>
  <si>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</si>
  <si>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</si>
  <si>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</si>
  <si>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</si>
  <si>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</si>
  <si>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</si>
  <si>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</si>
  <si>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</si>
  <si>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</si>
  <si>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</si>
  <si>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</si>
  <si>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</si>
  <si>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</si>
  <si>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</si>
  <si>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</si>
  <si>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</si>
  <si>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</si>
  <si>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</si>
  <si>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</si>
  <si>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</si>
  <si>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</si>
  <si>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</si>
  <si>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</si>
  <si>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</si>
  <si>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</si>
  <si>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</si>
  <si>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</si>
  <si>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</si>
  <si>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</si>
  <si>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</si>
  <si>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</si>
  <si>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</si>
  <si>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</si>
  <si>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</si>
  <si>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</si>
  <si>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</si>
  <si>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</si>
  <si>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</si>
  <si>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</si>
  <si>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</si>
  <si>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</si>
  <si>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</si>
  <si>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</si>
  <si>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</si>
  <si>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</si>
  <si>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</si>
  <si>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</si>
  <si>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</si>
  <si>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</si>
  <si>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</si>
  <si>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</si>
  <si>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</si>
  <si>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</si>
  <si>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</si>
  <si>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</si>
  <si>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</si>
  <si>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</si>
  <si>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</si>
  <si>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</si>
  <si>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</si>
  <si>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</si>
  <si>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</si>
  <si>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</si>
  <si>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</si>
  <si>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</si>
  <si>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</si>
  <si>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</si>
  <si>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</si>
  <si>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</si>
  <si>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</si>
  <si>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</si>
  <si>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</si>
  <si>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</si>
  <si>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</si>
  <si>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</si>
  <si>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</si>
  <si>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</si>
  <si>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</si>
  <si>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</si>
  <si>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</si>
  <si>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</si>
  <si>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</si>
  <si>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</si>
  <si>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</si>
  <si>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</si>
  <si>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</si>
  <si>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</si>
  <si>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</si>
  <si>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</si>
  <si>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</si>
  <si>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</si>
  <si>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</si>
  <si>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</si>
  <si>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</si>
  <si>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</si>
  <si>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</si>
  <si>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</si>
  <si>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</si>
  <si>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</si>
  <si>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</si>
  <si>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</si>
  <si>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</si>
  <si>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</si>
  <si>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</si>
  <si>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</si>
  <si>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</si>
  <si>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</si>
  <si>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</si>
  <si>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</si>
  <si>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</si>
  <si>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</si>
  <si>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</si>
  <si>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</si>
  <si>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</si>
  <si>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</si>
  <si>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</si>
  <si>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</si>
  <si>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</si>
  <si>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</si>
  <si>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</si>
  <si>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</si>
  <si>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</si>
  <si>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</si>
  <si>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</si>
  <si>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</si>
  <si>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</si>
  <si>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</si>
  <si>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</si>
  <si>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</si>
  <si>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</si>
  <si>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</si>
  <si>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</si>
  <si>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</si>
  <si>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</si>
  <si>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</si>
  <si>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</si>
  <si>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</si>
  <si>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</si>
  <si>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</si>
  <si>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</si>
  <si>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</si>
  <si>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</si>
  <si>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</si>
  <si>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</si>
  <si>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</si>
  <si>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</si>
  <si>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</si>
  <si>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</si>
  <si>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</si>
  <si>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</si>
  <si>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</si>
  <si>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</si>
  <si>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</si>
  <si>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</si>
  <si>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</si>
  <si>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</si>
  <si>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</si>
  <si>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</si>
  <si>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</si>
  <si>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</si>
  <si>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</si>
  <si>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</si>
  <si>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</si>
  <si>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</si>
  <si>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</si>
  <si>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</si>
  <si>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</si>
  <si>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</si>
  <si>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</si>
  <si>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</si>
  <si>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</si>
  <si>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</si>
  <si>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</si>
  <si>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</si>
  <si>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</si>
  <si>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</si>
  <si>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</si>
  <si>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</si>
  <si>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</si>
  <si>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</si>
  <si>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</si>
  <si>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</si>
  <si>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</si>
  <si>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</si>
  <si>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</si>
  <si>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</si>
  <si>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</si>
  <si>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</si>
  <si>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</si>
  <si>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</si>
  <si>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</si>
  <si>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</si>
  <si>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</si>
  <si>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</si>
  <si>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</si>
  <si>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</si>
  <si>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</si>
  <si>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</si>
  <si>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</si>
  <si>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</si>
  <si>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</si>
  <si>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</si>
  <si>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</si>
  <si>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</si>
  <si>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</si>
  <si>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</si>
  <si>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</si>
  <si>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</si>
  <si>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</si>
  <si>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</si>
  <si>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</si>
  <si>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</si>
  <si>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</si>
  <si>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</si>
  <si>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</si>
  <si>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</si>
  <si>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</si>
  <si>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</si>
  <si>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</si>
  <si>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</si>
  <si>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</si>
  <si>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</si>
  <si>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</si>
  <si>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</si>
  <si>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</si>
  <si>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</si>
  <si>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</si>
  <si>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</si>
  <si>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</si>
  <si>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</si>
  <si>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</si>
  <si>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</si>
  <si>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</si>
  <si>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</si>
  <si>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</si>
  <si>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</si>
  <si>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</si>
  <si>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</si>
  <si>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</si>
  <si>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</si>
  <si>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</si>
  <si>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</si>
  <si>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</si>
  <si>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</si>
  <si>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</si>
  <si>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</si>
  <si>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</si>
  <si>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</si>
  <si>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</si>
  <si>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</si>
  <si>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</si>
  <si>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</si>
  <si>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</si>
  <si>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</si>
  <si>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</si>
  <si>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</si>
  <si>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</si>
  <si>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</si>
  <si>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</si>
  <si>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</si>
  <si>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</si>
  <si>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</si>
  <si>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</si>
  <si>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</si>
  <si>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</si>
  <si>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</si>
  <si>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</si>
  <si>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</si>
  <si>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</si>
  <si>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</si>
  <si>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</si>
  <si>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</si>
  <si>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</si>
  <si>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</si>
  <si>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</si>
  <si>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</si>
  <si>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</si>
  <si>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</si>
  <si>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</si>
  <si>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</si>
  <si>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</si>
  <si>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</si>
  <si>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</si>
  <si>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</si>
  <si>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</si>
  <si>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</si>
  <si>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</si>
  <si>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</si>
  <si>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</si>
  <si>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</si>
  <si>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</si>
  <si>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</si>
  <si>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</si>
  <si>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</si>
  <si>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</si>
  <si>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</si>
  <si>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</si>
  <si>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</si>
  <si>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</si>
  <si>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</si>
  <si>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</si>
  <si>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</si>
  <si>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</si>
  <si>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</si>
  <si>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</si>
  <si>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</si>
  <si>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</si>
  <si>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</si>
  <si>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</si>
  <si>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</si>
  <si>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</si>
  <si>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</si>
  <si>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</si>
  <si>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</si>
  <si>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</si>
  <si>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</si>
  <si>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</si>
  <si>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</si>
  <si>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</si>
  <si>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</si>
  <si>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</si>
  <si>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</si>
  <si>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</si>
  <si>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</si>
  <si>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</si>
  <si>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</si>
  <si>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</si>
  <si>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</si>
  <si>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</si>
  <si>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</si>
  <si>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</si>
  <si>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</si>
  <si>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</si>
  <si>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</si>
  <si>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</si>
  <si>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</si>
  <si>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</si>
  <si>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</si>
  <si>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</si>
  <si>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</si>
  <si>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</si>
  <si>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</si>
  <si>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</si>
  <si>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</si>
  <si>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</si>
  <si>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</si>
  <si>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</si>
  <si>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</si>
  <si>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</si>
  <si>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</si>
  <si>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</si>
  <si>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</si>
  <si>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</si>
  <si>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</si>
  <si>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</si>
  <si>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</si>
  <si>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</si>
  <si>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</si>
  <si>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</si>
  <si>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</si>
  <si>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</si>
  <si>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</si>
  <si>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</si>
  <si>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</si>
  <si>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</si>
  <si>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</si>
  <si>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</si>
  <si>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</si>
  <si>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</si>
  <si>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</si>
  <si>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</si>
  <si>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</si>
  <si>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</si>
  <si>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</si>
  <si>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</si>
  <si>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</si>
  <si>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</si>
  <si>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</si>
  <si>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</si>
  <si>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</si>
  <si>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</si>
  <si>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</si>
  <si>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</si>
  <si>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</si>
  <si>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</si>
  <si>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</si>
  <si>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</si>
  <si>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</si>
  <si>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</si>
  <si>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</si>
  <si>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</si>
  <si>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</si>
  <si>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</si>
  <si>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</si>
  <si>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</si>
  <si>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</si>
  <si>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</si>
  <si>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</si>
  <si>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</si>
  <si>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</si>
  <si>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</si>
  <si>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</si>
  <si>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</si>
  <si>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</si>
  <si>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</si>
  <si>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</si>
  <si>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</si>
  <si>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</si>
  <si>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</si>
  <si>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</si>
  <si>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</si>
  <si>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</si>
  <si>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</si>
  <si>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</si>
  <si>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</si>
  <si>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</si>
  <si>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</si>
  <si>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</si>
  <si>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</si>
  <si>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</si>
  <si>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</si>
  <si>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</si>
  <si>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</si>
  <si>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</si>
  <si>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</si>
  <si>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</si>
  <si>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</si>
  <si>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</si>
  <si>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</si>
  <si>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</si>
  <si>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</si>
  <si>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</si>
  <si>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</si>
  <si>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</si>
  <si>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</si>
  <si>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</si>
  <si>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</si>
  <si>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</si>
  <si>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</si>
  <si>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</si>
  <si>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</si>
  <si>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</si>
  <si>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</si>
  <si>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</si>
  <si>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</si>
  <si>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</si>
  <si>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</si>
  <si>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</si>
  <si>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</si>
  <si>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</si>
  <si>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</si>
  <si>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</si>
  <si>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</si>
  <si>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</si>
  <si>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</si>
  <si>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</si>
  <si>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</si>
  <si>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</si>
  <si>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</si>
  <si>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</si>
  <si>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</si>
  <si>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</si>
  <si>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</si>
  <si>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</si>
  <si>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</si>
  <si>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</si>
  <si>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</si>
  <si>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</si>
  <si>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</si>
  <si>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</si>
  <si>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</si>
  <si>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</si>
  <si>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</si>
  <si>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</si>
  <si>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</si>
  <si>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</si>
  <si>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</si>
  <si>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</si>
  <si>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</si>
  <si>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</si>
  <si>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</si>
  <si>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</si>
  <si>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</si>
  <si>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</si>
  <si>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</si>
  <si>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</si>
  <si>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</si>
  <si>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</si>
  <si>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</si>
  <si>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</si>
  <si>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</si>
  <si>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</si>
  <si>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</si>
  <si>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</si>
  <si>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</si>
  <si>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</si>
  <si>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</si>
  <si>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</si>
  <si>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</si>
  <si>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</si>
  <si>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</si>
  <si>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</si>
  <si>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</si>
  <si>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</si>
  <si>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</si>
  <si>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</si>
  <si>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</si>
  <si>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</si>
  <si>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</si>
  <si>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</si>
  <si>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</si>
  <si>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</si>
  <si>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</si>
  <si>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</si>
  <si>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</si>
  <si>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</si>
  <si>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</si>
  <si>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</si>
  <si>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</si>
  <si>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</si>
  <si>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</si>
  <si>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</si>
  <si>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</si>
  <si>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</si>
  <si>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</si>
  <si>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</si>
  <si>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</si>
  <si>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</si>
  <si>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</si>
  <si>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</si>
  <si>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</si>
  <si>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</si>
  <si>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</si>
  <si>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</si>
  <si>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</si>
  <si>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</si>
  <si>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</si>
  <si>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</si>
  <si>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</si>
  <si>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</si>
  <si>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</si>
  <si>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</si>
  <si>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</si>
  <si>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</si>
  <si>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</si>
  <si>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</si>
  <si>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</si>
  <si>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</si>
  <si>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</si>
  <si>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</si>
  <si>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</si>
  <si>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</si>
  <si>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</si>
  <si>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</si>
  <si>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</si>
  <si>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</si>
  <si>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</si>
  <si>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</si>
  <si>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</si>
  <si>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</si>
  <si>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</si>
  <si>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</si>
  <si>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</si>
  <si>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</si>
  <si>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</si>
  <si>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</si>
  <si>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</si>
  <si>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</si>
  <si>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</si>
  <si>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</si>
  <si>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</si>
  <si>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</si>
  <si>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</si>
  <si>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</si>
  <si>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</si>
  <si>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</si>
  <si>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</si>
  <si>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</si>
  <si>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</si>
  <si>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</si>
  <si>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</si>
  <si>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</si>
  <si>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</si>
  <si>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</si>
  <si>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</si>
  <si>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</si>
  <si>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</si>
  <si>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</si>
  <si>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</si>
  <si>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</si>
  <si>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</si>
  <si>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</si>
  <si>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</si>
  <si>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</si>
  <si>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</si>
  <si>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</si>
  <si>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</si>
  <si>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</si>
  <si>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</si>
  <si>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</si>
  <si>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</si>
  <si>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</si>
  <si>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</si>
  <si>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</si>
  <si>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</si>
  <si>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</si>
  <si>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</si>
  <si>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</si>
  <si>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</si>
  <si>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</si>
  <si>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</si>
  <si>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</si>
  <si>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</si>
  <si>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</si>
  <si>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</si>
  <si>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</si>
  <si>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</si>
  <si>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</si>
  <si>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</si>
  <si>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</si>
  <si>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</si>
  <si>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</si>
  <si>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</si>
  <si>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</si>
  <si>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</si>
  <si>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</si>
  <si>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</si>
  <si>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</si>
  <si>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</si>
  <si>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</si>
  <si>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</si>
  <si>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</si>
  <si>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</si>
  <si>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</si>
  <si>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</si>
  <si>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</si>
  <si>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</si>
  <si>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</si>
  <si>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</si>
  <si>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</si>
  <si>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</si>
  <si>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</si>
  <si>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</si>
  <si>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</si>
  <si>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</si>
  <si>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</si>
  <si>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</si>
  <si>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</si>
  <si>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</si>
  <si>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</si>
  <si>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</si>
  <si>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</si>
  <si>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</si>
  <si>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</si>
  <si>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</si>
  <si>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</si>
  <si>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</si>
  <si>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</si>
  <si>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</si>
  <si>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</si>
  <si>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</si>
  <si>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</si>
  <si>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</si>
  <si>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</si>
  <si>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</si>
  <si>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</si>
  <si>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</si>
  <si>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</si>
  <si>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</si>
  <si>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</si>
  <si>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</si>
  <si>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</si>
  <si>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</si>
  <si>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</si>
  <si>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</si>
  <si>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</si>
  <si>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</si>
  <si>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</si>
  <si>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</si>
  <si>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</si>
  <si>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</si>
  <si>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</si>
  <si>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</si>
  <si>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</si>
  <si>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</si>
  <si>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</si>
  <si>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</si>
  <si>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</si>
  <si>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</si>
  <si>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</si>
  <si>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</si>
  <si>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</si>
  <si>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</si>
  <si>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</si>
  <si>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</si>
  <si>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</si>
  <si>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</si>
  <si>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</si>
  <si>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</si>
  <si>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</si>
  <si>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</si>
  <si>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</si>
  <si>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</si>
  <si>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</si>
  <si>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</si>
  <si>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</si>
  <si>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</si>
  <si>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</si>
  <si>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</si>
  <si>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</si>
  <si>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</si>
  <si>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</si>
  <si>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</si>
  <si>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</si>
  <si>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</si>
  <si>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</si>
  <si>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</si>
  <si>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</si>
  <si>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</si>
  <si>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</si>
  <si>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</si>
  <si>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</si>
  <si>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</si>
  <si>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</si>
  <si>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</si>
  <si>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</si>
  <si>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</si>
  <si>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</si>
  <si>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</si>
  <si>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</si>
  <si>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</si>
  <si>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</si>
  <si>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</si>
  <si>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</si>
  <si>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</si>
  <si>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</si>
  <si>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</si>
  <si>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</si>
  <si>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</si>
  <si>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</si>
  <si>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</si>
  <si>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</si>
  <si>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</si>
  <si>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</si>
  <si>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</si>
  <si>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</si>
  <si>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</si>
  <si>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</si>
  <si>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</si>
  <si>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</si>
  <si>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</si>
  <si>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</si>
  <si>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</si>
  <si>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</si>
  <si>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</si>
  <si>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</si>
  <si>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</si>
  <si>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</si>
  <si>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</si>
  <si>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</si>
  <si>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</si>
  <si>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</si>
  <si>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</si>
  <si>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</si>
  <si>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</si>
  <si>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</si>
  <si>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</si>
  <si>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</si>
  <si>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</si>
  <si>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</si>
  <si>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</si>
  <si>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</si>
  <si>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</si>
  <si>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</si>
  <si>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</si>
  <si>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</si>
  <si>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</si>
  <si>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</si>
  <si>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</si>
  <si>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</si>
  <si>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</si>
  <si>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</si>
  <si>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</si>
  <si>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</si>
  <si>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</si>
  <si>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</si>
  <si>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</si>
  <si>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</si>
  <si>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</si>
  <si>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</si>
  <si>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</si>
  <si>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</si>
  <si>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</si>
  <si>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</si>
  <si>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</si>
  <si>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</si>
  <si>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</si>
  <si>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</si>
  <si>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</si>
  <si>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</si>
  <si>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</si>
  <si>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</si>
  <si>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</si>
  <si>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</si>
  <si>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</si>
  <si>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</si>
  <si>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</si>
  <si>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</si>
  <si>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</si>
  <si>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</si>
  <si>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</si>
  <si>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</si>
  <si>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</si>
  <si>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</si>
  <si>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</si>
  <si>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</si>
  <si>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</si>
  <si>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</si>
  <si>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</si>
  <si>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</si>
  <si>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</si>
  <si>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</si>
  <si>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</si>
  <si>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</si>
  <si>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</si>
  <si>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</si>
  <si>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</si>
  <si>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</si>
  <si>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</si>
  <si>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</si>
  <si>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</si>
  <si>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</si>
  <si>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</si>
  <si>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</si>
  <si>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</si>
  <si>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</si>
  <si>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</si>
  <si>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</si>
  <si>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</si>
  <si>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</si>
  <si>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</si>
  <si>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</si>
  <si>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</si>
  <si>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</si>
  <si>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</si>
  <si>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</si>
  <si>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</si>
  <si>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</si>
  <si>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</si>
  <si>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</si>
  <si>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</si>
  <si>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</si>
  <si>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</si>
  <si>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</si>
  <si>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</si>
  <si>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</si>
  <si>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</si>
  <si>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</si>
  <si>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</si>
  <si>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</si>
  <si>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</si>
  <si>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</si>
  <si>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</si>
  <si>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</si>
  <si>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</si>
  <si>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</si>
  <si>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</si>
  <si>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</si>
  <si>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</si>
  <si>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</si>
  <si>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</si>
  <si>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</si>
  <si>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</si>
  <si>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</si>
  <si>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</si>
  <si>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</si>
  <si>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</si>
  <si>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</si>
  <si>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</si>
  <si>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</si>
  <si>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</si>
  <si>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</si>
  <si>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</si>
  <si>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</si>
  <si>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</si>
  <si>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</si>
  <si>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</si>
  <si>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</si>
  <si>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</si>
  <si>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</si>
  <si>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</si>
  <si>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</si>
  <si>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</si>
  <si>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</si>
  <si>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</si>
  <si>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</si>
  <si>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</si>
  <si>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</si>
  <si>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</si>
  <si>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</si>
  <si>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</si>
  <si>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</si>
  <si>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</si>
  <si>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</si>
  <si>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</si>
  <si>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</si>
  <si>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</si>
  <si>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</si>
  <si>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</si>
  <si>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</si>
  <si>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</si>
  <si>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</si>
  <si>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</si>
  <si>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</si>
  <si>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</si>
  <si>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</si>
  <si>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</si>
  <si>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</si>
  <si>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</si>
  <si>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</si>
  <si>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</si>
  <si>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</si>
  <si>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</si>
  <si>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</si>
  <si>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</si>
  <si>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</si>
  <si>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</si>
  <si>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</si>
  <si>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</si>
  <si>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</si>
  <si>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</si>
  <si>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</si>
  <si>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</si>
  <si>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</si>
  <si>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</si>
  <si>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</si>
  <si>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</si>
  <si>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</si>
  <si>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</si>
  <si>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</si>
  <si>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</si>
  <si>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</si>
  <si>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</si>
  <si>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</si>
  <si>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</si>
  <si>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</si>
  <si>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</si>
  <si>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</si>
  <si>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</si>
  <si>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</si>
  <si>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</si>
  <si>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</si>
  <si>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</si>
  <si>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</si>
  <si>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</si>
  <si>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</si>
  <si>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</si>
  <si>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</si>
  <si>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</si>
  <si>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</si>
  <si>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</si>
  <si>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</si>
  <si>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</si>
  <si>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</si>
  <si>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</si>
  <si>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</si>
  <si>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</si>
  <si>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</si>
  <si>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</si>
  <si>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</si>
  <si>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</si>
  <si>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</si>
  <si>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</si>
  <si>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</si>
  <si>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</si>
  <si>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</si>
  <si>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</si>
  <si>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</si>
  <si>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</si>
  <si>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</si>
  <si>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</si>
  <si>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</si>
  <si>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</si>
  <si>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</si>
  <si>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</si>
  <si>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</si>
  <si>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</si>
  <si>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</si>
  <si>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</si>
  <si>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</si>
  <si>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</si>
  <si>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</si>
  <si>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</si>
  <si>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</si>
  <si>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</si>
  <si>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</si>
  <si>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</si>
  <si>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</si>
  <si>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</si>
  <si>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</si>
  <si>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</si>
  <si>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</si>
  <si>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</si>
  <si>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</si>
  <si>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</si>
  <si>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</si>
  <si>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</si>
  <si>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</si>
  <si>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</si>
  <si>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</si>
  <si>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</si>
  <si>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</si>
  <si>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</si>
  <si>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</si>
  <si>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</si>
  <si>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</si>
  <si>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</si>
  <si>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</si>
  <si>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</si>
  <si>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</si>
  <si>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</si>
  <si>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</si>
  <si>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</si>
  <si>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</si>
  <si>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</si>
  <si>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</si>
  <si>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</si>
  <si>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</si>
  <si>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</si>
  <si>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</si>
  <si>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</si>
  <si>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</si>
  <si>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</si>
  <si>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</si>
  <si>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</si>
  <si>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</si>
  <si>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</si>
  <si>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</si>
  <si>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</si>
  <si>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</si>
  <si>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</si>
  <si>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</si>
  <si>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</si>
  <si>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</si>
  <si>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</si>
  <si>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</si>
  <si>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</si>
  <si>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</si>
  <si>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</si>
  <si>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</si>
  <si>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</si>
  <si>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</si>
  <si>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</si>
  <si>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</si>
  <si>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</si>
  <si>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</si>
  <si>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</si>
  <si>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</si>
  <si>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</si>
  <si>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</si>
  <si>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</si>
  <si>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</si>
  <si>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</si>
  <si>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</si>
  <si>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</si>
  <si>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</si>
  <si>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</si>
  <si>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</si>
  <si>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</si>
  <si>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</si>
  <si>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</si>
  <si>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</si>
  <si>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</si>
  <si>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</si>
  <si>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</si>
  <si>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</si>
  <si>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</si>
  <si>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</si>
  <si>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</si>
  <si>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</si>
  <si>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</si>
  <si>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</si>
  <si>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</si>
  <si>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</si>
  <si>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</si>
  <si>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</si>
  <si>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</si>
  <si>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</si>
  <si>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</si>
  <si>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</si>
  <si>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</si>
  <si>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</si>
  <si>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</si>
  <si>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</si>
  <si>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</si>
  <si>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</si>
  <si>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</si>
  <si>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</si>
  <si>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</si>
  <si>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</si>
  <si>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</si>
  <si>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</si>
  <si>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</si>
  <si>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</si>
  <si>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</si>
  <si>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</si>
  <si>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</si>
  <si>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</si>
  <si>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</si>
  <si>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</si>
  <si>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</si>
  <si>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</si>
  <si>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</si>
  <si>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</si>
  <si>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</si>
  <si>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</si>
  <si>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</si>
  <si>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</si>
  <si>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</si>
  <si>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</si>
  <si>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</si>
  <si>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</si>
  <si>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</si>
  <si>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</si>
  <si>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</si>
  <si>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</si>
  <si>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</si>
  <si>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</si>
  <si>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</si>
  <si>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</si>
  <si>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</si>
  <si>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</si>
  <si>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</si>
  <si>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</si>
  <si>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</si>
  <si>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</si>
  <si>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</si>
  <si>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</si>
  <si>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</si>
  <si>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</si>
  <si>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</si>
  <si>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</si>
  <si>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</si>
  <si>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</si>
  <si>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</si>
  <si>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</si>
  <si>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</si>
  <si>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</si>
  <si>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</si>
  <si>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</si>
  <si>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</si>
  <si>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</si>
  <si>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</si>
  <si>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</si>
  <si>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</si>
  <si>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</si>
  <si>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</si>
  <si>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</si>
  <si>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</si>
  <si>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</si>
  <si>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</si>
  <si>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</si>
  <si>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</si>
  <si>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</si>
  <si>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</si>
  <si>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</si>
  <si>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</si>
  <si>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</si>
  <si>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</si>
  <si>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</si>
  <si>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</si>
  <si>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</si>
  <si>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</si>
  <si>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</si>
  <si>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</si>
  <si>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</si>
  <si>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</si>
  <si>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</si>
  <si>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</si>
  <si>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</si>
  <si>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</si>
  <si>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</si>
  <si>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</si>
  <si>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</si>
  <si>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</si>
  <si>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</si>
  <si>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</si>
  <si>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</si>
  <si>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</si>
  <si>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</si>
  <si>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</si>
  <si>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</si>
  <si>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</si>
  <si>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</si>
  <si>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</si>
  <si>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</si>
  <si>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</si>
  <si>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</si>
  <si>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</si>
  <si>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</si>
  <si>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</si>
  <si>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</si>
  <si>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</si>
  <si>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</si>
  <si>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</si>
  <si>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</si>
  <si>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</si>
  <si>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</si>
  <si>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</si>
  <si>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</si>
  <si>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</si>
  <si>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</si>
  <si>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</si>
  <si>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</si>
  <si>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</si>
  <si>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</si>
  <si>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</si>
  <si>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</si>
  <si>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</si>
  <si>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</si>
  <si>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</si>
  <si>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</si>
  <si>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</si>
  <si>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</si>
  <si>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</si>
  <si>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</si>
  <si>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</si>
  <si>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</si>
  <si>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</si>
  <si>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</si>
  <si>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</si>
  <si>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</si>
  <si>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</si>
  <si>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</si>
  <si>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</si>
  <si>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</si>
  <si>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</si>
  <si>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</si>
  <si>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</si>
  <si>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</si>
  <si>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</si>
  <si>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</si>
  <si>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</si>
  <si>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</si>
  <si>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</si>
  <si>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</si>
  <si>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</si>
  <si>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</si>
  <si>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</si>
  <si>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</si>
  <si>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</si>
  <si>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</si>
  <si>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</si>
  <si>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</si>
  <si>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</si>
  <si>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</si>
  <si>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</si>
  <si>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</si>
  <si>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</si>
  <si>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</si>
  <si>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</si>
  <si>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</si>
  <si>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</si>
  <si>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</si>
  <si>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</si>
  <si>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</si>
  <si>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</si>
  <si>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</si>
  <si>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</si>
  <si>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</si>
  <si>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</si>
  <si>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</si>
  <si>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</si>
  <si>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</si>
  <si>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</si>
  <si>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</si>
  <si>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</si>
  <si>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</si>
  <si>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</si>
  <si>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</si>
  <si>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</si>
  <si>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</si>
  <si>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</si>
  <si>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</si>
  <si>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</si>
  <si>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</si>
  <si>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</si>
  <si>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</si>
  <si>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</si>
  <si>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</si>
  <si>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</si>
  <si>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</si>
  <si>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</si>
  <si>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</si>
  <si>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</si>
  <si>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</si>
  <si>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</si>
  <si>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</si>
  <si>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</si>
  <si>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</si>
  <si>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</si>
  <si>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</si>
  <si>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</si>
  <si>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</si>
  <si>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</si>
  <si>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</si>
  <si>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</si>
  <si>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</si>
  <si>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</si>
  <si>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</si>
  <si>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</si>
  <si>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</si>
  <si>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</si>
  <si>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</si>
  <si>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</si>
  <si>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</si>
  <si>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</si>
  <si>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</si>
  <si>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</si>
  <si>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</si>
  <si>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</si>
  <si>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</si>
  <si>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</si>
  <si>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</si>
  <si>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</si>
  <si>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</si>
  <si>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</si>
  <si>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</si>
  <si>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</si>
  <si>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</si>
  <si>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</si>
  <si>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</si>
  <si>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</si>
  <si>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</si>
  <si>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</si>
  <si>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</si>
  <si>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</si>
  <si>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</si>
  <si>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</si>
  <si>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</si>
  <si>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</si>
  <si>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</si>
  <si>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</si>
  <si>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</si>
  <si>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</si>
  <si>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</si>
  <si>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</si>
  <si>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</si>
  <si>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</si>
  <si>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</si>
  <si>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</si>
  <si>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</si>
  <si>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</si>
  <si>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</si>
  <si>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</si>
  <si>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</si>
  <si>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</si>
  <si>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</si>
  <si>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</si>
  <si>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</si>
  <si>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</si>
  <si>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</si>
  <si>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</si>
  <si>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</si>
  <si>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</si>
  <si>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</si>
  <si>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</si>
  <si>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</si>
  <si>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</si>
  <si>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</si>
  <si>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</si>
  <si>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</si>
  <si>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</si>
  <si>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</si>
  <si>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</si>
  <si>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</si>
  <si>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</si>
  <si>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</si>
  <si>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</si>
  <si>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</si>
  <si>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</si>
  <si>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</si>
  <si>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</si>
  <si>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</si>
  <si>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</si>
  <si>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</si>
  <si>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</si>
  <si>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</si>
  <si>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</si>
  <si>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</si>
  <si>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</si>
  <si>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</si>
  <si>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</si>
  <si>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</si>
  <si>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</si>
  <si>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</si>
  <si>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</si>
  <si>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</si>
  <si>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</si>
  <si>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</si>
  <si>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</si>
  <si>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</si>
  <si>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</si>
  <si>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</si>
  <si>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</si>
  <si>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</si>
  <si>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</si>
  <si>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</si>
  <si>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</si>
  <si>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</si>
  <si>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</si>
  <si>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</si>
  <si>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</si>
  <si>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</si>
  <si>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</si>
  <si>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</si>
  <si>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</si>
  <si>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</si>
  <si>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</si>
  <si>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</si>
  <si>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</si>
  <si>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</si>
  <si>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</si>
  <si>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</si>
  <si>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</si>
  <si>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</si>
  <si>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</si>
  <si>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</si>
  <si>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</si>
  <si>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</si>
  <si>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</si>
  <si>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</si>
  <si>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</si>
  <si>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</si>
  <si>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</si>
  <si>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</si>
  <si>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</si>
  <si>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</si>
  <si>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</si>
  <si>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</si>
  <si>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</si>
  <si>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</si>
  <si>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</si>
  <si>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</si>
  <si>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</si>
  <si>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</si>
  <si>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</si>
  <si>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</si>
  <si>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</si>
  <si>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</si>
  <si>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</si>
  <si>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</si>
  <si>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</si>
  <si>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</si>
  <si>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</si>
  <si>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</si>
  <si>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</si>
  <si>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</si>
  <si>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</si>
  <si>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</si>
  <si>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</si>
  <si>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</si>
  <si>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</si>
  <si>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</si>
  <si>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</si>
  <si>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</si>
  <si>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</si>
  <si>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</si>
  <si>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</si>
  <si>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</si>
  <si>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</si>
  <si>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</si>
  <si>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</si>
  <si>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</si>
  <si>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</si>
  <si>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</si>
  <si>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</si>
  <si>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</si>
  <si>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</si>
  <si>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</si>
  <si>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</si>
  <si>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</si>
  <si>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</si>
  <si>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</si>
  <si>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</si>
  <si>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</si>
  <si>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</si>
  <si>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</si>
  <si>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</si>
  <si>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</si>
  <si>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</si>
  <si>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</si>
  <si>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</si>
  <si>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</si>
  <si>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</si>
  <si>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</si>
  <si>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</si>
  <si>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</si>
  <si>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</si>
  <si>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</si>
  <si>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</si>
  <si>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</si>
  <si>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</si>
  <si>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</si>
  <si>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</si>
  <si>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</si>
  <si>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</si>
  <si>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</si>
  <si>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</si>
  <si>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</si>
  <si>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</si>
  <si>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</si>
  <si>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</si>
  <si>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</si>
  <si>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</si>
  <si>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</si>
  <si>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</si>
  <si>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</si>
  <si>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</si>
  <si>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</si>
  <si>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</si>
  <si>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</si>
  <si>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</si>
  <si>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</si>
  <si>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</si>
  <si>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</si>
  <si>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</si>
  <si>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</si>
  <si>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</si>
  <si>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</si>
  <si>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</si>
  <si>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</si>
  <si>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</si>
  <si>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</si>
  <si>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</si>
  <si>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</si>
  <si>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</si>
  <si>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</si>
  <si>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</si>
  <si>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</si>
  <si>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</si>
  <si>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</si>
  <si>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</si>
  <si>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</si>
  <si>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</si>
  <si>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</si>
  <si>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</si>
  <si>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</si>
  <si>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</si>
  <si>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</si>
  <si>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</si>
  <si>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</si>
  <si>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</si>
  <si>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</si>
  <si>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</si>
  <si>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</si>
  <si>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</si>
  <si>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</si>
  <si>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</si>
  <si>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</si>
  <si>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</si>
  <si>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</si>
  <si>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</si>
  <si>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</si>
  <si>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</si>
  <si>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</si>
  <si>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</si>
  <si>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</si>
  <si>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</si>
  <si>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</si>
  <si>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</si>
  <si>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</si>
  <si>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</si>
  <si>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</si>
  <si>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</si>
  <si>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</si>
  <si>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</si>
  <si>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</si>
  <si>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</si>
  <si>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</si>
  <si>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</si>
  <si>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</si>
  <si>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</si>
  <si>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</si>
  <si>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</si>
  <si>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</si>
  <si>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</si>
  <si>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</si>
  <si>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</si>
  <si>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</si>
  <si>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</si>
  <si>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</si>
  <si>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</si>
  <si>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</si>
  <si>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</si>
  <si>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</si>
  <si>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</si>
  <si>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</si>
  <si>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</si>
  <si>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</si>
  <si>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</si>
  <si>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</si>
  <si>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</si>
  <si>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</si>
  <si>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</si>
  <si>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</si>
  <si>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</si>
  <si>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</si>
  <si>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</si>
  <si>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</si>
  <si>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</si>
  <si>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</si>
  <si>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</si>
  <si>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</si>
  <si>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</si>
  <si>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</si>
  <si>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</si>
  <si>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</si>
  <si>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</si>
  <si>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</si>
  <si>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</si>
  <si>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</si>
  <si>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</si>
  <si>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</si>
  <si>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</si>
  <si>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</si>
  <si>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</si>
  <si>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</si>
  <si>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</si>
  <si>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</si>
  <si>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</si>
  <si>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</si>
  <si>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</si>
  <si>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</si>
  <si>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</si>
  <si>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</si>
  <si>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</si>
  <si>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</si>
  <si>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</si>
  <si>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</si>
  <si>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</si>
  <si>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</si>
  <si>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</si>
  <si>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</si>
  <si>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</si>
  <si>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</si>
  <si>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</si>
  <si>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</si>
  <si>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</si>
  <si>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</si>
  <si>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</si>
  <si>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</si>
  <si>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</si>
  <si>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</si>
  <si>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</si>
  <si>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</si>
  <si>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</si>
  <si>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</si>
  <si>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</si>
  <si>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</si>
  <si>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</si>
  <si>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</si>
  <si>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</si>
  <si>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</si>
  <si>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</si>
  <si>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</si>
  <si>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</si>
  <si>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</si>
  <si>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</si>
  <si>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</si>
  <si>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</si>
  <si>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</si>
  <si>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</si>
  <si>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</si>
  <si>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</si>
  <si>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</si>
  <si>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</si>
  <si>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</si>
  <si>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</si>
  <si>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</si>
  <si>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</si>
  <si>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</si>
  <si>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</si>
  <si>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</si>
  <si>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</si>
  <si>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</si>
  <si>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</si>
  <si>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</si>
  <si>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</si>
  <si>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</si>
  <si>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</si>
  <si>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</si>
  <si>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</si>
  <si>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</si>
  <si>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</si>
  <si>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</si>
  <si>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</si>
  <si>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</si>
  <si>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</si>
  <si>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</si>
  <si>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</si>
  <si>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</si>
  <si>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</si>
  <si>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</si>
  <si>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</si>
  <si>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</si>
  <si>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</si>
  <si>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</si>
  <si>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</si>
  <si>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</si>
  <si>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</si>
  <si>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</si>
  <si>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</si>
  <si>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</si>
  <si>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</si>
  <si>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</si>
  <si>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</si>
  <si>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</si>
  <si>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</si>
  <si>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</si>
  <si>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</si>
  <si>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</si>
  <si>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</si>
  <si>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</si>
  <si>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</si>
  <si>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</si>
  <si>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</si>
  <si>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</si>
  <si>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</si>
  <si>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</si>
  <si>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</si>
  <si>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</si>
  <si>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</si>
  <si>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</si>
  <si>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</si>
  <si>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</si>
  <si>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</si>
  <si>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</si>
  <si>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</si>
  <si>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</si>
  <si>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</si>
  <si>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</si>
  <si>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</si>
  <si>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</si>
  <si>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</si>
  <si>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</si>
  <si>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</si>
  <si>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</si>
  <si>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</si>
  <si>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</si>
  <si>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</si>
  <si>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</si>
  <si>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</si>
  <si>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</si>
  <si>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</si>
  <si>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</si>
  <si>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</si>
  <si>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</si>
  <si>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</si>
  <si>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</si>
  <si>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</si>
  <si>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</si>
  <si>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</si>
  <si>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</si>
  <si>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</si>
  <si>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</si>
  <si>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</si>
  <si>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</si>
  <si>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</si>
  <si>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</si>
  <si>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</si>
  <si>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</si>
  <si>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</si>
  <si>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</si>
  <si>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</si>
  <si>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</si>
  <si>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</si>
  <si>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</si>
  <si>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</si>
  <si>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</si>
  <si>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</si>
  <si>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</si>
  <si>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</si>
  <si>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</si>
  <si>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</si>
  <si>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</si>
  <si>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</si>
  <si>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</si>
  <si>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</si>
  <si>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</si>
  <si>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</si>
  <si>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</si>
  <si>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</si>
  <si>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</si>
  <si>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</si>
  <si>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</si>
  <si>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</si>
  <si>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</si>
  <si>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</si>
  <si>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</si>
  <si>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</si>
  <si>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</si>
  <si>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</si>
  <si>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</si>
  <si>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</si>
  <si>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</si>
  <si>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</si>
  <si>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</si>
  <si>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</si>
  <si>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</si>
  <si>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</si>
  <si>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</si>
  <si>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</si>
  <si>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</si>
  <si>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</si>
  <si>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</si>
  <si>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</si>
  <si>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</si>
  <si>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</si>
  <si>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</si>
  <si>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</si>
  <si>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</si>
  <si>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</si>
  <si>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</si>
  <si>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</si>
  <si>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</si>
  <si>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</si>
  <si>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</si>
  <si>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</si>
  <si>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</si>
  <si>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</si>
  <si>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</si>
  <si>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</si>
  <si>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</si>
  <si>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</si>
  <si>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</si>
  <si>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</si>
  <si>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</si>
  <si>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</si>
  <si>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</si>
  <si>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</si>
  <si>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</si>
  <si>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</si>
  <si>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</si>
  <si>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</si>
  <si>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</si>
  <si>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</si>
  <si>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</si>
  <si>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</si>
  <si>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</si>
  <si>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</si>
  <si>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</si>
  <si>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</si>
  <si>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</si>
  <si>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</si>
  <si>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</si>
  <si>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</si>
  <si>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</si>
  <si>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</si>
  <si>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</si>
  <si>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</si>
  <si>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</si>
  <si>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</si>
  <si>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</si>
  <si>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</si>
  <si>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</si>
  <si>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</si>
  <si>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</si>
  <si>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</si>
  <si>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</si>
  <si>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</si>
  <si>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</si>
  <si>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</si>
  <si>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</si>
  <si>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</si>
  <si>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</si>
  <si>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</si>
  <si>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</si>
  <si>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</si>
  <si>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</si>
  <si>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</si>
  <si>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</si>
  <si>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</si>
  <si>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</si>
  <si>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</si>
  <si>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</si>
  <si>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</si>
  <si>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</si>
  <si>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</si>
  <si>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</si>
  <si>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</si>
  <si>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</si>
  <si>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</si>
  <si>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</si>
  <si>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</si>
  <si>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</si>
  <si>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</si>
  <si>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</si>
  <si>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</si>
  <si>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</si>
  <si>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</si>
  <si>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</si>
  <si>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</si>
  <si>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</si>
  <si>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</si>
  <si>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</si>
  <si>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</si>
  <si>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</si>
  <si>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</si>
  <si>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</si>
  <si>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</si>
  <si>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</si>
  <si>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</si>
  <si>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</si>
  <si>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</si>
  <si>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</si>
  <si>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</si>
  <si>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</si>
  <si>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</si>
  <si>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</si>
  <si>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</si>
  <si>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</si>
  <si>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</si>
  <si>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</si>
  <si>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</si>
  <si>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</si>
  <si>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</si>
  <si>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</si>
  <si>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</si>
  <si>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</si>
  <si>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</si>
  <si>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</si>
  <si>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</si>
  <si>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</si>
  <si>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</si>
  <si>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</si>
  <si>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</si>
  <si>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</si>
  <si>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</si>
  <si>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</si>
  <si>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</si>
  <si>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</si>
  <si>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</si>
  <si>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</si>
  <si>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</si>
  <si>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</si>
  <si>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</si>
  <si>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</si>
  <si>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</si>
  <si>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</si>
  <si>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</si>
  <si>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</si>
  <si>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</si>
  <si>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</si>
  <si>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</si>
  <si>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</si>
  <si>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</si>
  <si>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</si>
  <si>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</si>
  <si>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</si>
  <si>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</si>
  <si>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</si>
  <si>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</si>
  <si>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</si>
  <si>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</si>
  <si>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</si>
  <si>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</si>
  <si>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</si>
  <si>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</si>
  <si>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</si>
  <si>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</si>
  <si>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</si>
  <si>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</si>
  <si>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</si>
  <si>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</si>
  <si>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</si>
  <si>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</si>
  <si>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</si>
  <si>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</si>
  <si>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</si>
  <si>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</si>
  <si>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</si>
  <si>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</si>
  <si>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</si>
  <si>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</si>
  <si>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</si>
  <si>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</si>
  <si>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</si>
  <si>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</si>
  <si>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</si>
  <si>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</si>
  <si>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</si>
  <si>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</si>
  <si>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</si>
  <si>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</si>
  <si>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</si>
  <si>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</si>
  <si>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</si>
  <si>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</si>
  <si>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</si>
  <si>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</si>
  <si>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</si>
  <si>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</si>
  <si>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</si>
  <si>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</si>
  <si>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</si>
  <si>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</si>
  <si>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</si>
  <si>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</si>
  <si>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</si>
  <si>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</si>
  <si>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</si>
  <si>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</si>
  <si>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</si>
  <si>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</si>
  <si>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</si>
  <si>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</si>
  <si>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</si>
  <si>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</si>
  <si>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</si>
  <si>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</si>
  <si>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</si>
  <si>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</si>
  <si>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</si>
  <si>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</si>
  <si>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</si>
  <si>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</si>
  <si>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</si>
  <si>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</si>
  <si>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</si>
  <si>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</si>
  <si>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</si>
  <si>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</si>
  <si>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</si>
  <si>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</si>
  <si>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</si>
  <si>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</si>
  <si>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</si>
  <si>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</si>
  <si>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</si>
  <si>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</si>
  <si>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</si>
  <si>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</si>
  <si>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</si>
  <si>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</si>
  <si>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</si>
  <si>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</si>
  <si>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</si>
  <si>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</si>
  <si>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</si>
  <si>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</si>
  <si>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</si>
  <si>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</si>
  <si>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</si>
  <si>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</si>
  <si>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</si>
  <si>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</si>
  <si>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</si>
  <si>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</si>
  <si>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</si>
  <si>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</si>
  <si>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</si>
  <si>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</si>
  <si>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</si>
  <si>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</si>
  <si>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</si>
  <si>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</si>
  <si>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</si>
  <si>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</si>
  <si>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</si>
  <si>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</si>
  <si>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</si>
  <si>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</si>
  <si>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</si>
  <si>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</si>
  <si>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</si>
  <si>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</si>
  <si>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</si>
  <si>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</si>
  <si>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</si>
  <si>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</si>
  <si>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</si>
  <si>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</si>
  <si>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</si>
  <si>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</si>
  <si>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</si>
  <si>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</si>
  <si>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</si>
  <si>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</si>
  <si>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</si>
  <si>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</si>
  <si>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</si>
  <si>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</si>
  <si>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</si>
  <si>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</si>
  <si>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</si>
  <si>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</si>
  <si>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</si>
  <si>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</si>
  <si>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</si>
  <si>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</si>
  <si>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</si>
  <si>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</si>
  <si>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</si>
  <si>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</si>
  <si>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</si>
  <si>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</si>
  <si>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</si>
  <si>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</si>
  <si>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</si>
  <si>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</si>
  <si>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</si>
  <si>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</si>
  <si>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</si>
  <si>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</si>
  <si>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</si>
  <si>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</si>
  <si>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</si>
  <si>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</si>
  <si>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</si>
  <si>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</si>
  <si>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</si>
  <si>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</si>
  <si>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</si>
  <si>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</si>
  <si>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</si>
  <si>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</si>
  <si>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</si>
  <si>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</si>
  <si>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</si>
  <si>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</si>
  <si>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</si>
  <si>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</si>
  <si>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</si>
  <si>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</si>
  <si>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</si>
  <si>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</si>
  <si>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</si>
  <si>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</si>
  <si>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</si>
  <si>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</si>
  <si>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</si>
  <si>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</si>
  <si>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</si>
  <si>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</si>
  <si>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</si>
  <si>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</si>
  <si>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</si>
  <si>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</si>
  <si>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</si>
  <si>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</si>
  <si>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</si>
  <si>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</si>
  <si>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</si>
  <si>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</si>
  <si>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</si>
  <si>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</si>
  <si>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</si>
  <si>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</si>
  <si>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</si>
  <si>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</si>
  <si>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</si>
  <si>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</si>
  <si>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</si>
  <si>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</si>
  <si>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</si>
  <si>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</si>
  <si>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</si>
  <si>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</si>
  <si>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</si>
  <si>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</si>
  <si>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</si>
  <si>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</si>
  <si>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</si>
  <si>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</si>
  <si>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</si>
  <si>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</si>
  <si>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</si>
  <si>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</si>
  <si>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</si>
  <si>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</si>
  <si>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</si>
  <si>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</si>
  <si>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</si>
  <si>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</si>
  <si>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</si>
  <si>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</si>
  <si>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</si>
  <si>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</si>
  <si>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</si>
  <si>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</si>
  <si>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</si>
  <si>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</si>
  <si>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</si>
  <si>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</si>
  <si>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</si>
  <si>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</si>
  <si>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</si>
  <si>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</si>
  <si>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</si>
  <si>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</si>
  <si>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</si>
  <si>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</si>
  <si>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</si>
  <si>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</si>
  <si>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</si>
  <si>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</si>
  <si>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</si>
  <si>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</si>
  <si>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</si>
  <si>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</si>
  <si>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</si>
  <si>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</si>
  <si>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</si>
  <si>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</si>
  <si>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</si>
  <si>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</si>
  <si>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</si>
  <si>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</si>
  <si>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</si>
  <si>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</si>
  <si>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</si>
  <si>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</si>
  <si>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</si>
  <si>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</si>
  <si>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</si>
  <si>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</si>
  <si>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</si>
  <si>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</si>
  <si>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</si>
  <si>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</si>
  <si>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</si>
  <si>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</si>
  <si>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</si>
  <si>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</si>
  <si>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</si>
  <si>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</si>
  <si>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</si>
  <si>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</si>
  <si>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</si>
  <si>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</si>
  <si>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</si>
  <si>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</si>
  <si>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</si>
  <si>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</si>
  <si>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</si>
  <si>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</si>
  <si>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</si>
  <si>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</si>
  <si>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</si>
  <si>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</si>
  <si>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</si>
  <si>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</si>
  <si>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</si>
  <si>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</si>
  <si>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</si>
  <si>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</si>
  <si>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</si>
  <si>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</si>
  <si>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</si>
  <si>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</si>
  <si>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</si>
  <si>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</si>
  <si>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</si>
  <si>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</si>
  <si>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</si>
  <si>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</si>
  <si>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</si>
  <si>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</si>
  <si>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</si>
  <si>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</si>
  <si>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</si>
  <si>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</si>
  <si>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</si>
  <si>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</si>
  <si>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</si>
  <si>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</si>
  <si>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</si>
  <si>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</si>
  <si>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</si>
  <si>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</si>
  <si>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</si>
  <si>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</si>
  <si>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</si>
  <si>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</si>
  <si>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</si>
  <si>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</si>
  <si>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</si>
  <si>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</si>
  <si>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</si>
  <si>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</si>
  <si>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</si>
  <si>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</si>
  <si>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</si>
  <si>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</si>
  <si>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</si>
  <si>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</si>
  <si>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</si>
  <si>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</si>
  <si>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</si>
  <si>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</si>
  <si>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</si>
  <si>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</si>
  <si>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</si>
  <si>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</si>
  <si>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</si>
  <si>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</si>
  <si>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</si>
  <si>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</si>
  <si>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</si>
  <si>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</si>
  <si>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</si>
  <si>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</si>
  <si>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</si>
  <si>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</si>
  <si>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</si>
  <si>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</si>
  <si>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</si>
  <si>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</si>
  <si>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</si>
  <si>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</si>
  <si>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</si>
  <si>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</si>
  <si>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</si>
  <si>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</si>
  <si>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</si>
  <si>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</si>
  <si>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</si>
  <si>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</si>
  <si>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</si>
  <si>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</si>
  <si>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</si>
  <si>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</si>
  <si>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</si>
  <si>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</si>
  <si>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</si>
  <si>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</si>
  <si>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</si>
  <si>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</si>
  <si>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</si>
  <si>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</si>
  <si>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</si>
  <si>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</si>
  <si>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</si>
  <si>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</si>
  <si>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</si>
  <si>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</si>
  <si>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</si>
  <si>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</si>
  <si>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</si>
  <si>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</si>
  <si>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</si>
  <si>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</si>
  <si>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</si>
  <si>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</si>
  <si>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</si>
  <si>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</si>
  <si>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</si>
  <si>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</si>
  <si>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</si>
  <si>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</si>
  <si>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</si>
  <si>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</si>
  <si>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</si>
  <si>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</si>
  <si>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</si>
  <si>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</si>
  <si>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</si>
  <si>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</si>
  <si>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</si>
  <si>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</si>
  <si>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</si>
  <si>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</si>
  <si>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</si>
  <si>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</si>
  <si>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</si>
  <si>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</si>
  <si>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</si>
  <si>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</si>
  <si>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</si>
  <si>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</si>
  <si>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</si>
  <si>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</si>
  <si>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</si>
  <si>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</si>
  <si>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</si>
  <si>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</si>
  <si>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</si>
  <si>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</si>
  <si>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</si>
  <si>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</si>
  <si>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</si>
  <si>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</si>
  <si>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</si>
  <si>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</si>
  <si>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</si>
  <si>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</si>
  <si>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</si>
  <si>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</si>
  <si>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</si>
  <si>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</si>
  <si>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</si>
  <si>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</si>
  <si>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</si>
  <si>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</si>
  <si>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</si>
  <si>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</si>
  <si>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</si>
  <si>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</si>
  <si>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</si>
  <si>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</si>
  <si>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</si>
  <si>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</si>
  <si>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</si>
  <si>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</si>
  <si>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</si>
  <si>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</si>
  <si>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</si>
  <si>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</si>
  <si>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</si>
  <si>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</si>
  <si>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</si>
  <si>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</si>
  <si>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</si>
  <si>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</si>
  <si>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</si>
  <si>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</si>
  <si>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</si>
  <si>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</si>
  <si>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</si>
  <si>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</si>
  <si>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</si>
  <si>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</si>
  <si>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</si>
  <si>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</si>
  <si>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</si>
  <si>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</si>
  <si>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</si>
  <si>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</si>
  <si>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</si>
  <si>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</si>
  <si>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</si>
  <si>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</si>
  <si>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</si>
  <si>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</si>
  <si>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</si>
  <si>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</si>
  <si>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</si>
  <si>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</si>
  <si>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</si>
  <si>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</si>
  <si>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</si>
  <si>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</si>
  <si>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</si>
  <si>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</si>
  <si>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</si>
  <si>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</si>
  <si>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</si>
  <si>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</si>
  <si>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</si>
  <si>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</si>
  <si>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</si>
  <si>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</si>
  <si>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</si>
  <si>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</si>
  <si>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</si>
  <si>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</si>
  <si>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</si>
  <si>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</si>
  <si>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</si>
  <si>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</si>
  <si>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</si>
  <si>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</si>
  <si>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</si>
  <si>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</si>
  <si>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</si>
  <si>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</si>
  <si>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</si>
  <si>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</si>
  <si>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</si>
  <si>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</si>
  <si>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</si>
  <si>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</si>
  <si>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</si>
  <si>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</si>
  <si>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</si>
  <si>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</si>
  <si>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</si>
  <si>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</si>
  <si>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</si>
  <si>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</si>
  <si>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</si>
  <si>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</si>
  <si>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</si>
  <si>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</si>
  <si>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</si>
  <si>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</si>
  <si>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</si>
  <si>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</si>
  <si>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</si>
  <si>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</si>
  <si>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</si>
  <si>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</si>
  <si>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</si>
  <si>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</si>
  <si>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</si>
  <si>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</si>
  <si>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</si>
  <si>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</si>
  <si>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</si>
  <si>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</si>
  <si>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</si>
  <si>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</si>
  <si>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</si>
  <si>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</si>
  <si>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</si>
  <si>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</si>
  <si>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</si>
  <si>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</si>
  <si>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</si>
  <si>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</si>
  <si>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</si>
  <si>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</si>
  <si>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</si>
  <si>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</si>
  <si>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</si>
  <si>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</si>
  <si>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</si>
  <si>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</si>
  <si>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</si>
  <si>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</si>
  <si>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</si>
  <si>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</si>
  <si>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</si>
  <si>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</si>
  <si>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</si>
  <si>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</si>
  <si>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</si>
  <si>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</si>
  <si>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</si>
  <si>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</si>
  <si>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</si>
  <si>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</si>
  <si>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</si>
  <si>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</si>
  <si>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</si>
  <si>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</si>
  <si>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</si>
  <si>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</si>
  <si>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</si>
  <si>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</si>
  <si>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</si>
  <si>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</si>
  <si>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</si>
  <si>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</si>
  <si>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</si>
  <si>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</si>
  <si>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</si>
  <si>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</si>
  <si>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</si>
  <si>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</si>
  <si>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</si>
  <si>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</si>
  <si>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</si>
  <si>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</si>
  <si>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</si>
  <si>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</si>
  <si>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</si>
  <si>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</si>
  <si>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</si>
  <si>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</si>
  <si>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</si>
  <si>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</si>
  <si>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</si>
  <si>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</si>
  <si>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</si>
  <si>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</si>
  <si>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</si>
  <si>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</si>
  <si>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</si>
  <si>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</si>
  <si>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</si>
  <si>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</si>
  <si>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</si>
  <si>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</si>
  <si>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</si>
  <si>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</si>
  <si>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</si>
  <si>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</si>
  <si>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</si>
  <si>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</si>
  <si>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</si>
  <si>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</si>
  <si>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</si>
  <si>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</si>
  <si>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</si>
  <si>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</si>
  <si>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</si>
  <si>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</si>
  <si>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</si>
  <si>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</si>
  <si>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</si>
  <si>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</si>
  <si>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</si>
  <si>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</si>
  <si>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</si>
  <si>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</si>
  <si>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</si>
  <si>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</si>
  <si>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</si>
  <si>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</si>
  <si>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</si>
  <si>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</si>
  <si>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</si>
  <si>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</si>
  <si>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</si>
  <si>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</si>
  <si>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</si>
  <si>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</si>
  <si>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</si>
  <si>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</si>
  <si>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</si>
  <si>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</si>
  <si>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</si>
  <si>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</si>
  <si>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</si>
  <si>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</si>
  <si>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</si>
  <si>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</si>
  <si>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</si>
  <si>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</si>
  <si>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</si>
  <si>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</si>
  <si>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</si>
  <si>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</si>
  <si>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</si>
  <si>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</si>
  <si>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</si>
  <si>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</si>
  <si>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</si>
  <si>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</si>
  <si>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</si>
  <si>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</si>
  <si>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</si>
  <si>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</si>
  <si>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</si>
  <si>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</si>
  <si>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</si>
  <si>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</si>
  <si>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</si>
  <si>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</si>
  <si>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</si>
  <si>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</si>
  <si>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</si>
  <si>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</si>
  <si>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</si>
  <si>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</si>
  <si>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</si>
  <si>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</si>
  <si>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</si>
  <si>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</si>
  <si>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</si>
  <si>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</si>
  <si>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</si>
  <si>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</si>
  <si>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</si>
  <si>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</si>
  <si>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</si>
  <si>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</si>
  <si>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</si>
  <si>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</si>
  <si>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</si>
  <si>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</si>
  <si>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</si>
  <si>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</si>
  <si>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</si>
  <si>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</si>
  <si>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</si>
  <si>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</si>
  <si>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</si>
  <si>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</si>
  <si>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</si>
  <si>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</si>
  <si>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</si>
  <si>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</si>
  <si>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</si>
  <si>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</si>
  <si>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</si>
  <si>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</si>
  <si>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</si>
  <si>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</si>
  <si>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</si>
  <si>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</si>
  <si>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</si>
  <si>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</si>
  <si>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</si>
  <si>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</si>
  <si>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</si>
  <si>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</si>
  <si>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</si>
  <si>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</si>
  <si>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</si>
  <si>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</si>
  <si>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</si>
  <si>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</si>
  <si>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</si>
  <si>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</si>
  <si>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</si>
  <si>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</si>
  <si>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</si>
  <si>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</si>
  <si>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</si>
  <si>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</si>
  <si>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</si>
  <si>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</si>
  <si>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</si>
  <si>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</si>
  <si>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</si>
  <si>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</si>
  <si>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</si>
  <si>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</si>
  <si>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</si>
  <si>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</si>
  <si>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</si>
  <si>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</si>
  <si>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</si>
  <si>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</si>
  <si>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</si>
  <si>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</si>
  <si>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</si>
  <si>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</si>
  <si>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</si>
  <si>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</si>
  <si>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</si>
  <si>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</si>
  <si>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</si>
  <si>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</si>
  <si>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</si>
  <si>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</si>
  <si>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</si>
  <si>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</si>
  <si>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</si>
  <si>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</si>
  <si>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</si>
  <si>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</si>
  <si>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</si>
  <si>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</si>
  <si>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</si>
  <si>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</si>
  <si>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</si>
  <si>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</si>
  <si>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</si>
  <si>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</si>
  <si>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</si>
  <si>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</si>
  <si>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</si>
  <si>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</si>
  <si>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</si>
  <si>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</si>
  <si>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</si>
  <si>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</si>
  <si>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</si>
  <si>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</si>
  <si>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</si>
  <si>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</si>
  <si>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</si>
  <si>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</si>
  <si>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</si>
  <si>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</si>
  <si>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</si>
  <si>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</si>
  <si>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</si>
  <si>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</si>
  <si>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</si>
  <si>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</si>
  <si>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</si>
  <si>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</si>
  <si>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</si>
  <si>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</si>
  <si>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</si>
  <si>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</si>
  <si>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</si>
  <si>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</si>
  <si>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</si>
  <si>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</si>
  <si>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</si>
  <si>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</si>
  <si>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</si>
  <si>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</si>
  <si>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</si>
  <si>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</si>
  <si>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</si>
  <si>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</si>
  <si>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</si>
  <si>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</si>
  <si>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</si>
  <si>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</si>
  <si>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</si>
  <si>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</si>
  <si>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</si>
  <si>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</si>
  <si>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</si>
  <si>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</si>
  <si>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</si>
  <si>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</si>
  <si>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</si>
  <si>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</si>
  <si>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</si>
  <si>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</si>
  <si>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</si>
  <si>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</si>
  <si>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</si>
  <si>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</si>
  <si>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</si>
  <si>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</si>
  <si>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</si>
  <si>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</si>
  <si>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</si>
  <si>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</si>
  <si>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</si>
  <si>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</si>
  <si>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</si>
  <si>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</si>
  <si>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</si>
  <si>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</si>
  <si>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</si>
  <si>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</si>
  <si>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</si>
  <si>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</si>
  <si>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</si>
  <si>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</si>
  <si>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</si>
  <si>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</si>
  <si>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</si>
  <si>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</si>
  <si>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</si>
  <si>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</si>
  <si>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</si>
  <si>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</si>
  <si>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</si>
  <si>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</si>
  <si>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</si>
  <si>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</si>
  <si>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</si>
  <si>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</si>
  <si>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</si>
  <si>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</si>
  <si>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</si>
  <si>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</si>
  <si>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</si>
  <si>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</si>
  <si>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</si>
  <si>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</si>
  <si>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</si>
  <si>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</si>
  <si>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</si>
  <si>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</si>
  <si>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</si>
  <si>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</si>
  <si>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</si>
  <si>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</si>
  <si>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</si>
  <si>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</si>
  <si>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</si>
  <si>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</si>
  <si>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</si>
  <si>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</si>
  <si>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</si>
  <si>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</si>
  <si>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</si>
  <si>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</si>
  <si>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</si>
  <si>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</si>
  <si>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</si>
  <si>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</si>
  <si>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</si>
  <si>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</si>
  <si>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</si>
  <si>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</si>
  <si>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</si>
  <si>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</si>
  <si>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</si>
  <si>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</si>
  <si>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</si>
  <si>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</si>
  <si>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</si>
  <si>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</si>
  <si>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</si>
  <si>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</si>
  <si>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</si>
  <si>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</si>
  <si>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</si>
  <si>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</si>
  <si>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</si>
  <si>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</si>
  <si>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</si>
  <si>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</si>
  <si>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</si>
  <si>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</si>
  <si>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</si>
  <si>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</si>
  <si>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</si>
  <si>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</si>
  <si>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</si>
  <si>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</si>
  <si>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</si>
  <si>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</si>
  <si>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</si>
  <si>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</si>
  <si>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</si>
  <si>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</si>
  <si>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</si>
  <si>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</si>
  <si>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</si>
  <si>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</si>
  <si>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</si>
  <si>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</si>
  <si>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</si>
  <si>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</si>
  <si>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</si>
  <si>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</si>
  <si>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</si>
  <si>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</si>
  <si>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</si>
  <si>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</si>
  <si>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</si>
  <si>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</si>
  <si>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</si>
  <si>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</si>
  <si>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</si>
  <si>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</si>
  <si>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</si>
  <si>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</si>
  <si>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</si>
  <si>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</si>
  <si>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</si>
  <si>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</si>
  <si>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</si>
  <si>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</si>
  <si>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</si>
  <si>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</si>
  <si>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</si>
  <si>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</si>
  <si>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</si>
  <si>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</si>
  <si>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</si>
  <si>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</si>
  <si>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</si>
  <si>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</si>
  <si>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</si>
  <si>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</si>
  <si>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</si>
  <si>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</si>
  <si>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</si>
  <si>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</si>
  <si>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</si>
  <si>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</si>
  <si>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</si>
  <si>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</si>
  <si>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</si>
  <si>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</si>
  <si>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</si>
  <si>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</si>
  <si>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</si>
  <si>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</si>
  <si>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</si>
  <si>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</si>
  <si>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</si>
  <si>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</si>
  <si>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</si>
  <si>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</si>
  <si>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</si>
  <si>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</si>
  <si>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</si>
  <si>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</si>
  <si>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</si>
  <si>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</si>
  <si>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</si>
  <si>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</si>
  <si>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</si>
  <si>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</si>
  <si>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</si>
  <si>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</si>
  <si>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</si>
  <si>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</si>
  <si>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</si>
  <si>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</si>
  <si>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</si>
  <si>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</si>
  <si>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</si>
  <si>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</si>
  <si>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</si>
  <si>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</si>
  <si>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</si>
  <si>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</si>
  <si>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</si>
  <si>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</si>
  <si>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</si>
  <si>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</si>
  <si>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</si>
  <si>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</si>
  <si>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</si>
  <si>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</si>
  <si>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</si>
  <si>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</si>
  <si>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</si>
  <si>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</si>
  <si>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</si>
  <si>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</si>
  <si>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</si>
  <si>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</si>
  <si>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</si>
  <si>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</si>
  <si>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</si>
  <si>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</si>
  <si>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</si>
  <si>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</si>
  <si>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</si>
  <si>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</si>
  <si>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</si>
  <si>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</si>
  <si>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</si>
  <si>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</si>
  <si>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</si>
  <si>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</si>
  <si>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</si>
  <si>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</si>
  <si>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</si>
  <si>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</si>
  <si>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</si>
  <si>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</si>
  <si>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</si>
  <si>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</si>
  <si>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</si>
  <si>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</si>
  <si>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</si>
  <si>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</si>
  <si>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</si>
  <si>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</si>
  <si>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</si>
  <si>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</si>
  <si>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</si>
  <si>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</si>
  <si>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</si>
  <si>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</si>
  <si>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</si>
  <si>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</si>
  <si>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</si>
  <si>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</si>
  <si>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</si>
  <si>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</si>
  <si>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</si>
  <si>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</si>
  <si>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</si>
  <si>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</si>
  <si>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</si>
  <si>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</si>
  <si>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</si>
  <si>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</si>
  <si>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</si>
  <si>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</si>
  <si>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</si>
  <si>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</si>
  <si>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</si>
  <si>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</si>
  <si>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</si>
  <si>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</si>
  <si>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</si>
  <si>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</si>
  <si>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</si>
  <si>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</si>
  <si>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</si>
  <si>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</si>
  <si>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</si>
  <si>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</si>
  <si>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</si>
  <si>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</si>
  <si>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</si>
  <si>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</si>
  <si>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</si>
  <si>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</si>
  <si>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</si>
  <si>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</si>
  <si>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</si>
  <si>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</si>
  <si>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</si>
  <si>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</si>
  <si>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</si>
  <si>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</si>
  <si>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</si>
  <si>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</si>
  <si>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</si>
  <si>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</si>
  <si>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</si>
  <si>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</si>
  <si>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</si>
  <si>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</si>
  <si>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</si>
  <si>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</si>
  <si>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</si>
  <si>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</si>
  <si>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</si>
  <si>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</si>
  <si>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</si>
  <si>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</si>
  <si>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</si>
  <si>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</si>
  <si>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</si>
  <si>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</si>
  <si>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</si>
  <si>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</si>
  <si>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</si>
  <si>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</si>
  <si>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</si>
  <si>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</si>
  <si>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</si>
  <si>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</si>
  <si>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</si>
  <si>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</si>
  <si>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</si>
  <si>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</si>
  <si>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</si>
  <si>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</si>
  <si>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</si>
  <si>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</si>
  <si>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</si>
  <si>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</si>
  <si>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</si>
  <si>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</si>
  <si>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</si>
  <si>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</si>
  <si>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</si>
  <si>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</si>
  <si>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</si>
  <si>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</si>
  <si>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</si>
  <si>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</si>
  <si>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</si>
  <si>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</si>
  <si>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</si>
  <si>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</si>
  <si>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</si>
  <si>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</si>
  <si>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</si>
  <si>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</si>
  <si>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</si>
  <si>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</si>
  <si>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</si>
  <si>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</si>
  <si>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</si>
  <si>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</si>
  <si>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</si>
  <si>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</si>
  <si>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</si>
  <si>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</si>
  <si>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</si>
  <si>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</si>
  <si>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</si>
  <si>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</si>
  <si>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</si>
  <si>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</si>
  <si>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</si>
  <si>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</si>
  <si>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</si>
  <si>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</si>
  <si>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</si>
  <si>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</si>
  <si>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</si>
  <si>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</si>
  <si>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</si>
  <si>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</si>
  <si>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</si>
  <si>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</si>
  <si>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</si>
  <si>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</si>
  <si>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</si>
  <si>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</si>
  <si>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</si>
  <si>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</si>
  <si>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</si>
  <si>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</si>
  <si>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</si>
  <si>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</si>
  <si>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</si>
  <si>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</si>
  <si>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</si>
  <si>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</si>
  <si>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</si>
  <si>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</si>
  <si>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</si>
  <si>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</si>
  <si>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</si>
  <si>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</si>
  <si>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</si>
  <si>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</si>
  <si>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</si>
  <si>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</si>
  <si>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</si>
  <si>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</si>
  <si>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</si>
  <si>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</si>
  <si>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</si>
  <si>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</si>
  <si>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</si>
  <si>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</si>
  <si>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</si>
  <si>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</si>
  <si>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</si>
  <si>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</si>
  <si>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</si>
  <si>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</si>
  <si>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</si>
  <si>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</si>
  <si>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</si>
  <si>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</si>
  <si>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</si>
  <si>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</si>
  <si>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</si>
  <si>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</si>
  <si>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</si>
  <si>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</si>
  <si>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</si>
  <si>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</si>
  <si>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</si>
  <si>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</si>
  <si>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</si>
  <si>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</si>
  <si>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</si>
  <si>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</si>
  <si>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</si>
  <si>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</si>
  <si>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</si>
  <si>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</si>
  <si>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</si>
  <si>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</si>
  <si>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</si>
  <si>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</si>
  <si>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</si>
  <si>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</si>
  <si>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</si>
  <si>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</si>
  <si>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</si>
  <si>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</si>
  <si>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</si>
  <si>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</si>
  <si>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</si>
  <si>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</si>
  <si>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</si>
  <si>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</si>
  <si>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</si>
  <si>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</si>
  <si>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</si>
  <si>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</si>
  <si>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</si>
  <si>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</si>
  <si>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</si>
  <si>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</si>
  <si>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</si>
  <si>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</si>
  <si>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</si>
  <si>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</si>
  <si>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</si>
  <si>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</si>
  <si>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</si>
  <si>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</si>
  <si>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</si>
  <si>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</si>
  <si>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</si>
  <si>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</si>
  <si>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</si>
  <si>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</si>
  <si>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</si>
  <si>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</si>
  <si>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</si>
  <si>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</si>
  <si>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</si>
  <si>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</si>
  <si>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</si>
  <si>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</si>
  <si>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</si>
  <si>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</si>
  <si>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</si>
  <si>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</si>
  <si>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</si>
  <si>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</si>
  <si>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</si>
  <si>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</si>
  <si>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</si>
  <si>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</si>
  <si>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</si>
  <si>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</si>
  <si>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</si>
  <si>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</si>
  <si>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</si>
  <si>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</si>
  <si>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</si>
  <si>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</si>
  <si>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</si>
  <si>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</si>
  <si>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</si>
  <si>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</si>
  <si>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</si>
  <si>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</si>
  <si>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</si>
  <si>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</si>
  <si>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</si>
  <si>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</si>
  <si>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</si>
  <si>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</si>
  <si>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</si>
  <si>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</si>
  <si>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</si>
  <si>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</si>
  <si>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</si>
  <si>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</si>
  <si>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</si>
  <si>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</si>
  <si>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</si>
  <si>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</si>
  <si>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</si>
  <si>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</si>
  <si>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</si>
  <si>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</si>
  <si>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</si>
  <si>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</si>
  <si>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</si>
  <si>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</si>
  <si>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</si>
  <si>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</si>
  <si>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</si>
  <si>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</si>
  <si>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</si>
  <si>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</si>
  <si>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</si>
  <si>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</si>
  <si>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</si>
  <si>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</si>
  <si>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</si>
  <si>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</si>
  <si>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</si>
  <si>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</si>
  <si>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</si>
  <si>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</si>
  <si>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</si>
  <si>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</si>
  <si>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</si>
  <si>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</si>
  <si>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</si>
  <si>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</si>
  <si>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</si>
  <si>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</si>
  <si>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</si>
  <si>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</si>
  <si>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</si>
  <si>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</si>
  <si>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</si>
  <si>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</si>
  <si>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</si>
  <si>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</si>
  <si>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</si>
  <si>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</si>
  <si>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</si>
  <si>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</si>
  <si>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</si>
  <si>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</si>
  <si>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</si>
  <si>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</si>
  <si>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</si>
  <si>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</si>
  <si>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</si>
  <si>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</si>
  <si>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</si>
  <si>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</si>
  <si>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</si>
  <si>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</si>
  <si>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</si>
  <si>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</si>
  <si>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</si>
  <si>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</si>
  <si>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</si>
  <si>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</si>
  <si>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</si>
  <si>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</si>
  <si>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</si>
  <si>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</si>
  <si>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</si>
  <si>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</si>
  <si>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</si>
  <si>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</si>
  <si>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</si>
  <si>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</si>
  <si>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</si>
  <si>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</si>
  <si>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</si>
  <si>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</si>
  <si>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</si>
  <si>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</si>
  <si>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</si>
  <si>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</si>
  <si>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</si>
  <si>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</si>
  <si>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</si>
  <si>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</si>
  <si>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</si>
  <si>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</si>
  <si>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</si>
  <si>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</si>
  <si>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</si>
  <si>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</si>
  <si>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</si>
  <si>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</si>
  <si>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</si>
  <si>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</si>
  <si>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</si>
  <si>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</si>
  <si>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</si>
  <si>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</si>
  <si>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</si>
  <si>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</si>
  <si>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</si>
  <si>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</si>
  <si>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</si>
  <si>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</si>
  <si>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</si>
  <si>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</si>
  <si>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</si>
  <si>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</si>
  <si>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</si>
  <si>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</si>
  <si>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</si>
  <si>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</si>
  <si>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</si>
  <si>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</si>
  <si>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</si>
  <si>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</si>
  <si>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</si>
  <si>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</si>
  <si>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</si>
  <si>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</si>
  <si>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</si>
  <si>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</si>
  <si>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</si>
  <si>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</si>
  <si>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</si>
  <si>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</si>
  <si>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</si>
  <si>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</si>
  <si>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</si>
  <si>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</si>
  <si>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</si>
  <si>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</si>
  <si>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</si>
  <si>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</si>
  <si>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</si>
  <si>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</si>
  <si>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</si>
  <si>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</si>
  <si>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</si>
  <si>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</si>
  <si>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</si>
  <si>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</si>
  <si>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</si>
  <si>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</si>
  <si>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</si>
  <si>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</si>
  <si>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</si>
  <si>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</si>
  <si>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</si>
  <si>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</si>
  <si>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</si>
  <si>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</si>
  <si>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</si>
  <si>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</si>
  <si>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</si>
  <si>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</si>
  <si>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</si>
  <si>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</si>
  <si>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</si>
  <si>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</si>
  <si>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</si>
  <si>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</si>
  <si>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</si>
  <si>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</si>
  <si>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</si>
  <si>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</si>
  <si>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</si>
  <si>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</si>
  <si>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</si>
  <si>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</si>
  <si>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</si>
  <si>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</si>
  <si>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</si>
  <si>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</si>
  <si>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</si>
  <si>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</si>
  <si>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</si>
  <si>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</si>
  <si>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</si>
  <si>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</si>
  <si>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</si>
  <si>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</si>
  <si>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</si>
  <si>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</si>
  <si>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</si>
  <si>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</si>
  <si>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</si>
  <si>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</si>
  <si>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</si>
  <si>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</si>
  <si>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</si>
  <si>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</si>
  <si>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</si>
  <si>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</si>
  <si>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</si>
  <si>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</si>
  <si>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</si>
  <si>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</si>
  <si>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</si>
  <si>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</si>
  <si>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</si>
  <si>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</si>
  <si>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</si>
  <si>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</si>
  <si>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</si>
  <si>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</si>
  <si>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</si>
  <si>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</si>
  <si>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</si>
  <si>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</si>
  <si>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</si>
  <si>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</si>
  <si>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</si>
  <si>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</si>
  <si>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</si>
  <si>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</si>
  <si>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</si>
  <si>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</si>
  <si>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</si>
  <si>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</si>
  <si>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</si>
  <si>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</si>
  <si>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</si>
  <si>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</si>
  <si>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</si>
  <si>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</si>
  <si>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</si>
  <si>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</si>
  <si>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</si>
  <si>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</si>
  <si>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</si>
  <si>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</si>
  <si>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</si>
  <si>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</si>
  <si>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</si>
  <si>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</si>
  <si>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</si>
  <si>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</si>
  <si>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</si>
  <si>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</si>
  <si>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</si>
  <si>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</si>
  <si>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</si>
  <si>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</si>
  <si>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</si>
  <si>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</si>
  <si>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</si>
  <si>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</si>
  <si>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</si>
  <si>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</si>
  <si>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</si>
  <si>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</si>
  <si>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</si>
  <si>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</si>
  <si>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</si>
  <si>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</si>
  <si>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</si>
  <si>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</si>
  <si>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</si>
  <si>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</si>
  <si>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</si>
  <si>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</si>
  <si>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</si>
  <si>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</si>
  <si>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</si>
  <si>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</si>
  <si>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</si>
  <si>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</si>
  <si>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</si>
  <si>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</si>
  <si>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</si>
  <si>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</si>
  <si>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</si>
  <si>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</si>
  <si>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</si>
  <si>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</si>
  <si>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</si>
  <si>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</si>
  <si>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</si>
  <si>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</si>
  <si>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</si>
  <si>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</si>
  <si>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</si>
  <si>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</si>
  <si>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</si>
  <si>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</si>
  <si>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</si>
  <si>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</si>
  <si>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</si>
  <si>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</si>
  <si>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</si>
  <si>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</si>
  <si>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</si>
  <si>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</si>
  <si>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</si>
  <si>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</si>
  <si>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</si>
  <si>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</si>
  <si>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</si>
  <si>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</si>
  <si>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</si>
  <si>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</si>
  <si>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</si>
  <si>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</si>
  <si>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</si>
  <si>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</si>
  <si>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</si>
  <si>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</si>
  <si>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</si>
  <si>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</si>
  <si>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</si>
  <si>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</si>
  <si>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</si>
  <si>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</si>
  <si>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</si>
  <si>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</si>
  <si>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</si>
  <si>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</si>
  <si>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</si>
  <si>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</si>
  <si>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</si>
  <si>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</si>
  <si>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</si>
  <si>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</si>
  <si>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</si>
  <si>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</si>
  <si>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</si>
  <si>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</si>
  <si>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</si>
  <si>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</si>
  <si>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</si>
  <si>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</si>
  <si>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</si>
  <si>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</si>
  <si>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</si>
  <si>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</si>
  <si>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</si>
  <si>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</si>
  <si>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</si>
  <si>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</si>
  <si>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</si>
  <si>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</si>
  <si>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</si>
  <si>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</si>
  <si>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</si>
  <si>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</si>
  <si>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</si>
  <si>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</si>
  <si>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</si>
  <si>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</si>
  <si>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</si>
  <si>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</si>
  <si>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</si>
  <si>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</si>
  <si>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</si>
  <si>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</si>
  <si>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</si>
  <si>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</si>
  <si>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</si>
  <si>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</si>
  <si>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</si>
  <si>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</si>
  <si>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</si>
  <si>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</si>
  <si>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</si>
  <si>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</si>
  <si>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</si>
  <si>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</si>
  <si>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</si>
  <si>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</si>
  <si>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</si>
  <si>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</si>
  <si>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</si>
  <si>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</si>
  <si>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</si>
  <si>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</si>
  <si>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</si>
  <si>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</si>
  <si>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</si>
  <si>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</si>
  <si>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</si>
  <si>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</si>
  <si>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</si>
  <si>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</si>
  <si>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</si>
  <si>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</si>
  <si>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</si>
  <si>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</si>
  <si>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</si>
  <si>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</si>
  <si>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</si>
  <si>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</si>
  <si>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</si>
  <si>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</si>
  <si>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</si>
  <si>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</si>
  <si>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</si>
  <si>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</si>
  <si>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</si>
  <si>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</si>
  <si>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</si>
  <si>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</si>
  <si>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</si>
  <si>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</si>
  <si>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</si>
  <si>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</si>
  <si>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</si>
  <si>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</si>
  <si>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</si>
  <si>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</si>
  <si>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</si>
  <si>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</si>
  <si>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</si>
  <si>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</si>
  <si>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</si>
  <si>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</si>
  <si>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</si>
  <si>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</si>
  <si>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</si>
  <si>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</si>
  <si>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</si>
  <si>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</si>
  <si>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</si>
  <si>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</si>
  <si>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</si>
  <si>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</si>
  <si>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</si>
  <si>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</si>
  <si>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</si>
  <si>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</si>
  <si>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</si>
  <si>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</si>
  <si>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</si>
  <si>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</si>
  <si>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</si>
  <si>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</si>
  <si>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</si>
  <si>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</si>
  <si>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</si>
  <si>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</si>
  <si>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</si>
  <si>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</si>
  <si>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</si>
  <si>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</si>
  <si>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</si>
  <si>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</si>
  <si>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</si>
  <si>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</si>
  <si>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</si>
  <si>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</si>
  <si>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</si>
  <si>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</si>
  <si>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</si>
  <si>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</si>
  <si>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</si>
  <si>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</si>
  <si>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</si>
  <si>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</si>
  <si>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</si>
  <si>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</si>
  <si>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</si>
  <si>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</si>
  <si>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</si>
  <si>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</si>
  <si>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</si>
  <si>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</si>
  <si>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</si>
  <si>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</si>
  <si>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</si>
  <si>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</si>
  <si>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</si>
  <si>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</si>
  <si>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</si>
  <si>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</si>
  <si>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</si>
  <si>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</si>
  <si>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</si>
  <si>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</si>
  <si>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</si>
  <si>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</si>
  <si>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</si>
  <si>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</si>
  <si>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</si>
  <si>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</si>
  <si>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</si>
  <si>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</si>
  <si>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</si>
  <si>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</si>
  <si>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</si>
  <si>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</si>
  <si>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</si>
  <si>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</si>
  <si>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</si>
  <si>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</si>
  <si>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</si>
  <si>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</si>
  <si>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</si>
  <si>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</si>
  <si>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</si>
  <si>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</si>
  <si>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</si>
  <si>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</si>
  <si>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</si>
  <si>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</si>
  <si>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</si>
  <si>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</si>
  <si>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</si>
  <si>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</si>
  <si>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</si>
  <si>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</si>
  <si>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</si>
  <si>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</si>
  <si>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</si>
  <si>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</si>
  <si>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</si>
  <si>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</si>
  <si>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</si>
  <si>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</si>
  <si>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</si>
  <si>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</si>
  <si>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</si>
  <si>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</si>
  <si>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</si>
  <si>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</si>
  <si>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</si>
  <si>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</si>
  <si>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</si>
  <si>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</si>
  <si>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</si>
  <si>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</si>
  <si>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</si>
  <si>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</si>
  <si>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</si>
  <si>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</si>
  <si>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</si>
  <si>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</si>
  <si>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</si>
  <si>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</si>
  <si>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</si>
  <si>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</si>
  <si>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</si>
  <si>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</si>
  <si>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</si>
  <si>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</si>
  <si>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</si>
  <si>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</si>
  <si>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</si>
  <si>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</si>
  <si>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</si>
  <si>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</si>
  <si>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</si>
  <si>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</si>
  <si>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</si>
  <si>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</si>
  <si>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</si>
  <si>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</si>
  <si>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</si>
  <si>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</si>
  <si>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</si>
  <si>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</si>
  <si>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</si>
  <si>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</si>
  <si>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</si>
  <si>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</si>
  <si>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</si>
  <si>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</si>
  <si>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</si>
  <si>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</si>
  <si>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</si>
  <si>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</si>
  <si>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</si>
  <si>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</si>
  <si>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</si>
  <si>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</si>
  <si>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</si>
  <si>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</si>
  <si>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</si>
  <si>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</si>
  <si>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</si>
  <si>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</si>
  <si>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</si>
  <si>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</si>
  <si>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</si>
  <si>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</si>
  <si>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</si>
  <si>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</si>
  <si>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</si>
  <si>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</si>
  <si>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</si>
  <si>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</si>
  <si>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</si>
  <si>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</si>
  <si>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</si>
  <si>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</si>
  <si>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</si>
  <si>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</si>
  <si>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</si>
  <si>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</si>
  <si>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</si>
  <si>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</si>
  <si>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</si>
  <si>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</si>
  <si>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</si>
  <si>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</si>
  <si>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</si>
  <si>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</si>
  <si>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</si>
  <si>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</si>
  <si>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</si>
  <si>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</si>
  <si>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</si>
  <si>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</si>
  <si>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</si>
  <si>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</si>
  <si>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</si>
  <si>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</si>
  <si>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</si>
  <si>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</si>
  <si>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</si>
  <si>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</si>
  <si>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</si>
  <si>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</si>
  <si>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</si>
  <si>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</si>
  <si>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</si>
  <si>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</si>
  <si>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</si>
  <si>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</si>
  <si>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</si>
  <si>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</si>
  <si>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</si>
  <si>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</si>
  <si>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</si>
  <si>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</si>
  <si>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</si>
  <si>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</si>
  <si>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</si>
  <si>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</si>
  <si>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</si>
  <si>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</si>
  <si>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</si>
  <si>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</si>
  <si>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</si>
  <si>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</si>
  <si>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</si>
  <si>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</si>
  <si>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</si>
  <si>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</si>
  <si>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</si>
  <si>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</si>
  <si>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</si>
  <si>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</si>
  <si>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</si>
  <si>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</si>
  <si>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</si>
  <si>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</si>
  <si>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</si>
  <si>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</si>
  <si>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</si>
  <si>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</si>
  <si>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</si>
  <si>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</si>
  <si>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</si>
  <si>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</si>
  <si>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</si>
  <si>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</si>
  <si>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</si>
  <si>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</si>
  <si>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</si>
  <si>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</si>
  <si>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</si>
  <si>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</si>
  <si>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</si>
  <si>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</si>
  <si>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</si>
  <si>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</si>
  <si>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</si>
  <si>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</si>
  <si>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</si>
  <si>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</si>
  <si>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</si>
  <si>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</si>
  <si>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</si>
  <si>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</si>
  <si>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</si>
  <si>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</si>
  <si>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</si>
  <si>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</si>
  <si>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</si>
  <si>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</si>
  <si>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</si>
  <si>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</si>
  <si>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</si>
  <si>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</si>
  <si>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</si>
  <si>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</si>
  <si>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</si>
  <si>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</si>
  <si>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</si>
  <si>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</si>
  <si>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</si>
  <si>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</si>
  <si>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</si>
  <si>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</si>
  <si>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</si>
  <si>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</si>
  <si>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</si>
  <si>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</si>
  <si>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</si>
  <si>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</si>
  <si>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</si>
  <si>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</si>
  <si>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</si>
  <si>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</si>
  <si>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</si>
  <si>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</si>
  <si>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</si>
  <si>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</si>
  <si>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</si>
  <si>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</si>
  <si>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</si>
  <si>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</si>
  <si>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</si>
  <si>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</si>
  <si>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</si>
  <si>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</si>
  <si>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</si>
  <si>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</si>
  <si>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</si>
  <si>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</si>
  <si>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</si>
  <si>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</si>
  <si>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</si>
  <si>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</si>
  <si>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</si>
  <si>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</si>
  <si>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</si>
  <si>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</si>
  <si>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</si>
  <si>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</si>
  <si>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</si>
  <si>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</si>
  <si>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</si>
  <si>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</si>
  <si>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</si>
  <si>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</si>
  <si>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</si>
  <si>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</si>
  <si>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</si>
  <si>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</si>
  <si>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</si>
  <si>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</si>
  <si>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</si>
  <si>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</si>
  <si>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</si>
  <si>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</si>
  <si>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</si>
  <si>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</si>
  <si>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</si>
  <si>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</si>
  <si>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</si>
  <si>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</si>
  <si>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</si>
  <si>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</si>
  <si>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</si>
  <si>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</si>
  <si>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</si>
  <si>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</si>
  <si>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</si>
  <si>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</si>
  <si>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</si>
  <si>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</si>
  <si>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</si>
  <si>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</si>
  <si>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</si>
  <si>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</si>
  <si>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</si>
  <si>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</si>
  <si>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</si>
  <si>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</si>
  <si>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</si>
  <si>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</si>
  <si>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</si>
  <si>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</si>
  <si>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</si>
  <si>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</si>
  <si>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</si>
  <si>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</si>
  <si>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</si>
  <si>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</si>
  <si>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</si>
  <si>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</si>
  <si>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</si>
  <si>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</si>
  <si>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</si>
  <si>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</si>
  <si>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</si>
  <si>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</si>
  <si>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</si>
  <si>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</si>
  <si>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</si>
  <si>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</si>
  <si>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</si>
  <si>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</si>
  <si>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</si>
  <si>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</si>
  <si>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</si>
  <si>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</si>
  <si>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</si>
  <si>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</si>
  <si>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</si>
  <si>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</si>
  <si>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</si>
  <si>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</si>
  <si>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</si>
  <si>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</si>
  <si>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</si>
  <si>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</si>
  <si>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</si>
  <si>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</si>
  <si>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</si>
  <si>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</si>
  <si>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</si>
  <si>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</si>
  <si>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</si>
  <si>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</si>
  <si>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</si>
  <si>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</si>
  <si>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</si>
  <si>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</si>
  <si>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</si>
  <si>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</si>
  <si>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</si>
  <si>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</si>
  <si>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</si>
  <si>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</si>
  <si>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</si>
  <si>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</si>
  <si>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</si>
  <si>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</si>
  <si>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</si>
  <si>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</si>
  <si>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</si>
  <si>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</si>
  <si>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</si>
  <si>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</si>
  <si>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</si>
  <si>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</si>
  <si>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</si>
  <si>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</si>
  <si>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</si>
  <si>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</si>
  <si>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</si>
  <si>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</si>
  <si>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</si>
  <si>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</si>
  <si>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</si>
  <si>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</si>
  <si>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</si>
  <si>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</si>
  <si>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</si>
  <si>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</si>
  <si>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</si>
  <si>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</si>
  <si>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</si>
  <si>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</si>
  <si>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</si>
  <si>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</si>
  <si>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</si>
  <si>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</si>
  <si>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</si>
  <si>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</si>
  <si>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</si>
  <si>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</si>
  <si>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</si>
  <si>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</si>
  <si>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</si>
  <si>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</si>
  <si>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</si>
  <si>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</si>
  <si>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</si>
  <si>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</si>
  <si>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</si>
  <si>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</si>
  <si>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</si>
  <si>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</si>
  <si>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</si>
  <si>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</si>
  <si>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</si>
  <si>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</si>
  <si>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</si>
  <si>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</si>
  <si>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</si>
  <si>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</si>
  <si>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</si>
  <si>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</si>
  <si>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</si>
  <si>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</si>
  <si>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</si>
  <si>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</si>
  <si>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</si>
  <si>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</si>
  <si>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</si>
  <si>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</si>
  <si>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</si>
  <si>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</si>
  <si>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</si>
  <si>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</si>
  <si>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</si>
  <si>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</si>
  <si>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</si>
  <si>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</si>
  <si>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</si>
  <si>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</si>
  <si>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</si>
  <si>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</si>
  <si>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</si>
  <si>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</si>
  <si>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</si>
  <si>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</si>
  <si>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</si>
  <si>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</si>
  <si>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</si>
  <si>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</si>
  <si>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</si>
  <si>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</si>
  <si>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</si>
  <si>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</si>
  <si>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</si>
  <si>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</si>
  <si>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</si>
  <si>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</si>
  <si>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</si>
  <si>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</si>
  <si>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</si>
  <si>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</si>
  <si>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</si>
  <si>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</si>
  <si>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</si>
  <si>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</si>
  <si>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</si>
  <si>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</si>
  <si>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</si>
  <si>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</si>
  <si>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</si>
  <si>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</si>
  <si>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</si>
  <si>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</si>
  <si>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</si>
  <si>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</si>
  <si>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</si>
  <si>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</si>
  <si>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</si>
  <si>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</si>
  <si>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</si>
  <si>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</si>
  <si>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</si>
  <si>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</si>
  <si>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</si>
  <si>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</si>
  <si>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</si>
  <si>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</si>
  <si>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</si>
  <si>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</si>
  <si>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</si>
  <si>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</si>
  <si>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</si>
  <si>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</si>
  <si>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</si>
  <si>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</si>
  <si>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</si>
  <si>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</si>
  <si>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</si>
  <si>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</si>
  <si>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</si>
  <si>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</si>
  <si>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</si>
  <si>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</si>
  <si>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</si>
  <si>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</si>
  <si>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</si>
  <si>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</si>
  <si>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</si>
  <si>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</si>
  <si>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</si>
  <si>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</si>
  <si>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</si>
  <si>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</si>
  <si>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</si>
  <si>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</si>
  <si>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</si>
  <si>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</si>
  <si>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</si>
  <si>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</si>
  <si>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</si>
  <si>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</si>
  <si>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</si>
  <si>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</si>
  <si>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</si>
  <si>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</si>
  <si>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</si>
  <si>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</si>
  <si>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</si>
  <si>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</si>
  <si>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</si>
  <si>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</si>
  <si>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</si>
  <si>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</si>
  <si>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</si>
  <si>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</si>
  <si>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</si>
  <si>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</si>
  <si>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</si>
  <si>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</si>
  <si>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</si>
  <si>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</si>
  <si>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</si>
  <si>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</si>
  <si>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</si>
  <si>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</si>
  <si>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</si>
  <si>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</si>
  <si>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</si>
  <si>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</si>
  <si>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</si>
  <si>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</si>
  <si>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</si>
  <si>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</si>
  <si>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</si>
  <si>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</si>
  <si>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</si>
  <si>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</si>
  <si>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</si>
  <si>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</si>
  <si>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</si>
  <si>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</si>
  <si>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</si>
  <si>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</si>
  <si>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</si>
  <si>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</si>
  <si>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</si>
  <si>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</si>
  <si>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</si>
  <si>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</si>
  <si>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</si>
  <si>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</si>
  <si>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</si>
  <si>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</si>
  <si>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</si>
  <si>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</si>
  <si>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</si>
  <si>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</si>
  <si>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</si>
  <si>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</si>
  <si>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</si>
  <si>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</si>
  <si>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</si>
  <si>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</si>
  <si>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</si>
  <si>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</si>
  <si>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</si>
  <si>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</si>
  <si>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</si>
  <si>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</si>
  <si>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</si>
  <si>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</si>
  <si>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</si>
  <si>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</si>
  <si>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</si>
  <si>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</si>
  <si>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</si>
  <si>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</si>
  <si>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</si>
  <si>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</si>
  <si>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</si>
  <si>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</si>
  <si>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</si>
  <si>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</si>
  <si>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</si>
  <si>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</si>
  <si>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</si>
  <si>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</si>
  <si>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</si>
  <si>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</si>
  <si>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</si>
  <si>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</si>
  <si>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</si>
  <si>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</si>
  <si>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</si>
  <si>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</si>
  <si>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</si>
  <si>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</si>
  <si>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</si>
  <si>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</si>
  <si>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</si>
  <si>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</si>
  <si>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</si>
  <si>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</si>
  <si>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</si>
  <si>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</si>
  <si>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</si>
  <si>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</si>
  <si>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</si>
  <si>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</si>
  <si>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</si>
  <si>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</si>
  <si>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</si>
  <si>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</si>
  <si>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</si>
  <si>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</si>
  <si>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</si>
  <si>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</si>
  <si>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</si>
  <si>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</si>
  <si>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</si>
  <si>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</si>
  <si>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</si>
  <si>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</si>
  <si>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</si>
  <si>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</si>
  <si>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</si>
  <si>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</si>
  <si>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</si>
  <si>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</si>
  <si>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</si>
  <si>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</si>
  <si>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</si>
  <si>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</si>
  <si>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</si>
  <si>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</si>
  <si>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</si>
  <si>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</si>
  <si>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</si>
  <si>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</si>
  <si>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</si>
  <si>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</si>
  <si>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</si>
  <si>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</si>
  <si>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</si>
  <si>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</si>
  <si>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</si>
  <si>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</si>
  <si>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</si>
  <si>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</si>
  <si>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</si>
  <si>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</si>
  <si>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</si>
  <si>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</si>
  <si>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</si>
  <si>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</si>
  <si>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</si>
  <si>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</si>
  <si>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</si>
  <si>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</si>
  <si>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</si>
  <si>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</si>
  <si>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</si>
  <si>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</si>
  <si>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</si>
  <si>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</si>
  <si>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</si>
  <si>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</si>
  <si>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</si>
  <si>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</si>
  <si>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</si>
  <si>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</si>
  <si>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</si>
  <si>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</si>
  <si>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</si>
  <si>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</si>
  <si>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</si>
  <si>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</si>
  <si>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</si>
  <si>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</si>
  <si>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</si>
  <si>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</si>
  <si>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</si>
  <si>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</si>
  <si>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</si>
  <si>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</si>
  <si>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</si>
  <si>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</si>
  <si>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</si>
  <si>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</si>
  <si>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</si>
  <si>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</si>
  <si>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</si>
  <si>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</si>
  <si>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</si>
  <si>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</si>
  <si>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</si>
  <si>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</si>
  <si>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</si>
  <si>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</si>
  <si>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</si>
  <si>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</si>
  <si>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</si>
  <si>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</si>
  <si>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</si>
  <si>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</si>
  <si>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</si>
  <si>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</si>
  <si>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</si>
  <si>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</si>
  <si>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</si>
  <si>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</si>
  <si>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</si>
  <si>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</si>
  <si>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</si>
  <si>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</si>
  <si>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</si>
  <si>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</si>
  <si>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</si>
  <si>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</si>
  <si>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</si>
  <si>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</si>
  <si>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</si>
  <si>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</si>
  <si>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</si>
  <si>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</si>
  <si>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</si>
  <si>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</si>
  <si>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</si>
  <si>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</si>
  <si>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</si>
  <si>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</si>
  <si>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</si>
  <si>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</si>
  <si>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</si>
  <si>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</si>
  <si>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</si>
  <si>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</si>
  <si>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</si>
  <si>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</si>
  <si>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</si>
  <si>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</si>
  <si>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</si>
  <si>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</si>
  <si>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</si>
  <si>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</si>
  <si>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</si>
  <si>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</si>
  <si>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</si>
  <si>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</si>
  <si>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</si>
  <si>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</si>
  <si>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</si>
  <si>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</si>
  <si>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</si>
  <si>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</si>
  <si>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</si>
  <si>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</si>
  <si>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</si>
  <si>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</si>
  <si>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</si>
  <si>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</si>
  <si>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</si>
  <si>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</si>
  <si>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</si>
  <si>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</si>
  <si>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</si>
  <si>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</si>
  <si>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</si>
  <si>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</si>
  <si>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</si>
  <si>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</si>
  <si>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</si>
  <si>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</si>
  <si>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</si>
  <si>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</si>
  <si>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</si>
  <si>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</si>
  <si>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</si>
  <si>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</si>
  <si>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</si>
  <si>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</si>
  <si>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</si>
  <si>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</si>
  <si>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</si>
  <si>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</si>
  <si>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</si>
  <si>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</si>
  <si>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</si>
  <si>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</si>
  <si>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</si>
  <si>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</si>
  <si>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</si>
  <si>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</si>
  <si>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</si>
  <si>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</si>
  <si>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</si>
  <si>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</si>
  <si>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</si>
  <si>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</si>
  <si>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</si>
  <si>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</si>
  <si>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</si>
  <si>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</si>
  <si>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</si>
  <si>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</si>
  <si>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</si>
  <si>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</si>
  <si>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</si>
  <si>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</si>
  <si>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</si>
  <si>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</si>
  <si>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</si>
  <si>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</si>
  <si>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</si>
  <si>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</si>
  <si>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</si>
  <si>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</si>
  <si>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</si>
  <si>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</si>
  <si>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</si>
  <si>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</si>
  <si>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</si>
  <si>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</si>
  <si>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</si>
  <si>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</si>
  <si>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</si>
  <si>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</si>
  <si>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</si>
  <si>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</si>
  <si>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</si>
  <si>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</si>
  <si>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</si>
  <si>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</si>
  <si>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</si>
  <si>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</si>
  <si>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</si>
  <si>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</si>
  <si>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</si>
  <si>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</si>
  <si>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</si>
  <si>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</si>
  <si>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</si>
  <si>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</si>
  <si>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</si>
  <si>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</si>
  <si>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</si>
  <si>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</si>
  <si>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</si>
  <si>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</si>
  <si>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</si>
  <si>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</si>
  <si>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</si>
  <si>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</si>
  <si>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</si>
  <si>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</si>
  <si>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</si>
  <si>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</si>
  <si>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</si>
  <si>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</si>
  <si>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</si>
  <si>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</si>
  <si>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</si>
  <si>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</si>
  <si>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</si>
  <si>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</si>
  <si>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</si>
  <si>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</si>
  <si>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</si>
  <si>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</si>
  <si>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</si>
  <si>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</si>
  <si>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</si>
  <si>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</si>
  <si>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</si>
  <si>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</si>
  <si>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</si>
  <si>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</si>
  <si>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</si>
  <si>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</si>
  <si>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</si>
  <si>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</si>
  <si>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</si>
  <si>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</si>
  <si>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</si>
  <si>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</si>
  <si>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</si>
  <si>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</si>
  <si>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</si>
  <si>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</si>
  <si>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</si>
  <si>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</si>
  <si>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</si>
  <si>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</si>
  <si>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</si>
  <si>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</si>
  <si>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</si>
  <si>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</si>
  <si>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</si>
  <si>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</si>
  <si>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</si>
  <si>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</si>
  <si>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</si>
  <si>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</si>
  <si>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</si>
  <si>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</si>
  <si>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</si>
  <si>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</si>
  <si>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</si>
  <si>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</si>
  <si>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</si>
  <si>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</si>
  <si>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</si>
  <si>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</si>
  <si>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</si>
  <si>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</si>
  <si>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</si>
  <si>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</si>
  <si>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</si>
  <si>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</si>
  <si>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</si>
  <si>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</si>
  <si>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</si>
  <si>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</si>
  <si>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</si>
  <si>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</si>
  <si>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</si>
  <si>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</si>
  <si>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</si>
  <si>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</si>
  <si>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</si>
  <si>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</si>
  <si>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</si>
  <si>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</si>
  <si>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</si>
  <si>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</si>
  <si>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</si>
  <si>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</si>
  <si>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</si>
  <si>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</si>
  <si>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</si>
  <si>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</si>
  <si>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</si>
  <si>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</si>
  <si>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</si>
  <si>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</si>
  <si>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</si>
  <si>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</si>
  <si>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</si>
  <si>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</si>
  <si>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</si>
  <si>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</si>
  <si>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</si>
  <si>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</si>
  <si>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</si>
  <si>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</si>
  <si>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</si>
  <si>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</si>
  <si>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</si>
  <si>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</si>
  <si>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</si>
  <si>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</si>
  <si>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</si>
  <si>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</si>
  <si>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</si>
  <si>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</si>
  <si>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</si>
  <si>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</si>
  <si>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</si>
  <si>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</si>
  <si>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</si>
  <si>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</si>
  <si>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</si>
  <si>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</si>
  <si>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</si>
  <si>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</si>
  <si>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</si>
  <si>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</si>
  <si>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</si>
  <si>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</si>
  <si>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</si>
  <si>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</si>
  <si>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</si>
  <si>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</si>
  <si>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</si>
  <si>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</si>
  <si>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</si>
  <si>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</si>
  <si>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</si>
  <si>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</si>
  <si>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</si>
  <si>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</si>
  <si>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</si>
  <si>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</si>
  <si>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</si>
  <si>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</si>
  <si>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</si>
  <si>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</si>
  <si>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</si>
  <si>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</si>
  <si>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</si>
  <si>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</si>
  <si>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</si>
  <si>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</si>
  <si>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</si>
  <si>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</si>
  <si>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</si>
  <si>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</si>
  <si>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</si>
  <si>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</si>
  <si>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</si>
  <si>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</si>
  <si>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</si>
  <si>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</si>
  <si>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</si>
  <si>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</si>
  <si>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</si>
  <si>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</si>
  <si>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</si>
  <si>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</si>
  <si>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</si>
  <si>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</si>
  <si>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</si>
  <si>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</si>
  <si>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</si>
  <si>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</si>
  <si>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</si>
  <si>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</si>
  <si>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</si>
  <si>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</si>
  <si>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</si>
  <si>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</si>
  <si>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</si>
  <si>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</si>
  <si>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</si>
  <si>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</si>
  <si>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</si>
  <si>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</si>
  <si>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</si>
  <si>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</si>
  <si>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</si>
  <si>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</si>
  <si>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</si>
  <si>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</si>
  <si>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</si>
  <si>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</si>
  <si>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</si>
  <si>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</si>
  <si>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</si>
  <si>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</si>
  <si>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</si>
  <si>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</si>
  <si>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</si>
  <si>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</si>
  <si>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</si>
  <si>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</si>
  <si>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</si>
  <si>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</si>
  <si>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</si>
  <si>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</si>
  <si>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</si>
  <si>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</si>
  <si>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</si>
  <si>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</si>
  <si>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</si>
  <si>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</si>
  <si>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</si>
  <si>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</si>
  <si>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</si>
  <si>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</si>
  <si>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</si>
  <si>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</si>
  <si>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</si>
  <si>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</si>
  <si>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</si>
  <si>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</si>
  <si>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</si>
  <si>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</si>
  <si>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</si>
  <si>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</si>
  <si>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</si>
  <si>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</si>
  <si>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</si>
  <si>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</si>
  <si>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</si>
  <si>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</si>
  <si>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</si>
  <si>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</si>
  <si>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</si>
  <si>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</si>
  <si>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</si>
  <si>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</si>
  <si>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</si>
  <si>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</si>
  <si>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</si>
  <si>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</si>
  <si>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</si>
  <si>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</si>
  <si>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</si>
  <si>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</si>
  <si>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</si>
  <si>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</si>
  <si>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</si>
  <si>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</si>
  <si>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</si>
  <si>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</si>
  <si>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</si>
  <si>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</si>
  <si>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</si>
  <si>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</si>
  <si>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</si>
  <si>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</si>
  <si>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</si>
  <si>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</si>
  <si>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</si>
  <si>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</si>
  <si>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</si>
  <si>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</si>
  <si>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</si>
  <si>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</si>
  <si>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</si>
  <si>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</si>
  <si>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</si>
  <si>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</si>
  <si>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</si>
  <si>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</si>
  <si>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</si>
  <si>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</si>
  <si>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</si>
  <si>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</si>
  <si>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</si>
  <si>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</si>
  <si>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</si>
  <si>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</si>
  <si>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</si>
  <si>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</si>
  <si>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</si>
  <si>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</si>
  <si>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</si>
  <si>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</si>
  <si>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</si>
  <si>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</si>
  <si>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</si>
  <si>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</si>
  <si>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</si>
  <si>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</si>
  <si>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</si>
  <si>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</si>
  <si>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</si>
  <si>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</si>
  <si>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</si>
  <si>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</si>
  <si>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</si>
  <si>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</si>
  <si>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</si>
  <si>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</si>
  <si>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</si>
  <si>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</si>
  <si>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</si>
  <si>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</si>
  <si>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</si>
  <si>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</si>
  <si>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</si>
  <si>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</si>
  <si>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</si>
  <si>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</si>
  <si>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</si>
  <si>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</si>
  <si>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</si>
  <si>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</si>
  <si>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</si>
  <si>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</si>
  <si>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</si>
  <si>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</si>
  <si>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</si>
  <si>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</si>
  <si>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</si>
  <si>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</si>
  <si>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</si>
  <si>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</si>
  <si>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</si>
  <si>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</si>
  <si>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</si>
  <si>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</si>
  <si>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</si>
  <si>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</si>
  <si>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</si>
  <si>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</si>
  <si>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</si>
  <si>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</si>
  <si>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</si>
  <si>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</si>
  <si>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</si>
  <si>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</si>
  <si>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</si>
  <si>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</si>
  <si>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</si>
  <si>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</si>
  <si>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</si>
  <si>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</si>
  <si>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</si>
  <si>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</si>
  <si>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</si>
  <si>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</si>
  <si>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Category</t>
  </si>
  <si>
    <t>Subcategory</t>
  </si>
  <si>
    <t>Date Created Convertion</t>
  </si>
  <si>
    <t>Date Ended Conversion</t>
  </si>
  <si>
    <t>(All)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</si>
  <si>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</si>
  <si>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</si>
  <si>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</si>
  <si>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</si>
  <si>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</si>
  <si>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</si>
  <si>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</si>
  <si>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</si>
  <si>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</si>
  <si>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</si>
  <si>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</si>
  <si>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</si>
  <si>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currency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</si>
  <si>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</si>
  <si>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</si>
  <si>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</si>
  <si>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</si>
  <si>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</si>
  <si>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</si>
  <si>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</si>
  <si>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</si>
  <si>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</si>
  <si>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</si>
  <si>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</si>
  <si>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</si>
  <si>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</si>
  <si>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</si>
  <si>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</si>
  <si>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</si>
  <si>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</si>
  <si>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</si>
  <si>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</si>
  <si>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</si>
  <si>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</si>
  <si>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</si>
  <si>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</si>
  <si>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</si>
  <si>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</si>
  <si>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</si>
  <si>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</si>
  <si>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</si>
  <si>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</si>
  <si>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</si>
  <si>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</si>
  <si>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</si>
  <si>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</si>
  <si>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</si>
  <si>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</si>
  <si>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</si>
  <si>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</si>
  <si>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</si>
  <si>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</si>
  <si>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</si>
  <si>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</si>
  <si>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</si>
  <si>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</si>
  <si>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</si>
  <si>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</si>
  <si>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</si>
  <si>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</si>
  <si>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</si>
  <si>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</si>
  <si>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</si>
  <si>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</si>
  <si>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</si>
  <si>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</si>
  <si>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</si>
  <si>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</si>
  <si>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</si>
  <si>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</si>
  <si>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</si>
  <si>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</si>
  <si>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</si>
  <si>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</si>
  <si>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</si>
  <si>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</si>
  <si>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</si>
  <si>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</si>
  <si>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</si>
  <si>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</si>
  <si>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</si>
  <si>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</si>
  <si>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</si>
  <si>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</si>
  <si>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</si>
  <si>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Outcome</t>
  </si>
  <si>
    <t>Baker Count</t>
  </si>
  <si>
    <t>MEAN</t>
  </si>
  <si>
    <t>MEDIAN</t>
  </si>
  <si>
    <t>MINIMUM</t>
  </si>
  <si>
    <t>MAXIMUM</t>
  </si>
  <si>
    <t>VARIANCE</t>
  </si>
  <si>
    <t>STANDARD DEVIATION</t>
  </si>
  <si>
    <t>Use your data to determine whether the mean or the median summarizes the data more meaningfully</t>
  </si>
  <si>
    <t xml:space="preserve">. Median </t>
  </si>
  <si>
    <t>Use your data to determine if there is more variability with successful or unsuccessful campaigns. Does</t>
  </si>
  <si>
    <t>this make sense? Why or why not?</t>
  </si>
  <si>
    <t>. There is more variability with successful campaigns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</si>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</sst>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Fill="1" applyAlignment="1">
      <alignment horizontal="center"/>
    </xf>
    <xf numFmtId="0" fontId="0" fillId="0" borderId="0" xfId="0" applyFill="1"/>
    <xf numFmtId="9" fontId="1" fillId="0" borderId="0" xfId="1" applyFont="1" applyAlignment="1">
      <alignment horizontal="center"/>
    </xf>
    <xf numFmtId="9" fontId="0" fillId="0" borderId="0" xfId="1" applyFont="1"/>
    <xf numFmtId="2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20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Homework.xlsx]Category 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Stats'!$C$5:$C$6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Stats'!$B$7:$B$16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Stats'!$C$7:$C$16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93-4171-ACBA-73510E152762}"/>
            </c:ext>
          </c:extLst>
        </c:ser>
        <c:ser>
          <c:idx val="1"/>
          <c:order val="1"/>
          <c:tx>
            <c:strRef>
              <c:f>'Category Stats'!$D$5:$D$6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Stats'!$B$7:$B$16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Stats'!$D$7:$D$16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93-4171-ACBA-73510E152762}"/>
            </c:ext>
          </c:extLst>
        </c:ser>
        <c:ser>
          <c:idx val="2"/>
          <c:order val="2"/>
          <c:tx>
            <c:strRef>
              <c:f>'Category Stats'!$E$5:$E$6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Stats'!$B$7:$B$16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Stats'!$E$7:$E$16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93-4171-ACBA-73510E152762}"/>
            </c:ext>
          </c:extLst>
        </c:ser>
        <c:ser>
          <c:idx val="3"/>
          <c:order val="3"/>
          <c:tx>
            <c:strRef>
              <c:f>'Category Stats'!$F$5:$F$6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Stats'!$B$7:$B$16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Stats'!$F$7:$F$16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93-4171-ACBA-73510E152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1937616"/>
        <c:axId val="471936632"/>
      </c:barChart>
      <c:catAx>
        <c:axId val="47193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936632"/>
        <c:crosses val="autoZero"/>
        <c:auto val="1"/>
        <c:lblAlgn val="ctr"/>
        <c:lblOffset val="100"/>
        <c:noMultiLvlLbl val="0"/>
      </c:catAx>
      <c:valAx>
        <c:axId val="471936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93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Homework.xlsx]Subcategory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AA-426F-8CB7-BDCBFF7C98CE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AA-426F-8CB7-BDCBFF7C98CE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AA-426F-8CB7-BDCBFF7C98CE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AA-426F-8CB7-BDCBFF7C98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4950976"/>
        <c:axId val="474950320"/>
      </c:barChart>
      <c:catAx>
        <c:axId val="474950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950320"/>
        <c:crosses val="autoZero"/>
        <c:auto val="1"/>
        <c:lblAlgn val="ctr"/>
        <c:lblOffset val="100"/>
        <c:noMultiLvlLbl val="0"/>
      </c:catAx>
      <c:valAx>
        <c:axId val="47495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95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1F-4C63-A146-C12196B1B1FC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1F-4C63-A146-C12196B1B1FC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C1F-4C63-A146-C12196B1B1FC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C1F-4C63-A146-C12196B1B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2473208"/>
        <c:axId val="722474192"/>
      </c:lineChart>
      <c:catAx>
        <c:axId val="722473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474192"/>
        <c:crosses val="autoZero"/>
        <c:auto val="1"/>
        <c:lblAlgn val="ctr"/>
        <c:lblOffset val="100"/>
        <c:noMultiLvlLbl val="0"/>
      </c:catAx>
      <c:valAx>
        <c:axId val="72247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473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89-48B2-86E3-D6B5635890B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89-48B2-86E3-D6B5635890B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F89-48B2-86E3-D6B5635890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0354768"/>
        <c:axId val="800340336"/>
      </c:lineChart>
      <c:catAx>
        <c:axId val="80035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340336"/>
        <c:crosses val="autoZero"/>
        <c:auto val="1"/>
        <c:lblAlgn val="ctr"/>
        <c:lblOffset val="100"/>
        <c:noMultiLvlLbl val="0"/>
      </c:catAx>
      <c:valAx>
        <c:axId val="80034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354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152400</xdr:colOff>
      <xdr:row>1</xdr:row>
      <xdr:rowOff>28575</xdr:rowOff>
    </xdr:from>
    <xdr:to>
      <xdr:col>17</xdr:col>
      <xdr:colOff>38100</xdr:colOff>
      <xdr:row>18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62A904-6AA0-4AEF-82AA-62C26ED304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</xdr:colOff>
      <xdr:row>6</xdr:row>
      <xdr:rowOff>157162</xdr:rowOff>
    </xdr:from>
    <xdr:to>
      <xdr:col>17</xdr:col>
      <xdr:colOff>590550</xdr:colOff>
      <xdr:row>27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969BBF-DA08-4E60-B1C2-39F8938A5A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200025</xdr:colOff>
      <xdr:row>3</xdr:row>
      <xdr:rowOff>138112</xdr:rowOff>
    </xdr:from>
    <xdr:to>
      <xdr:col>15</xdr:col>
      <xdr:colOff>95250</xdr:colOff>
      <xdr:row>18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F17B96-838E-460E-8541-FB87297D1B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15</xdr:row>
      <xdr:rowOff>152400</xdr:rowOff>
    </xdr:from>
    <xdr:to>
      <xdr:col>7</xdr:col>
      <xdr:colOff>1276349</xdr:colOff>
      <xdr:row>38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9B4BB17-32AC-4D75-B968-5E38F7FA57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ine Philippe" refreshedDate="44261.718541319446" createdVersion="6" refreshedVersion="6" minRefreshableVersion="3" recordCount="4114" xr:uid="{A6175BB4-5374-4173-8884-FEBD81F3ABCD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t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9AC5D4-987F-4AFB-BB3A-C7193BBED29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5:G1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urrency" fld="7" subtotal="count" baseField="16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CCFC37-7E2C-4F12-93CB-335DCBBEB87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urrency" fld="7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DA8DAA-53DB-4462-BB31-0809837B4FEC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ame="Years (Date Created Conversion)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currency" fld="7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F1" sqref="F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style="6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5703125" style="8" bestFit="1" customWidth="1"/>
    <col min="16" max="16" width="17" bestFit="1" customWidth="1"/>
    <col min="17" max="17" width="17.5703125" customWidth="1"/>
    <col min="18" max="18" width="18.140625" customWidth="1"/>
    <col min="19" max="19" width="34.7109375" customWidth="1"/>
    <col min="20" max="20" width="28.42578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8308</v>
      </c>
      <c r="R1" s="1" t="s">
        <v>8309</v>
      </c>
      <c r="S1" s="1" t="s">
        <v>8310</v>
      </c>
      <c r="T1" s="1" t="s">
        <v>8311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6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E2/D2</f>
        <v>1.3685882352941177</v>
      </c>
      <c r="P2" s="9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(J2/86400+25569+(-5/24))</f>
        <v>42176.798738425925</v>
      </c>
      <c r="T2" s="10">
        <f>(I2/86400+25569+(-5/24))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6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E3/D3</f>
        <v>1.4260827250608272</v>
      </c>
      <c r="P3" s="9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(J3/86400+25569+(-5/24))</f>
        <v>42766.392164351848</v>
      </c>
      <c r="T3" s="10">
        <f t="shared" ref="T3:T66" si="5">(I3/86400+25569+(-5/24))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s="6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1.05</v>
      </c>
      <c r="P4" s="9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42405.494016203702</v>
      </c>
      <c r="T4" s="10">
        <f t="shared" si="5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6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1.0389999999999999</v>
      </c>
      <c r="P5" s="9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41828.306793981479</v>
      </c>
      <c r="T5" s="10">
        <f t="shared" si="5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1.2299154545454545</v>
      </c>
      <c r="P6" s="9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42327.625914351847</v>
      </c>
      <c r="T6" s="10">
        <f t="shared" si="5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6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1.0977744436109027</v>
      </c>
      <c r="P7" s="9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42563.724618055552</v>
      </c>
      <c r="T7" s="10">
        <f t="shared" si="5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6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1.064875</v>
      </c>
      <c r="P8" s="9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41793.864004629628</v>
      </c>
      <c r="T8" s="10">
        <f t="shared" si="5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6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1.0122222222222221</v>
      </c>
      <c r="P9" s="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42515.838738425919</v>
      </c>
      <c r="T9" s="10">
        <f t="shared" si="5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6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1.0004342857142856</v>
      </c>
      <c r="P10" s="9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42468.736249999994</v>
      </c>
      <c r="T10" s="10">
        <f t="shared" si="5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6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1.2599800000000001</v>
      </c>
      <c r="P11" s="9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42446.895185185182</v>
      </c>
      <c r="T11" s="10">
        <f t="shared" si="5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6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1.0049999999999999</v>
      </c>
      <c r="P12" s="9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41779.859710648147</v>
      </c>
      <c r="T12" s="10">
        <f t="shared" si="5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6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1.2050000000000001</v>
      </c>
      <c r="P13" s="9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42572.570162037031</v>
      </c>
      <c r="T13" s="10">
        <f t="shared" si="5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6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1.6529333333333334</v>
      </c>
      <c r="P14" s="9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41791.504918981482</v>
      </c>
      <c r="T14" s="10">
        <f t="shared" si="5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6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1.5997142857142856</v>
      </c>
      <c r="P15" s="9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42508.468854166662</v>
      </c>
      <c r="T15" s="10">
        <f t="shared" si="5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1.0093333333333334</v>
      </c>
      <c r="P16" s="9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41807.818148148144</v>
      </c>
      <c r="T16" s="10">
        <f t="shared" si="5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6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1.0660000000000001</v>
      </c>
      <c r="P17" s="9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42256.183541666665</v>
      </c>
      <c r="T17" s="10">
        <f t="shared" si="5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6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1.0024166666666667</v>
      </c>
      <c r="P18" s="9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41760.588090277779</v>
      </c>
      <c r="T18" s="10">
        <f t="shared" si="5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6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1.0066666666666666</v>
      </c>
      <c r="P19" s="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41917.523402777777</v>
      </c>
      <c r="T19" s="10">
        <f t="shared" si="5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6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1.0632110000000001</v>
      </c>
      <c r="P20" s="9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41869.333981481475</v>
      </c>
      <c r="T20" s="10">
        <f t="shared" si="5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6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1.4529411764705882</v>
      </c>
      <c r="P21" s="9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42175.608032407406</v>
      </c>
      <c r="T21" s="10">
        <f t="shared" si="5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6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1.002</v>
      </c>
      <c r="P22" s="9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42200.549907407403</v>
      </c>
      <c r="T22" s="10">
        <f t="shared" si="5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6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1.0913513513513513</v>
      </c>
      <c r="P23" s="9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41878.418854166666</v>
      </c>
      <c r="T23" s="10">
        <f t="shared" si="5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6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1.1714285714285715</v>
      </c>
      <c r="P24" s="9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41989.703009259254</v>
      </c>
      <c r="T24" s="10">
        <f t="shared" si="5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6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1.1850000000000001</v>
      </c>
      <c r="P25" s="9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42097.570613425924</v>
      </c>
      <c r="T25" s="10">
        <f t="shared" si="5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1.0880768571428572</v>
      </c>
      <c r="P26" s="9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42229.611840277772</v>
      </c>
      <c r="T26" s="10">
        <f t="shared" si="5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6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1.3333333333333333</v>
      </c>
      <c r="P27" s="9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42317.816678240742</v>
      </c>
      <c r="T27" s="10">
        <f t="shared" si="5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6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1.552</v>
      </c>
      <c r="P28" s="9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41828.307222222218</v>
      </c>
      <c r="T28" s="10">
        <f t="shared" si="5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6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1.1172500000000001</v>
      </c>
      <c r="P29" s="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41928.956400462957</v>
      </c>
      <c r="T29" s="10">
        <f t="shared" si="5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6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1.0035000000000001</v>
      </c>
      <c r="P30" s="9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42324.755601851844</v>
      </c>
      <c r="T30" s="10">
        <f t="shared" si="5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6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1.2333333333333334</v>
      </c>
      <c r="P31" s="9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41812.464907407404</v>
      </c>
      <c r="T31" s="10">
        <f t="shared" si="5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6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1.0129975</v>
      </c>
      <c r="P32" s="9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41842.084664351853</v>
      </c>
      <c r="T32" s="10">
        <f t="shared" si="5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6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</v>
      </c>
      <c r="P33" s="9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42376.583726851844</v>
      </c>
      <c r="T33" s="10">
        <f t="shared" si="5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6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1.0024604569420035</v>
      </c>
      <c r="P34" s="9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42461.419178240736</v>
      </c>
      <c r="T34" s="10">
        <f t="shared" si="5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6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1.0209523809523811</v>
      </c>
      <c r="P35" s="9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42286.452557870369</v>
      </c>
      <c r="T35" s="10">
        <f t="shared" si="5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1.3046153846153845</v>
      </c>
      <c r="P36" s="9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41841.113437499997</v>
      </c>
      <c r="T36" s="10">
        <f t="shared" si="5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6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1.665</v>
      </c>
      <c r="P37" s="9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42098.083495370367</v>
      </c>
      <c r="T37" s="10">
        <f t="shared" si="5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6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1.4215</v>
      </c>
      <c r="P38" s="9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42068.098668981482</v>
      </c>
      <c r="T38" s="10">
        <f t="shared" si="5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6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1.8344090909090909</v>
      </c>
      <c r="P39" s="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42032.484710648147</v>
      </c>
      <c r="T39" s="10">
        <f t="shared" si="5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6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1.1004</v>
      </c>
      <c r="P40" s="9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41374.84888888889</v>
      </c>
      <c r="T40" s="10">
        <f t="shared" si="5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6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1.3098000000000001</v>
      </c>
      <c r="P41" s="9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41753.838749999995</v>
      </c>
      <c r="T41" s="10">
        <f t="shared" si="5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6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1.0135000000000001</v>
      </c>
      <c r="P42" s="9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41789.005648148144</v>
      </c>
      <c r="T42" s="10">
        <f t="shared" si="5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6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</v>
      </c>
      <c r="P43" s="9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41887.360578703701</v>
      </c>
      <c r="T43" s="10">
        <f t="shared" si="5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6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1.4185714285714286</v>
      </c>
      <c r="P44" s="9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41971.430856481478</v>
      </c>
      <c r="T44" s="10">
        <f t="shared" si="5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6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3.0865999999999998</v>
      </c>
      <c r="P45" s="9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41802.582013888888</v>
      </c>
      <c r="T45" s="10">
        <f t="shared" si="5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</v>
      </c>
      <c r="P46" s="9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41873.890474537031</v>
      </c>
      <c r="T46" s="10">
        <f t="shared" si="5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6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1.2</v>
      </c>
      <c r="P47" s="9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42457.415590277778</v>
      </c>
      <c r="T47" s="10">
        <f t="shared" si="5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6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1.0416666666666667</v>
      </c>
      <c r="P48" s="9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42323.756643518514</v>
      </c>
      <c r="T48" s="10">
        <f t="shared" si="5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6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1.0761100000000001</v>
      </c>
      <c r="P49" s="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41932.611192129625</v>
      </c>
      <c r="T49" s="10">
        <f t="shared" si="5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6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1.0794999999999999</v>
      </c>
      <c r="P50" s="9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42033.308564814812</v>
      </c>
      <c r="T50" s="10">
        <f t="shared" si="5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6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</v>
      </c>
      <c r="P51" s="9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42270.968113425923</v>
      </c>
      <c r="T51" s="10">
        <f t="shared" si="5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6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</v>
      </c>
      <c r="P52" s="9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41995.544652777775</v>
      </c>
      <c r="T52" s="10">
        <f t="shared" si="5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6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1.2801818181818181</v>
      </c>
      <c r="P53" s="9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42196.72033564814</v>
      </c>
      <c r="T53" s="10">
        <f t="shared" si="5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6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1.1620999999999999</v>
      </c>
      <c r="P54" s="9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41807.493587962963</v>
      </c>
      <c r="T54" s="10">
        <f t="shared" si="5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6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1.0963333333333334</v>
      </c>
      <c r="P55" s="9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41719.340798611105</v>
      </c>
      <c r="T55" s="10">
        <f t="shared" si="5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1.01</v>
      </c>
      <c r="P56" s="9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42333.504872685182</v>
      </c>
      <c r="T56" s="10">
        <f t="shared" si="5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6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1.2895348837209302</v>
      </c>
      <c r="P57" s="9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42496.760601851849</v>
      </c>
      <c r="T57" s="10">
        <f t="shared" si="5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6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1.0726249999999999</v>
      </c>
      <c r="P58" s="9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42149.340555555558</v>
      </c>
      <c r="T58" s="10">
        <f t="shared" si="5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6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1.0189999999999999</v>
      </c>
      <c r="P59" s="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42089.624560185184</v>
      </c>
      <c r="T59" s="10">
        <f t="shared" si="5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6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1.0290999999999999</v>
      </c>
      <c r="P60" s="9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41932.536712962959</v>
      </c>
      <c r="T60" s="10">
        <f t="shared" si="5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6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1.0012570000000001</v>
      </c>
      <c r="P61" s="9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42230.027499999997</v>
      </c>
      <c r="T61" s="10">
        <f t="shared" si="5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6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1.0329622222222221</v>
      </c>
      <c r="P62" s="9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41701.693483796298</v>
      </c>
      <c r="T62" s="10">
        <f t="shared" si="5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6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1.4830000000000001</v>
      </c>
      <c r="P63" s="9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41409.605983796289</v>
      </c>
      <c r="T63" s="10">
        <f t="shared" si="5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6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1.5473333333333332</v>
      </c>
      <c r="P64" s="9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41311.591180555552</v>
      </c>
      <c r="T64" s="10">
        <f t="shared" si="5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6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1.1351849999999999</v>
      </c>
      <c r="P65" s="9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41612.703854166662</v>
      </c>
      <c r="T65" s="10">
        <f t="shared" si="5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1.7333333333333334</v>
      </c>
      <c r="P66" s="9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41432.809965277775</v>
      </c>
      <c r="T66" s="10">
        <f t="shared" si="5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6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6">E67/D67</f>
        <v>1.0752857142857142</v>
      </c>
      <c r="P67" s="9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(J67/86400+25569+(-5/24))</f>
        <v>41835.612893518519</v>
      </c>
      <c r="T67" s="10">
        <f t="shared" ref="T67:T130" si="11">(I67/86400+25569+(-5/24))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6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6"/>
        <v>1.1859999999999999</v>
      </c>
      <c r="P68" s="9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42539.641435185178</v>
      </c>
      <c r="T68" s="10">
        <f t="shared" si="11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6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6"/>
        <v>1.1625000000000001</v>
      </c>
      <c r="P69" s="9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41075.375046296293</v>
      </c>
      <c r="T69" s="10">
        <f t="shared" si="11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6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6"/>
        <v>1.2716666666666667</v>
      </c>
      <c r="P70" s="9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41663.36100694444</v>
      </c>
      <c r="T70" s="10">
        <f t="shared" si="11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6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6"/>
        <v>1.109423</v>
      </c>
      <c r="P71" s="9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40785.979456018518</v>
      </c>
      <c r="T71" s="10">
        <f t="shared" si="11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6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6"/>
        <v>1.272</v>
      </c>
      <c r="P72" s="9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40730.688020833331</v>
      </c>
      <c r="T72" s="10">
        <f t="shared" si="11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6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6"/>
        <v>1.2394444444444443</v>
      </c>
      <c r="P73" s="9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40997.063159722216</v>
      </c>
      <c r="T73" s="10">
        <f t="shared" si="11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6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6"/>
        <v>1.084090909090909</v>
      </c>
      <c r="P74" s="9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41207.801863425928</v>
      </c>
      <c r="T74" s="10">
        <f t="shared" si="11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6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6"/>
        <v>1</v>
      </c>
      <c r="P75" s="9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40587.548425925925</v>
      </c>
      <c r="T75" s="10">
        <f t="shared" si="11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6"/>
        <v>1.1293199999999999</v>
      </c>
      <c r="P76" s="9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42360.278877314813</v>
      </c>
      <c r="T76" s="10">
        <f t="shared" si="11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6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6"/>
        <v>1.1542857142857144</v>
      </c>
      <c r="P77" s="9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41357.000833333332</v>
      </c>
      <c r="T77" s="10">
        <f t="shared" si="11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6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6"/>
        <v>1.5333333333333334</v>
      </c>
      <c r="P78" s="9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40844.483310185184</v>
      </c>
      <c r="T78" s="10">
        <f t="shared" si="11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6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6"/>
        <v>3.9249999999999998</v>
      </c>
      <c r="P79" s="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40996.936539351846</v>
      </c>
      <c r="T79" s="10">
        <f t="shared" si="11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6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6"/>
        <v>27.02</v>
      </c>
      <c r="P80" s="9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42604.522233796299</v>
      </c>
      <c r="T80" s="10">
        <f t="shared" si="11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6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6"/>
        <v>1.27</v>
      </c>
      <c r="P81" s="9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41724.568206018514</v>
      </c>
      <c r="T81" s="10">
        <f t="shared" si="11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6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6"/>
        <v>1.0725</v>
      </c>
      <c r="P82" s="9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41582.875648148147</v>
      </c>
      <c r="T82" s="10">
        <f t="shared" si="11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6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6"/>
        <v>1.98</v>
      </c>
      <c r="P83" s="9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41099.950543981475</v>
      </c>
      <c r="T83" s="10">
        <f t="shared" si="11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6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6"/>
        <v>1.0001249999999999</v>
      </c>
      <c r="P84" s="9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40795.611817129626</v>
      </c>
      <c r="T84" s="10">
        <f t="shared" si="11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6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6"/>
        <v>1.0249999999999999</v>
      </c>
      <c r="P85" s="9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42042.407280092586</v>
      </c>
      <c r="T85" s="10">
        <f t="shared" si="11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6"/>
        <v>1</v>
      </c>
      <c r="P86" s="9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40648.54960648148</v>
      </c>
      <c r="T86" s="10">
        <f t="shared" si="11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6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6"/>
        <v>1.2549999999999999</v>
      </c>
      <c r="P87" s="9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40778.917094907403</v>
      </c>
      <c r="T87" s="10">
        <f t="shared" si="11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6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6"/>
        <v>1.0646666666666667</v>
      </c>
      <c r="P88" s="9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42291.347743055558</v>
      </c>
      <c r="T88" s="10">
        <f t="shared" si="11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6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6"/>
        <v>1.046</v>
      </c>
      <c r="P89" s="9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40322.331053240741</v>
      </c>
      <c r="T89" s="10">
        <f t="shared" si="11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6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6"/>
        <v>1.0285714285714285</v>
      </c>
      <c r="P90" s="9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41786.450590277775</v>
      </c>
      <c r="T90" s="10">
        <f t="shared" si="11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6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6"/>
        <v>1.1506666666666667</v>
      </c>
      <c r="P91" s="9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41402.543888888882</v>
      </c>
      <c r="T91" s="10">
        <f t="shared" si="11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6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6"/>
        <v>1.004</v>
      </c>
      <c r="P92" s="9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40706.089108796295</v>
      </c>
      <c r="T92" s="10">
        <f t="shared" si="11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6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6"/>
        <v>1.2</v>
      </c>
      <c r="P93" s="9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40619.194027777776</v>
      </c>
      <c r="T93" s="10">
        <f t="shared" si="11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6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6"/>
        <v>1.052</v>
      </c>
      <c r="P94" s="9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42720.990543981483</v>
      </c>
      <c r="T94" s="10">
        <f t="shared" si="11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6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6"/>
        <v>1.1060000000000001</v>
      </c>
      <c r="P95" s="9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41065.649733796294</v>
      </c>
      <c r="T95" s="10">
        <f t="shared" si="11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6"/>
        <v>1.04</v>
      </c>
      <c r="P96" s="9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41716.509513888886</v>
      </c>
      <c r="T96" s="10">
        <f t="shared" si="11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6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6"/>
        <v>1.3142857142857143</v>
      </c>
      <c r="P97" s="9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40934.796770833331</v>
      </c>
      <c r="T97" s="10">
        <f t="shared" si="11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6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6"/>
        <v>1.1466666666666667</v>
      </c>
      <c r="P98" s="9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40324.45417824074</v>
      </c>
      <c r="T98" s="10">
        <f t="shared" si="11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6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6"/>
        <v>1.0625</v>
      </c>
      <c r="P99" s="9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40705.926874999997</v>
      </c>
      <c r="T99" s="10">
        <f t="shared" si="11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6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6"/>
        <v>1.0625</v>
      </c>
      <c r="P100" s="9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41214.586504629631</v>
      </c>
      <c r="T100" s="10">
        <f t="shared" si="11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6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6"/>
        <v>1.0601933333333333</v>
      </c>
      <c r="P101" s="9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41631.694432870368</v>
      </c>
      <c r="T101" s="10">
        <f t="shared" si="11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6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6"/>
        <v>1</v>
      </c>
      <c r="P102" s="9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41197.544976851852</v>
      </c>
      <c r="T102" s="10">
        <f t="shared" si="11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6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6"/>
        <v>1</v>
      </c>
      <c r="P103" s="9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41274.568402777775</v>
      </c>
      <c r="T103" s="10">
        <f t="shared" si="11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6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6"/>
        <v>1.2775000000000001</v>
      </c>
      <c r="P104" s="9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40504.922835648147</v>
      </c>
      <c r="T104" s="10">
        <f t="shared" si="11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6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6"/>
        <v>1.0515384615384615</v>
      </c>
      <c r="P105" s="9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41682.597569444442</v>
      </c>
      <c r="T105" s="10">
        <f t="shared" si="11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6"/>
        <v>1.2</v>
      </c>
      <c r="P106" s="9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40612.486874999995</v>
      </c>
      <c r="T106" s="10">
        <f t="shared" si="11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6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6"/>
        <v>1.074090909090909</v>
      </c>
      <c r="P107" s="9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42485.516435185178</v>
      </c>
      <c r="T107" s="10">
        <f t="shared" si="11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6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6"/>
        <v>1.0049999999999999</v>
      </c>
      <c r="P108" s="9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40987.568298611106</v>
      </c>
      <c r="T108" s="10">
        <f t="shared" si="11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6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6"/>
        <v>1.0246666666666666</v>
      </c>
      <c r="P109" s="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40635.774155092593</v>
      </c>
      <c r="T109" s="10">
        <f t="shared" si="11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6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6"/>
        <v>2.4666666666666668</v>
      </c>
      <c r="P110" s="9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41365.404745370368</v>
      </c>
      <c r="T110" s="10">
        <f t="shared" si="11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6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6"/>
        <v>2.1949999999999998</v>
      </c>
      <c r="P111" s="9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40569.817476851851</v>
      </c>
      <c r="T111" s="10">
        <f t="shared" si="11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6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6"/>
        <v>1.3076923076923077</v>
      </c>
      <c r="P112" s="9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41557.741354166668</v>
      </c>
      <c r="T112" s="10">
        <f t="shared" si="11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6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6"/>
        <v>1.5457142857142858</v>
      </c>
      <c r="P113" s="9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42125.124849537031</v>
      </c>
      <c r="T113" s="10">
        <f t="shared" si="11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6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6"/>
        <v>1.04</v>
      </c>
      <c r="P114" s="9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41717.834699074076</v>
      </c>
      <c r="T114" s="10">
        <f t="shared" si="11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6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6"/>
        <v>1.41</v>
      </c>
      <c r="P115" s="9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40753.550092592588</v>
      </c>
      <c r="T115" s="10">
        <f t="shared" si="11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6"/>
        <v>1.0333333333333334</v>
      </c>
      <c r="P116" s="9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40861.065833333334</v>
      </c>
      <c r="T116" s="10">
        <f t="shared" si="11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6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6"/>
        <v>1.4044444444444444</v>
      </c>
      <c r="P117" s="9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40918.530601851853</v>
      </c>
      <c r="T117" s="10">
        <f t="shared" si="11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6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6"/>
        <v>1.1365714285714286</v>
      </c>
      <c r="P118" s="9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40595.288831018515</v>
      </c>
      <c r="T118" s="10">
        <f t="shared" si="11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6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6"/>
        <v>1.0049377777777779</v>
      </c>
      <c r="P119" s="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40248.626666666663</v>
      </c>
      <c r="T119" s="10">
        <f t="shared" si="11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6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6"/>
        <v>1.1303159999999999</v>
      </c>
      <c r="P120" s="9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40722.845324074071</v>
      </c>
      <c r="T120" s="10">
        <f t="shared" si="11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6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6"/>
        <v>1.0455692307692308</v>
      </c>
      <c r="P121" s="9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40738.860949074071</v>
      </c>
      <c r="T121" s="10">
        <f t="shared" si="11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6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6"/>
        <v>1.4285714285714287E-4</v>
      </c>
      <c r="P122" s="9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42615.841516203705</v>
      </c>
      <c r="T122" s="10">
        <f t="shared" si="11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6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6"/>
        <v>3.3333333333333332E-4</v>
      </c>
      <c r="P123" s="9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42096.496643518512</v>
      </c>
      <c r="T123" s="10">
        <f t="shared" si="11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6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6"/>
        <v>0</v>
      </c>
      <c r="P124" s="9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42593.223460648143</v>
      </c>
      <c r="T124" s="10">
        <f t="shared" si="11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6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6"/>
        <v>2.7454545454545453E-3</v>
      </c>
      <c r="P125" s="9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41904.573657407404</v>
      </c>
      <c r="T125" s="10">
        <f t="shared" si="11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6"/>
        <v>0</v>
      </c>
      <c r="P126" s="9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42114.720393518517</v>
      </c>
      <c r="T126" s="10">
        <f t="shared" si="11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6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6"/>
        <v>0.14000000000000001</v>
      </c>
      <c r="P127" s="9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42709.78564814815</v>
      </c>
      <c r="T127" s="10">
        <f t="shared" si="11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6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6"/>
        <v>5.5480000000000002E-2</v>
      </c>
      <c r="P128" s="9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42135.381215277775</v>
      </c>
      <c r="T128" s="10">
        <f t="shared" si="11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6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6"/>
        <v>2.375E-2</v>
      </c>
      <c r="P129" s="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42067.415983796294</v>
      </c>
      <c r="T129" s="10">
        <f t="shared" si="11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6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6"/>
        <v>1.8669999999999999E-2</v>
      </c>
      <c r="P130" s="9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42628.019594907404</v>
      </c>
      <c r="T130" s="10">
        <f t="shared" si="11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6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12">E131/D131</f>
        <v>0</v>
      </c>
      <c r="P131" s="9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(J131/86400+25569+(-5/24))</f>
        <v>41882.728969907403</v>
      </c>
      <c r="T131" s="10">
        <f t="shared" ref="T131:T194" si="17">(I131/86400+25569+(-5/24))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6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2"/>
        <v>0</v>
      </c>
      <c r="P132" s="9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41778.707083333335</v>
      </c>
      <c r="T132" s="10">
        <f t="shared" si="17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6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2"/>
        <v>0</v>
      </c>
      <c r="P133" s="9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42541.629178240742</v>
      </c>
      <c r="T133" s="10">
        <f t="shared" si="17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6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2"/>
        <v>9.5687499999999995E-2</v>
      </c>
      <c r="P134" s="9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41905.60424768518</v>
      </c>
      <c r="T134" s="10">
        <f t="shared" si="17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6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2"/>
        <v>0</v>
      </c>
      <c r="P135" s="9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42491.599351851844</v>
      </c>
      <c r="T135" s="10">
        <f t="shared" si="17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2"/>
        <v>0</v>
      </c>
      <c r="P136" s="9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42221.701597222222</v>
      </c>
      <c r="T136" s="10">
        <f t="shared" si="17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6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2"/>
        <v>0.13433333333333333</v>
      </c>
      <c r="P137" s="9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41788.173576388886</v>
      </c>
      <c r="T137" s="10">
        <f t="shared" si="17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6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2"/>
        <v>0</v>
      </c>
      <c r="P138" s="9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42096.201782407406</v>
      </c>
      <c r="T138" s="10">
        <f t="shared" si="17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6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2"/>
        <v>0</v>
      </c>
      <c r="P139" s="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42239.365659722222</v>
      </c>
      <c r="T139" s="10">
        <f t="shared" si="17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6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2"/>
        <v>3.1413333333333335E-2</v>
      </c>
      <c r="P140" s="9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42186.049085648141</v>
      </c>
      <c r="T140" s="10">
        <f t="shared" si="17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6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2"/>
        <v>1</v>
      </c>
      <c r="P141" s="9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42187.712638888886</v>
      </c>
      <c r="T141" s="10">
        <f t="shared" si="17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6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2"/>
        <v>0</v>
      </c>
      <c r="P142" s="9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42052.989953703705</v>
      </c>
      <c r="T142" s="10">
        <f t="shared" si="17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6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2"/>
        <v>0.10775</v>
      </c>
      <c r="P143" s="9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42109.944710648146</v>
      </c>
      <c r="T143" s="10">
        <f t="shared" si="17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6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2"/>
        <v>3.3333333333333335E-3</v>
      </c>
      <c r="P144" s="9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41938.684930555552</v>
      </c>
      <c r="T144" s="10">
        <f t="shared" si="17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6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2"/>
        <v>0</v>
      </c>
      <c r="P145" s="9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42558.855810185181</v>
      </c>
      <c r="T145" s="10">
        <f t="shared" si="17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2"/>
        <v>0.27600000000000002</v>
      </c>
      <c r="P146" s="9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42047.554074074076</v>
      </c>
      <c r="T146" s="10">
        <f t="shared" si="17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6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2"/>
        <v>7.5111111111111115E-2</v>
      </c>
      <c r="P147" s="9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42200.333935185183</v>
      </c>
      <c r="T147" s="10">
        <f t="shared" si="17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6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2"/>
        <v>5.7499999999999999E-3</v>
      </c>
      <c r="P148" s="9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42692.807847222219</v>
      </c>
      <c r="T148" s="10">
        <f t="shared" si="17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6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2"/>
        <v>0</v>
      </c>
      <c r="P149" s="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41969.559490740743</v>
      </c>
      <c r="T149" s="10">
        <f t="shared" si="17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6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2"/>
        <v>8.0000000000000004E-4</v>
      </c>
      <c r="P150" s="9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42397.073333333326</v>
      </c>
      <c r="T150" s="10">
        <f t="shared" si="17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6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2"/>
        <v>9.1999999999999998E-3</v>
      </c>
      <c r="P151" s="9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41967.963773148142</v>
      </c>
      <c r="T151" s="10">
        <f t="shared" si="17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6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2"/>
        <v>0.23163076923076922</v>
      </c>
      <c r="P152" s="9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42089.95349537037</v>
      </c>
      <c r="T152" s="10">
        <f t="shared" si="17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6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2"/>
        <v>5.5999999999999995E-4</v>
      </c>
      <c r="P153" s="9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42113.342488425922</v>
      </c>
      <c r="T153" s="10">
        <f t="shared" si="17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6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2"/>
        <v>7.8947368421052633E-5</v>
      </c>
      <c r="P154" s="9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41874.869212962956</v>
      </c>
      <c r="T154" s="10">
        <f t="shared" si="17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6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2"/>
        <v>7.1799999999999998E-3</v>
      </c>
      <c r="P155" s="9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41933.377824074072</v>
      </c>
      <c r="T155" s="10">
        <f t="shared" si="17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2"/>
        <v>2.6666666666666668E-2</v>
      </c>
      <c r="P156" s="9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42115.339062499996</v>
      </c>
      <c r="T156" s="10">
        <f t="shared" si="17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6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2"/>
        <v>6.0000000000000002E-5</v>
      </c>
      <c r="P157" s="9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42168.351099537038</v>
      </c>
      <c r="T157" s="10">
        <f t="shared" si="17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6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2"/>
        <v>5.0999999999999997E-2</v>
      </c>
      <c r="P158" s="9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41793.916620370372</v>
      </c>
      <c r="T158" s="10">
        <f t="shared" si="17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6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2"/>
        <v>2.671118530884808E-3</v>
      </c>
      <c r="P159" s="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42396.703379629624</v>
      </c>
      <c r="T159" s="10">
        <f t="shared" si="17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6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2"/>
        <v>0</v>
      </c>
      <c r="P160" s="9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41903.868379629625</v>
      </c>
      <c r="T160" s="10">
        <f t="shared" si="17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2"/>
        <v>2.0000000000000002E-5</v>
      </c>
      <c r="P161" s="9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42514.226215277777</v>
      </c>
      <c r="T161" s="10">
        <f t="shared" si="17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2"/>
        <v>0</v>
      </c>
      <c r="P162" s="9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42171.70475694444</v>
      </c>
      <c r="T162" s="10">
        <f t="shared" si="17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2"/>
        <v>1E-4</v>
      </c>
      <c r="P163" s="9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41792.479108796295</v>
      </c>
      <c r="T163" s="10">
        <f t="shared" si="17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2"/>
        <v>0.15535714285714286</v>
      </c>
      <c r="P164" s="9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41834.91847222222</v>
      </c>
      <c r="T164" s="10">
        <f t="shared" si="17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2"/>
        <v>0</v>
      </c>
      <c r="P165" s="9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42243.752939814811</v>
      </c>
      <c r="T165" s="10">
        <f t="shared" si="17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2"/>
        <v>5.3333333333333332E-3</v>
      </c>
      <c r="P166" s="9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41841.554409722223</v>
      </c>
      <c r="T166" s="10">
        <f t="shared" si="17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2"/>
        <v>0</v>
      </c>
      <c r="P167" s="9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42351.450509259252</v>
      </c>
      <c r="T167" s="10">
        <f t="shared" si="17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2"/>
        <v>0.6</v>
      </c>
      <c r="P168" s="9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42720.867615740739</v>
      </c>
      <c r="T168" s="10">
        <f t="shared" si="17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2"/>
        <v>1E-4</v>
      </c>
      <c r="P169" s="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42160.719155092585</v>
      </c>
      <c r="T169" s="10">
        <f t="shared" si="17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2"/>
        <v>4.0625000000000001E-2</v>
      </c>
      <c r="P170" s="9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42052.626967592594</v>
      </c>
      <c r="T170" s="10">
        <f t="shared" si="17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2"/>
        <v>0.224</v>
      </c>
      <c r="P171" s="9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41900.296979166662</v>
      </c>
      <c r="T171" s="10">
        <f t="shared" si="17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2"/>
        <v>3.2500000000000001E-2</v>
      </c>
      <c r="P172" s="9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42216.769479166665</v>
      </c>
      <c r="T172" s="10">
        <f t="shared" si="17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2"/>
        <v>2.0000000000000002E-5</v>
      </c>
      <c r="P173" s="9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42533.972384259258</v>
      </c>
      <c r="T173" s="10">
        <f t="shared" si="17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2"/>
        <v>0</v>
      </c>
      <c r="P174" s="9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42047.186608796292</v>
      </c>
      <c r="T174" s="10">
        <f t="shared" si="17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2"/>
        <v>0</v>
      </c>
      <c r="P175" s="9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42033.364675925921</v>
      </c>
      <c r="T175" s="10">
        <f t="shared" si="17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2"/>
        <v>0</v>
      </c>
      <c r="P176" s="9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42072.55064814815</v>
      </c>
      <c r="T176" s="10">
        <f t="shared" si="17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2"/>
        <v>6.4850000000000005E-2</v>
      </c>
      <c r="P177" s="9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41855.569571759253</v>
      </c>
      <c r="T177" s="10">
        <f t="shared" si="17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2"/>
        <v>0</v>
      </c>
      <c r="P178" s="9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42191.615729166668</v>
      </c>
      <c r="T178" s="10">
        <f t="shared" si="17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2"/>
        <v>0.4</v>
      </c>
      <c r="P179" s="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42069.839421296296</v>
      </c>
      <c r="T179" s="10">
        <f t="shared" si="17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2"/>
        <v>0</v>
      </c>
      <c r="P180" s="9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42304.747048611105</v>
      </c>
      <c r="T180" s="10">
        <f t="shared" si="17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2"/>
        <v>0.2</v>
      </c>
      <c r="P181" s="9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42402.872164351851</v>
      </c>
      <c r="T181" s="10">
        <f t="shared" si="17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2"/>
        <v>0.33416666666666667</v>
      </c>
      <c r="P182" s="9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42067.782905092587</v>
      </c>
      <c r="T182" s="10">
        <f t="shared" si="17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2"/>
        <v>0.21092608822670172</v>
      </c>
      <c r="P183" s="9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42147.533506944441</v>
      </c>
      <c r="T183" s="10">
        <f t="shared" si="17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2"/>
        <v>0</v>
      </c>
      <c r="P184" s="9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42711.803611111107</v>
      </c>
      <c r="T184" s="10">
        <f t="shared" si="17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2"/>
        <v>0.35855999999999999</v>
      </c>
      <c r="P185" s="9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41939.601967592593</v>
      </c>
      <c r="T185" s="10">
        <f t="shared" si="17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2"/>
        <v>3.4000000000000002E-2</v>
      </c>
      <c r="P186" s="9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41825.58289351852</v>
      </c>
      <c r="T186" s="10">
        <f t="shared" si="17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2"/>
        <v>5.5E-2</v>
      </c>
      <c r="P187" s="9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42570.702997685185</v>
      </c>
      <c r="T187" s="10">
        <f t="shared" si="17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2"/>
        <v>0</v>
      </c>
      <c r="P188" s="9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42767.604560185187</v>
      </c>
      <c r="T188" s="10">
        <f t="shared" si="17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2"/>
        <v>0.16</v>
      </c>
      <c r="P189" s="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42182.02612268518</v>
      </c>
      <c r="T189" s="10">
        <f t="shared" si="17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2"/>
        <v>0</v>
      </c>
      <c r="P190" s="9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41856.974710648145</v>
      </c>
      <c r="T190" s="10">
        <f t="shared" si="17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2"/>
        <v>6.8999999999999997E-4</v>
      </c>
      <c r="P191" s="9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42556.482372685183</v>
      </c>
      <c r="T191" s="10">
        <f t="shared" si="17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2"/>
        <v>4.1666666666666666E-3</v>
      </c>
      <c r="P192" s="9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42527.442662037036</v>
      </c>
      <c r="T192" s="10">
        <f t="shared" si="17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2"/>
        <v>0.05</v>
      </c>
      <c r="P193" s="9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42239.233078703699</v>
      </c>
      <c r="T193" s="10">
        <f t="shared" si="17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2"/>
        <v>1.7E-5</v>
      </c>
      <c r="P194" s="9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41899.583703703705</v>
      </c>
      <c r="T194" s="10">
        <f t="shared" si="17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8">E195/D195</f>
        <v>0</v>
      </c>
      <c r="P195" s="9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(J195/86400+25569+(-5/24))</f>
        <v>41911.726458333331</v>
      </c>
      <c r="T195" s="10">
        <f t="shared" ref="T195:T258" si="23">(I195/86400+25569+(-5/24))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8"/>
        <v>1.1999999999999999E-3</v>
      </c>
      <c r="P196" s="9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42375.788553240738</v>
      </c>
      <c r="T196" s="10">
        <f t="shared" si="23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8"/>
        <v>0</v>
      </c>
      <c r="P197" s="9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42135.462175925924</v>
      </c>
      <c r="T197" s="10">
        <f t="shared" si="23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8"/>
        <v>0.41857142857142859</v>
      </c>
      <c r="P198" s="9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42259.334467592591</v>
      </c>
      <c r="T198" s="10">
        <f t="shared" si="23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8"/>
        <v>0.1048</v>
      </c>
      <c r="P199" s="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42741.640046296299</v>
      </c>
      <c r="T199" s="10">
        <f t="shared" si="23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8"/>
        <v>1.116E-2</v>
      </c>
      <c r="P200" s="9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41887.175023148149</v>
      </c>
      <c r="T200" s="10">
        <f t="shared" si="23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8"/>
        <v>0</v>
      </c>
      <c r="P201" s="9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42583.915532407402</v>
      </c>
      <c r="T201" s="10">
        <f t="shared" si="23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8"/>
        <v>0.26192500000000002</v>
      </c>
      <c r="P202" s="9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41866.875034722216</v>
      </c>
      <c r="T202" s="10">
        <f t="shared" si="23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8"/>
        <v>0.58461538461538465</v>
      </c>
      <c r="P203" s="9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42023.610289351847</v>
      </c>
      <c r="T203" s="10">
        <f t="shared" si="23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8"/>
        <v>0</v>
      </c>
      <c r="P204" s="9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42255.719490740739</v>
      </c>
      <c r="T204" s="10">
        <f t="shared" si="23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8"/>
        <v>0.2984</v>
      </c>
      <c r="P205" s="9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41973.639629629623</v>
      </c>
      <c r="T205" s="10">
        <f t="shared" si="23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8"/>
        <v>0.50721666666666665</v>
      </c>
      <c r="P206" s="9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42556.375034722216</v>
      </c>
      <c r="T206" s="10">
        <f t="shared" si="23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8"/>
        <v>0.16250000000000001</v>
      </c>
      <c r="P207" s="9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42248.423865740733</v>
      </c>
      <c r="T207" s="10">
        <f t="shared" si="23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8"/>
        <v>0</v>
      </c>
      <c r="P208" s="9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42566.79609953703</v>
      </c>
      <c r="T208" s="10">
        <f t="shared" si="23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8"/>
        <v>0.15214285714285714</v>
      </c>
      <c r="P209" s="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41977.988865740735</v>
      </c>
      <c r="T209" s="10">
        <f t="shared" si="23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8"/>
        <v>0</v>
      </c>
      <c r="P210" s="9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41959.16165509259</v>
      </c>
      <c r="T210" s="10">
        <f t="shared" si="23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8"/>
        <v>0</v>
      </c>
      <c r="P211" s="9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42165.714525462965</v>
      </c>
      <c r="T211" s="10">
        <f t="shared" si="23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8"/>
        <v>0.2525</v>
      </c>
      <c r="P212" s="9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42248.856388888882</v>
      </c>
      <c r="T212" s="10">
        <f t="shared" si="23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8"/>
        <v>0.44600000000000001</v>
      </c>
      <c r="P213" s="9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42235.951585648145</v>
      </c>
      <c r="T213" s="10">
        <f t="shared" si="23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8"/>
        <v>1.5873015873015873E-4</v>
      </c>
      <c r="P214" s="9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42416.672685185178</v>
      </c>
      <c r="T214" s="10">
        <f t="shared" si="23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8"/>
        <v>4.0000000000000002E-4</v>
      </c>
      <c r="P215" s="9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42202.385960648149</v>
      </c>
      <c r="T215" s="10">
        <f t="shared" si="23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8"/>
        <v>8.0000000000000007E-5</v>
      </c>
      <c r="P216" s="9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42009.432280092595</v>
      </c>
      <c r="T216" s="10">
        <f t="shared" si="23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8"/>
        <v>2.2727272727272726E-3</v>
      </c>
      <c r="P217" s="9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42375.021782407406</v>
      </c>
      <c r="T217" s="10">
        <f t="shared" si="23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8"/>
        <v>0.55698440000000005</v>
      </c>
      <c r="P218" s="9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42066.750428240739</v>
      </c>
      <c r="T218" s="10">
        <f t="shared" si="23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8"/>
        <v>0.11942999999999999</v>
      </c>
      <c r="P219" s="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41970.432280092595</v>
      </c>
      <c r="T219" s="10">
        <f t="shared" si="23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8"/>
        <v>0.02</v>
      </c>
      <c r="P220" s="9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42079.420011574075</v>
      </c>
      <c r="T220" s="10">
        <f t="shared" si="23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8"/>
        <v>0.17630000000000001</v>
      </c>
      <c r="P221" s="9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42429.118344907409</v>
      </c>
      <c r="T221" s="10">
        <f t="shared" si="23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8"/>
        <v>7.1999999999999998E-3</v>
      </c>
      <c r="P222" s="9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42195.435532407406</v>
      </c>
      <c r="T222" s="10">
        <f t="shared" si="23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8"/>
        <v>0</v>
      </c>
      <c r="P223" s="9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42031.629212962966</v>
      </c>
      <c r="T223" s="10">
        <f t="shared" si="23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8"/>
        <v>0.13</v>
      </c>
      <c r="P224" s="9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42031.561550925922</v>
      </c>
      <c r="T224" s="10">
        <f t="shared" si="23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8"/>
        <v>0</v>
      </c>
      <c r="P225" s="9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42481.839699074073</v>
      </c>
      <c r="T225" s="10">
        <f t="shared" si="23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8"/>
        <v>0</v>
      </c>
      <c r="P226" s="9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42135.026921296296</v>
      </c>
      <c r="T226" s="10">
        <f t="shared" si="23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8"/>
        <v>0</v>
      </c>
      <c r="P227" s="9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42438.752939814811</v>
      </c>
      <c r="T227" s="10">
        <f t="shared" si="23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8"/>
        <v>8.6206896551724137E-3</v>
      </c>
      <c r="P228" s="9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42106.457685185182</v>
      </c>
      <c r="T228" s="10">
        <f t="shared" si="23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8"/>
        <v>0</v>
      </c>
      <c r="P229" s="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42164.685659722221</v>
      </c>
      <c r="T229" s="10">
        <f t="shared" si="23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8"/>
        <v>0</v>
      </c>
      <c r="P230" s="9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42096.478067129625</v>
      </c>
      <c r="T230" s="10">
        <f t="shared" si="23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8"/>
        <v>0</v>
      </c>
      <c r="P231" s="9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42383.725659722222</v>
      </c>
      <c r="T231" s="10">
        <f t="shared" si="23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8"/>
        <v>4.0000000000000001E-3</v>
      </c>
      <c r="P232" s="9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42129.568877314814</v>
      </c>
      <c r="T232" s="10">
        <f t="shared" si="23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8"/>
        <v>0</v>
      </c>
      <c r="P233" s="9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42341.75059027777</v>
      </c>
      <c r="T233" s="10">
        <f t="shared" si="23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8"/>
        <v>2.75E-2</v>
      </c>
      <c r="P234" s="9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42032.617430555554</v>
      </c>
      <c r="T234" s="10">
        <f t="shared" si="23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8"/>
        <v>0</v>
      </c>
      <c r="P235" s="9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42612.703379629624</v>
      </c>
      <c r="T235" s="10">
        <f t="shared" si="23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8"/>
        <v>0.40100000000000002</v>
      </c>
      <c r="P236" s="9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42135.82707175926</v>
      </c>
      <c r="T236" s="10">
        <f t="shared" si="23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8"/>
        <v>0</v>
      </c>
      <c r="P237" s="9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42164.700196759259</v>
      </c>
      <c r="T237" s="10">
        <f t="shared" si="23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8"/>
        <v>0</v>
      </c>
      <c r="P238" s="9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42320.876145833332</v>
      </c>
      <c r="T238" s="10">
        <f t="shared" si="23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8"/>
        <v>3.3333333333333335E-3</v>
      </c>
      <c r="P239" s="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42377.368854166663</v>
      </c>
      <c r="T239" s="10">
        <f t="shared" si="23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8"/>
        <v>0</v>
      </c>
      <c r="P240" s="9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42713.754166666666</v>
      </c>
      <c r="T240" s="10">
        <f t="shared" si="23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8"/>
        <v>0.25</v>
      </c>
      <c r="P241" s="9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42296.901967592588</v>
      </c>
      <c r="T241" s="10">
        <f t="shared" si="23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6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8"/>
        <v>1.0763413333333334</v>
      </c>
      <c r="P242" s="9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41354.500127314815</v>
      </c>
      <c r="T242" s="10">
        <f t="shared" si="23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6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8"/>
        <v>1.1263736263736264</v>
      </c>
      <c r="P243" s="9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41949.489629629628</v>
      </c>
      <c r="T243" s="10">
        <f t="shared" si="23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6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8"/>
        <v>1.1346153846153846</v>
      </c>
      <c r="P244" s="9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40862.28460648148</v>
      </c>
      <c r="T244" s="10">
        <f t="shared" si="23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6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8"/>
        <v>1.0259199999999999</v>
      </c>
      <c r="P245" s="9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41661.839166666665</v>
      </c>
      <c r="T245" s="10">
        <f t="shared" si="23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8"/>
        <v>1.1375714285714287</v>
      </c>
      <c r="P246" s="9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40213.115266203698</v>
      </c>
      <c r="T246" s="10">
        <f t="shared" si="23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6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8"/>
        <v>1.0371999999999999</v>
      </c>
      <c r="P247" s="9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41106.844733796293</v>
      </c>
      <c r="T247" s="10">
        <f t="shared" si="23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6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8"/>
        <v>3.0546000000000002</v>
      </c>
      <c r="P248" s="9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40480.155150462961</v>
      </c>
      <c r="T248" s="10">
        <f t="shared" si="23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6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8"/>
        <v>1.341</v>
      </c>
      <c r="P249" s="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40430.395995370367</v>
      </c>
      <c r="T249" s="10">
        <f t="shared" si="23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6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8"/>
        <v>1.0133294117647058</v>
      </c>
      <c r="P250" s="9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40870.566076388888</v>
      </c>
      <c r="T250" s="10">
        <f t="shared" si="23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6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8"/>
        <v>1.1292</v>
      </c>
      <c r="P251" s="9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40332.715509259258</v>
      </c>
      <c r="T251" s="10">
        <f t="shared" si="23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6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8"/>
        <v>1.0558333333333334</v>
      </c>
      <c r="P252" s="9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41401.357534722221</v>
      </c>
      <c r="T252" s="10">
        <f t="shared" si="23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6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8"/>
        <v>1.2557142857142858</v>
      </c>
      <c r="P253" s="9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41013.579236111109</v>
      </c>
      <c r="T253" s="10">
        <f t="shared" si="23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6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8"/>
        <v>1.8455999999999999</v>
      </c>
      <c r="P254" s="9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40266.454374999994</v>
      </c>
      <c r="T254" s="10">
        <f t="shared" si="23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6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8"/>
        <v>1.0073333333333334</v>
      </c>
      <c r="P255" s="9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40924.44253472222</v>
      </c>
      <c r="T255" s="10">
        <f t="shared" si="23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8"/>
        <v>1.1694724999999999</v>
      </c>
      <c r="P256" s="9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42263.744328703702</v>
      </c>
      <c r="T256" s="10">
        <f t="shared" si="23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6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8"/>
        <v>1.0673325</v>
      </c>
      <c r="P257" s="9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40588.318078703705</v>
      </c>
      <c r="T257" s="10">
        <f t="shared" si="23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6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8"/>
        <v>1.391</v>
      </c>
      <c r="P258" s="9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41319.560960648145</v>
      </c>
      <c r="T258" s="10">
        <f t="shared" si="23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6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24">E259/D259</f>
        <v>1.0672648571428571</v>
      </c>
      <c r="P259" s="9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(J259/86400+25569+(-5/24))</f>
        <v>42479.418541666666</v>
      </c>
      <c r="T259" s="10">
        <f t="shared" ref="T259:T322" si="29">(I259/86400+25569+(-5/24))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6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4"/>
        <v>1.9114</v>
      </c>
      <c r="P260" s="9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40681.843356481477</v>
      </c>
      <c r="T260" s="10">
        <f t="shared" si="2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6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4"/>
        <v>1.3193789333333332</v>
      </c>
      <c r="P261" s="9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42072.529733796291</v>
      </c>
      <c r="T261" s="10">
        <f t="shared" si="2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6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4"/>
        <v>1.0640000000000001</v>
      </c>
      <c r="P262" s="9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40330.547210648147</v>
      </c>
      <c r="T262" s="10">
        <f t="shared" si="2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6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4"/>
        <v>1.0740000000000001</v>
      </c>
      <c r="P263" s="9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41017.677129629628</v>
      </c>
      <c r="T263" s="10">
        <f t="shared" si="2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6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4"/>
        <v>2.4</v>
      </c>
      <c r="P264" s="9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40555.039675925924</v>
      </c>
      <c r="T264" s="10">
        <f t="shared" si="2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6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4"/>
        <v>1.1808107999999999</v>
      </c>
      <c r="P265" s="9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41149.746458333328</v>
      </c>
      <c r="T265" s="10">
        <f t="shared" si="2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4"/>
        <v>1.1819999999999999</v>
      </c>
      <c r="P266" s="9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41010.411979166667</v>
      </c>
      <c r="T266" s="10">
        <f t="shared" si="2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6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4"/>
        <v>1.111</v>
      </c>
      <c r="P267" s="9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40267.03738425926</v>
      </c>
      <c r="T267" s="10">
        <f t="shared" si="2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6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4"/>
        <v>1.4550000000000001</v>
      </c>
      <c r="P268" s="9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40204.966516203705</v>
      </c>
      <c r="T268" s="10">
        <f t="shared" si="2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6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4"/>
        <v>1.3162883248730965</v>
      </c>
      <c r="P269" s="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41785.244201388887</v>
      </c>
      <c r="T269" s="10">
        <f t="shared" si="2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6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4"/>
        <v>1.1140000000000001</v>
      </c>
      <c r="P270" s="9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40808.944189814814</v>
      </c>
      <c r="T270" s="10">
        <f t="shared" si="2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6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4"/>
        <v>1.4723377</v>
      </c>
      <c r="P271" s="9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42757.988680555551</v>
      </c>
      <c r="T271" s="10">
        <f t="shared" si="2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6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4"/>
        <v>1.5260869565217392</v>
      </c>
      <c r="P272" s="9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40637.658217592594</v>
      </c>
      <c r="T272" s="10">
        <f t="shared" si="2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6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4"/>
        <v>1.0468</v>
      </c>
      <c r="P273" s="9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41611.891909722217</v>
      </c>
      <c r="T273" s="10">
        <f t="shared" si="2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6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4"/>
        <v>1.7743366666666667</v>
      </c>
      <c r="P274" s="9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40235.692025462959</v>
      </c>
      <c r="T274" s="10">
        <f t="shared" si="2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6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4"/>
        <v>1.077758</v>
      </c>
      <c r="P275" s="9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40697.29011574074</v>
      </c>
      <c r="T275" s="10">
        <f t="shared" si="2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4"/>
        <v>1.56</v>
      </c>
      <c r="P276" s="9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40969.704039351847</v>
      </c>
      <c r="T276" s="10">
        <f t="shared" si="2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6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4"/>
        <v>1.08395</v>
      </c>
      <c r="P277" s="9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41192.823680555557</v>
      </c>
      <c r="T277" s="10">
        <f t="shared" si="2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6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4"/>
        <v>1.476</v>
      </c>
      <c r="P278" s="9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40966.873541666668</v>
      </c>
      <c r="T278" s="10">
        <f t="shared" si="2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6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4"/>
        <v>1.1038153846153846</v>
      </c>
      <c r="P279" s="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42117.68309027778</v>
      </c>
      <c r="T279" s="10">
        <f t="shared" si="2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6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4"/>
        <v>1.5034814814814814</v>
      </c>
      <c r="P280" s="9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41163.832627314812</v>
      </c>
      <c r="T280" s="10">
        <f t="shared" si="2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6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4"/>
        <v>1.5731829411764706</v>
      </c>
      <c r="P281" s="9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42759.035833333335</v>
      </c>
      <c r="T281" s="10">
        <f t="shared" si="2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6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4"/>
        <v>1.5614399999999999</v>
      </c>
      <c r="P282" s="9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41744.382349537038</v>
      </c>
      <c r="T282" s="10">
        <f t="shared" si="29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6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4"/>
        <v>1.2058763636363636</v>
      </c>
      <c r="P283" s="9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39949.955011574071</v>
      </c>
      <c r="T283" s="10">
        <f t="shared" si="2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6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4"/>
        <v>1.0118888888888888</v>
      </c>
      <c r="P284" s="9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40194.711712962962</v>
      </c>
      <c r="T284" s="10">
        <f t="shared" si="2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6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4"/>
        <v>1.142725</v>
      </c>
      <c r="P285" s="9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40675.501666666663</v>
      </c>
      <c r="T285" s="10">
        <f t="shared" si="2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4"/>
        <v>1.0462615</v>
      </c>
      <c r="P286" s="9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40904.529861111107</v>
      </c>
      <c r="T286" s="10">
        <f t="shared" si="2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6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4"/>
        <v>2.2882507142857142</v>
      </c>
      <c r="P287" s="9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41506.547777777778</v>
      </c>
      <c r="T287" s="10">
        <f t="shared" si="2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6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4"/>
        <v>1.0915333333333332</v>
      </c>
      <c r="P288" s="9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41313.607916666668</v>
      </c>
      <c r="T288" s="10">
        <f t="shared" si="2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6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4"/>
        <v>1.7629999999999999</v>
      </c>
      <c r="P289" s="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41184.069652777776</v>
      </c>
      <c r="T289" s="10">
        <f t="shared" si="2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6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4"/>
        <v>1.0321061999999999</v>
      </c>
      <c r="P290" s="9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41050.960567129623</v>
      </c>
      <c r="T290" s="10">
        <f t="shared" si="2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6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4"/>
        <v>1.0482</v>
      </c>
      <c r="P291" s="9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41550.248078703698</v>
      </c>
      <c r="T291" s="10">
        <f t="shared" si="2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6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4"/>
        <v>1.0668444444444445</v>
      </c>
      <c r="P292" s="9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40526.160844907405</v>
      </c>
      <c r="T292" s="10">
        <f t="shared" si="2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6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4"/>
        <v>1.2001999999999999</v>
      </c>
      <c r="P293" s="9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41376.560717592591</v>
      </c>
      <c r="T293" s="10">
        <f t="shared" si="2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6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4"/>
        <v>1.0150693333333334</v>
      </c>
      <c r="P294" s="9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40812.594895833332</v>
      </c>
      <c r="T294" s="10">
        <f t="shared" si="2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6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4"/>
        <v>1.0138461538461538</v>
      </c>
      <c r="P295" s="9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41719.459652777776</v>
      </c>
      <c r="T295" s="10">
        <f t="shared" si="2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4"/>
        <v>1</v>
      </c>
      <c r="P296" s="9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40342.876087962963</v>
      </c>
      <c r="T296" s="10">
        <f t="shared" si="2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6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4"/>
        <v>1.3310911999999999</v>
      </c>
      <c r="P297" s="9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41518.796400462961</v>
      </c>
      <c r="T297" s="10">
        <f t="shared" si="2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6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4"/>
        <v>1.187262</v>
      </c>
      <c r="P298" s="9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41134.267164351848</v>
      </c>
      <c r="T298" s="10">
        <f t="shared" si="2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6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4"/>
        <v>1.0064</v>
      </c>
      <c r="P299" s="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42089.519687499997</v>
      </c>
      <c r="T299" s="10">
        <f t="shared" si="2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6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4"/>
        <v>1.089324126984127</v>
      </c>
      <c r="P300" s="9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41709.255185185182</v>
      </c>
      <c r="T300" s="10">
        <f t="shared" si="2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6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4"/>
        <v>1.789525</v>
      </c>
      <c r="P301" s="9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40469.016898148147</v>
      </c>
      <c r="T301" s="10">
        <f t="shared" si="2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6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4"/>
        <v>1.0172264</v>
      </c>
      <c r="P302" s="9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40626.751597222217</v>
      </c>
      <c r="T302" s="10">
        <f t="shared" si="2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6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4"/>
        <v>1.1873499999999999</v>
      </c>
      <c r="P303" s="9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41312.529340277775</v>
      </c>
      <c r="T303" s="10">
        <f t="shared" si="2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6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4"/>
        <v>1.0045999999999999</v>
      </c>
      <c r="P304" s="9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40933.648587962962</v>
      </c>
      <c r="T304" s="10">
        <f t="shared" si="2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6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4"/>
        <v>1.3746666666666667</v>
      </c>
      <c r="P305" s="9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41031.862800925919</v>
      </c>
      <c r="T305" s="10">
        <f t="shared" si="29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4"/>
        <v>2.3164705882352941</v>
      </c>
      <c r="P306" s="9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41113.88653935185</v>
      </c>
      <c r="T306" s="10">
        <f t="shared" si="2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6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4"/>
        <v>1.3033333333333332</v>
      </c>
      <c r="P307" s="9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40948.421863425923</v>
      </c>
      <c r="T307" s="10">
        <f t="shared" si="2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6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4"/>
        <v>2.9289999999999998</v>
      </c>
      <c r="P308" s="9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41333.628854166665</v>
      </c>
      <c r="T308" s="10">
        <f t="shared" si="29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6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4"/>
        <v>1.1131818181818183</v>
      </c>
      <c r="P309" s="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41282.736122685186</v>
      </c>
      <c r="T309" s="10">
        <f t="shared" si="29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6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4"/>
        <v>1.0556666666666668</v>
      </c>
      <c r="P310" s="9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40567.486226851848</v>
      </c>
      <c r="T310" s="10">
        <f t="shared" si="2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6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4"/>
        <v>1.1894444444444445</v>
      </c>
      <c r="P311" s="9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41134.543217592589</v>
      </c>
      <c r="T311" s="10">
        <f t="shared" si="2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6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4"/>
        <v>1.04129</v>
      </c>
      <c r="P312" s="9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40820.974803240737</v>
      </c>
      <c r="T312" s="10">
        <f t="shared" si="2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6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4"/>
        <v>1.0410165</v>
      </c>
      <c r="P313" s="9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40868.011481481481</v>
      </c>
      <c r="T313" s="10">
        <f t="shared" si="2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6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4"/>
        <v>1.1187499999999999</v>
      </c>
      <c r="P314" s="9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41348.669351851851</v>
      </c>
      <c r="T314" s="10">
        <f t="shared" si="2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6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4"/>
        <v>1.0473529411764706</v>
      </c>
      <c r="P315" s="9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40357.019606481481</v>
      </c>
      <c r="T315" s="10">
        <f t="shared" si="2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4"/>
        <v>3.8515000000000001</v>
      </c>
      <c r="P316" s="9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41304.624861111108</v>
      </c>
      <c r="T316" s="10">
        <f t="shared" si="2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6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4"/>
        <v>1.01248</v>
      </c>
      <c r="P317" s="9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41113.564050925925</v>
      </c>
      <c r="T317" s="10">
        <f t="shared" si="2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6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4"/>
        <v>1.1377333333333333</v>
      </c>
      <c r="P318" s="9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41950.715243055551</v>
      </c>
      <c r="T318" s="10">
        <f t="shared" si="2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6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4"/>
        <v>1.0080333333333333</v>
      </c>
      <c r="P319" s="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41589.468553240738</v>
      </c>
      <c r="T319" s="10">
        <f t="shared" si="2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6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4"/>
        <v>2.8332000000000002</v>
      </c>
      <c r="P320" s="9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41329.830451388887</v>
      </c>
      <c r="T320" s="10">
        <f t="shared" si="2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6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4"/>
        <v>1.1268</v>
      </c>
      <c r="P321" s="9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40123.629965277774</v>
      </c>
      <c r="T321" s="10">
        <f t="shared" si="2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6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24"/>
        <v>1.0658000000000001</v>
      </c>
      <c r="P322" s="9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42331.34297453703</v>
      </c>
      <c r="T322" s="10">
        <f t="shared" si="2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6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30">E323/D323</f>
        <v>1.0266285714285714</v>
      </c>
      <c r="P323" s="9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(J323/86400+25569+(-5/24))</f>
        <v>42647.238263888888</v>
      </c>
      <c r="T323" s="10">
        <f t="shared" ref="T323:T386" si="35">(I323/86400+25569+(-5/24))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6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30"/>
        <v>1.0791200000000001</v>
      </c>
      <c r="P324" s="9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42473.361666666664</v>
      </c>
      <c r="T324" s="10">
        <f t="shared" si="35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6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0"/>
        <v>1.2307407407407407</v>
      </c>
      <c r="P325" s="9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42697.113032407404</v>
      </c>
      <c r="T325" s="10">
        <f t="shared" si="35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0"/>
        <v>1.016</v>
      </c>
      <c r="P326" s="9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42184.417916666665</v>
      </c>
      <c r="T326" s="10">
        <f t="shared" si="35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6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0"/>
        <v>1.04396</v>
      </c>
      <c r="P327" s="9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42688.979548611103</v>
      </c>
      <c r="T327" s="10">
        <f t="shared" si="35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6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0"/>
        <v>1.1292973333333334</v>
      </c>
      <c r="P328" s="9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42775.106550925928</v>
      </c>
      <c r="T328" s="10">
        <f t="shared" si="35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6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0"/>
        <v>1.3640000000000001</v>
      </c>
      <c r="P329" s="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42058.026956018519</v>
      </c>
      <c r="T329" s="10">
        <f t="shared" si="35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6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0"/>
        <v>1.036144</v>
      </c>
      <c r="P330" s="9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42278.738287037035</v>
      </c>
      <c r="T330" s="10">
        <f t="shared" si="35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6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0"/>
        <v>1.0549999999999999</v>
      </c>
      <c r="P331" s="9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42291.258414351854</v>
      </c>
      <c r="T331" s="10">
        <f t="shared" si="35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6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0"/>
        <v>1.0182857142857142</v>
      </c>
      <c r="P332" s="9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41379.307442129626</v>
      </c>
      <c r="T332" s="10">
        <f t="shared" si="35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6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0"/>
        <v>1.0660499999999999</v>
      </c>
      <c r="P333" s="9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42507.373078703698</v>
      </c>
      <c r="T333" s="10">
        <f t="shared" si="35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6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0"/>
        <v>1.13015</v>
      </c>
      <c r="P334" s="9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42263.471956018511</v>
      </c>
      <c r="T334" s="10">
        <f t="shared" si="35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6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0"/>
        <v>1.252275</v>
      </c>
      <c r="P335" s="9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42437.428136574068</v>
      </c>
      <c r="T335" s="10">
        <f t="shared" si="35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0"/>
        <v>1.0119</v>
      </c>
      <c r="P336" s="9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42101.474039351851</v>
      </c>
      <c r="T336" s="10">
        <f t="shared" si="35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6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0"/>
        <v>1.0276470588235294</v>
      </c>
      <c r="P337" s="9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42101.529108796291</v>
      </c>
      <c r="T337" s="10">
        <f t="shared" si="35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6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0"/>
        <v>1.1683911999999999</v>
      </c>
      <c r="P338" s="9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42291.387939814813</v>
      </c>
      <c r="T338" s="10">
        <f t="shared" si="35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6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0"/>
        <v>1.0116833333333335</v>
      </c>
      <c r="P339" s="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42046.920231481483</v>
      </c>
      <c r="T339" s="10">
        <f t="shared" si="35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6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0"/>
        <v>1.1013360000000001</v>
      </c>
      <c r="P340" s="9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42559.547337962962</v>
      </c>
      <c r="T340" s="10">
        <f t="shared" si="35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6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0"/>
        <v>1.0808333333333333</v>
      </c>
      <c r="P341" s="9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42093.551712962959</v>
      </c>
      <c r="T341" s="10">
        <f t="shared" si="35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6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0"/>
        <v>1.2502285714285715</v>
      </c>
      <c r="P342" s="9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42772.460729166669</v>
      </c>
      <c r="T342" s="10">
        <f t="shared" si="35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6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0"/>
        <v>1.0671428571428572</v>
      </c>
      <c r="P343" s="9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41894.671273148146</v>
      </c>
      <c r="T343" s="10">
        <f t="shared" si="35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6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0"/>
        <v>1.0036639999999999</v>
      </c>
      <c r="P344" s="9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42459.572511574072</v>
      </c>
      <c r="T344" s="10">
        <f t="shared" si="35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6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0"/>
        <v>1.0202863333333334</v>
      </c>
      <c r="P345" s="9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41926.529456018514</v>
      </c>
      <c r="T345" s="10">
        <f t="shared" si="35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0"/>
        <v>1.0208358208955224</v>
      </c>
      <c r="P346" s="9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42111.762662037036</v>
      </c>
      <c r="T346" s="10">
        <f t="shared" si="35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6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0"/>
        <v>1.2327586206896552</v>
      </c>
      <c r="P347" s="9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42114.735995370364</v>
      </c>
      <c r="T347" s="10">
        <f t="shared" si="35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6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0"/>
        <v>1.7028880000000002</v>
      </c>
      <c r="P348" s="9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42261.291909722218</v>
      </c>
      <c r="T348" s="10">
        <f t="shared" si="35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6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0"/>
        <v>1.1159049999999999</v>
      </c>
      <c r="P349" s="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42292.287141203698</v>
      </c>
      <c r="T349" s="10">
        <f t="shared" si="35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6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0"/>
        <v>1.03</v>
      </c>
      <c r="P350" s="9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42207.378657407404</v>
      </c>
      <c r="T350" s="10">
        <f t="shared" si="35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6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0"/>
        <v>1.0663570159857905</v>
      </c>
      <c r="P351" s="9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42760.290601851848</v>
      </c>
      <c r="T351" s="10">
        <f t="shared" si="35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6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0"/>
        <v>1.1476</v>
      </c>
      <c r="P352" s="9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42585.857743055552</v>
      </c>
      <c r="T352" s="10">
        <f t="shared" si="35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6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0"/>
        <v>1.2734117647058822</v>
      </c>
      <c r="P353" s="9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42427.75641203703</v>
      </c>
      <c r="T353" s="10">
        <f t="shared" si="35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6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0"/>
        <v>1.1656</v>
      </c>
      <c r="P354" s="9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41889.959120370368</v>
      </c>
      <c r="T354" s="10">
        <f t="shared" si="35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6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0"/>
        <v>1.0861819426615318</v>
      </c>
      <c r="P355" s="9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42297.583553240744</v>
      </c>
      <c r="T355" s="10">
        <f t="shared" si="35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0"/>
        <v>1.0394285714285714</v>
      </c>
      <c r="P356" s="9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42438.619456018518</v>
      </c>
      <c r="T356" s="10">
        <f t="shared" si="35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6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0"/>
        <v>1.1625714285714286</v>
      </c>
      <c r="P357" s="9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41943.0855787037</v>
      </c>
      <c r="T357" s="10">
        <f t="shared" si="35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6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0"/>
        <v>1.0269239999999999</v>
      </c>
      <c r="P358" s="9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42415.594826388886</v>
      </c>
      <c r="T358" s="10">
        <f t="shared" si="35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6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0"/>
        <v>1.74</v>
      </c>
      <c r="P359" s="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42078.01385416666</v>
      </c>
      <c r="T359" s="10">
        <f t="shared" si="35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6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0"/>
        <v>1.03088</v>
      </c>
      <c r="P360" s="9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42507.651863425919</v>
      </c>
      <c r="T360" s="10">
        <f t="shared" si="35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6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0"/>
        <v>1.0485537190082646</v>
      </c>
      <c r="P361" s="9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41934.86215277778</v>
      </c>
      <c r="T361" s="10">
        <f t="shared" si="35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6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0"/>
        <v>1.0137499999999999</v>
      </c>
      <c r="P362" s="9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42163.689583333333</v>
      </c>
      <c r="T362" s="10">
        <f t="shared" si="35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6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0"/>
        <v>1.1107699999999998</v>
      </c>
      <c r="P363" s="9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41935.792893518512</v>
      </c>
      <c r="T363" s="10">
        <f t="shared" si="35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6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0"/>
        <v>1.2415933781686497</v>
      </c>
      <c r="P364" s="9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41837.002210648148</v>
      </c>
      <c r="T364" s="10">
        <f t="shared" si="35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6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0"/>
        <v>1.0133333333333334</v>
      </c>
      <c r="P365" s="9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40255.53629629629</v>
      </c>
      <c r="T365" s="10">
        <f t="shared" si="35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0"/>
        <v>1.1016142857142857</v>
      </c>
      <c r="P366" s="9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41780.651296296295</v>
      </c>
      <c r="T366" s="10">
        <f t="shared" si="35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6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0"/>
        <v>1.0397333333333334</v>
      </c>
      <c r="P367" s="9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41668.398136574069</v>
      </c>
      <c r="T367" s="10">
        <f t="shared" si="35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6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0"/>
        <v>1.013157894736842</v>
      </c>
      <c r="P368" s="9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41019.584699074076</v>
      </c>
      <c r="T368" s="10">
        <f t="shared" si="35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6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0"/>
        <v>1.033501</v>
      </c>
      <c r="P369" s="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41355.368958333333</v>
      </c>
      <c r="T369" s="10">
        <f t="shared" si="35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6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0"/>
        <v>1.04112</v>
      </c>
      <c r="P370" s="9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42043.397245370368</v>
      </c>
      <c r="T370" s="10">
        <f t="shared" si="35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6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0"/>
        <v>1.1015569230769231</v>
      </c>
      <c r="P371" s="9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40893.3433912037</v>
      </c>
      <c r="T371" s="10">
        <f t="shared" si="35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6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0"/>
        <v>1.2202</v>
      </c>
      <c r="P372" s="9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42711.586805555555</v>
      </c>
      <c r="T372" s="10">
        <f t="shared" si="35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6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0"/>
        <v>1.1416866666666667</v>
      </c>
      <c r="P373" s="9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41261.559479166666</v>
      </c>
      <c r="T373" s="10">
        <f t="shared" si="35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6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0"/>
        <v>1.2533333333333334</v>
      </c>
      <c r="P374" s="9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42425.368564814817</v>
      </c>
      <c r="T374" s="10">
        <f t="shared" si="35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6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0"/>
        <v>1.0666666666666667</v>
      </c>
      <c r="P375" s="9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41078.703680555554</v>
      </c>
      <c r="T375" s="10">
        <f t="shared" si="35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0"/>
        <v>1.3065</v>
      </c>
      <c r="P376" s="9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40757.680914351848</v>
      </c>
      <c r="T376" s="10">
        <f t="shared" si="35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6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0"/>
        <v>1.2</v>
      </c>
      <c r="P377" s="9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41657.77674768518</v>
      </c>
      <c r="T377" s="10">
        <f t="shared" si="35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6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0"/>
        <v>1.0595918367346939</v>
      </c>
      <c r="P378" s="9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42576.244398148141</v>
      </c>
      <c r="T378" s="10">
        <f t="shared" si="35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6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0"/>
        <v>1.1439999999999999</v>
      </c>
      <c r="P379" s="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42292.042453703696</v>
      </c>
      <c r="T379" s="10">
        <f t="shared" si="35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6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0"/>
        <v>1.1176666666666666</v>
      </c>
      <c r="P380" s="9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42370.363518518519</v>
      </c>
      <c r="T380" s="10">
        <f t="shared" si="35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6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0"/>
        <v>1.1608000000000001</v>
      </c>
      <c r="P381" s="9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40987.479999999996</v>
      </c>
      <c r="T381" s="10">
        <f t="shared" si="35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6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0"/>
        <v>1.415</v>
      </c>
      <c r="P382" s="9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42367.511481481481</v>
      </c>
      <c r="T382" s="10">
        <f t="shared" si="35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6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0"/>
        <v>1.0472999999999999</v>
      </c>
      <c r="P383" s="9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41085.48978009259</v>
      </c>
      <c r="T383" s="10">
        <f t="shared" si="35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6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0"/>
        <v>2.5583333333333331</v>
      </c>
      <c r="P384" s="9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41144.501157407409</v>
      </c>
      <c r="T384" s="10">
        <f t="shared" si="35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6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0"/>
        <v>2.0670670670670672</v>
      </c>
      <c r="P385" s="9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41754.90924768518</v>
      </c>
      <c r="T385" s="10">
        <f t="shared" si="35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30"/>
        <v>1.1210500000000001</v>
      </c>
      <c r="P386" s="9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41980.573460648149</v>
      </c>
      <c r="T386" s="10">
        <f t="shared" si="35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6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36">E387/D387</f>
        <v>1.05982</v>
      </c>
      <c r="P387" s="9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(J387/86400+25569+(-5/24))</f>
        <v>41934.376168981478</v>
      </c>
      <c r="T387" s="10">
        <f t="shared" ref="T387:T450" si="41">(I387/86400+25569+(-5/24))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6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6"/>
        <v>1.0016666666666667</v>
      </c>
      <c r="P388" s="9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42211.742951388886</v>
      </c>
      <c r="T388" s="10">
        <f t="shared" si="41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6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6"/>
        <v>2.1398947368421051</v>
      </c>
      <c r="P389" s="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42200.468263888884</v>
      </c>
      <c r="T389" s="10">
        <f t="shared" si="41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6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6"/>
        <v>1.2616000000000001</v>
      </c>
      <c r="P390" s="9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42548.86782407407</v>
      </c>
      <c r="T390" s="10">
        <f t="shared" si="41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6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6"/>
        <v>1.8153547058823529</v>
      </c>
      <c r="P391" s="9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41673.854745370372</v>
      </c>
      <c r="T391" s="10">
        <f t="shared" si="41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6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6"/>
        <v>1</v>
      </c>
      <c r="P392" s="9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42111.828379629624</v>
      </c>
      <c r="T392" s="10">
        <f t="shared" si="41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6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6"/>
        <v>1.0061</v>
      </c>
      <c r="P393" s="9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40864.833923611106</v>
      </c>
      <c r="T393" s="10">
        <f t="shared" si="41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6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6"/>
        <v>1.009027027027027</v>
      </c>
      <c r="P394" s="9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40763.508923611109</v>
      </c>
      <c r="T394" s="10">
        <f t="shared" si="41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6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6"/>
        <v>1.10446</v>
      </c>
      <c r="P395" s="9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41526.500601851847</v>
      </c>
      <c r="T395" s="10">
        <f t="shared" si="41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6"/>
        <v>1.118936170212766</v>
      </c>
      <c r="P396" s="9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42417.60974537037</v>
      </c>
      <c r="T396" s="10">
        <f t="shared" si="41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6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6"/>
        <v>1.0804450000000001</v>
      </c>
      <c r="P397" s="9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40990.700925925921</v>
      </c>
      <c r="T397" s="10">
        <f t="shared" si="41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6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6"/>
        <v>1.0666666666666667</v>
      </c>
      <c r="P398" s="9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41082.356550925928</v>
      </c>
      <c r="T398" s="10">
        <f t="shared" si="41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6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6"/>
        <v>1.0390027322404372</v>
      </c>
      <c r="P399" s="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40379.568101851852</v>
      </c>
      <c r="T399" s="10">
        <f t="shared" si="41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6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6"/>
        <v>1.2516</v>
      </c>
      <c r="P400" s="9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42078.584791666661</v>
      </c>
      <c r="T400" s="10">
        <f t="shared" si="41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6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6"/>
        <v>1.0680499999999999</v>
      </c>
      <c r="P401" s="9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42687.667442129627</v>
      </c>
      <c r="T401" s="10">
        <f t="shared" si="41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6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6"/>
        <v>1.1230249999999999</v>
      </c>
      <c r="P402" s="9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41745.427627314813</v>
      </c>
      <c r="T402" s="10">
        <f t="shared" si="41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6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6"/>
        <v>1.0381199999999999</v>
      </c>
      <c r="P403" s="9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40732.633912037032</v>
      </c>
      <c r="T403" s="10">
        <f t="shared" si="41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6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6"/>
        <v>1.4165000000000001</v>
      </c>
      <c r="P404" s="9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42292.331215277773</v>
      </c>
      <c r="T404" s="10">
        <f t="shared" si="41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6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6"/>
        <v>1.0526</v>
      </c>
      <c r="P405" s="9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40718.102326388886</v>
      </c>
      <c r="T405" s="10">
        <f t="shared" si="41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6"/>
        <v>1.0309142857142857</v>
      </c>
      <c r="P406" s="9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41646.419699074067</v>
      </c>
      <c r="T406" s="10">
        <f t="shared" si="41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6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6"/>
        <v>1.0765957446808512</v>
      </c>
      <c r="P407" s="9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41673.876608796294</v>
      </c>
      <c r="T407" s="10">
        <f t="shared" si="41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6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6"/>
        <v>1.0770464285714285</v>
      </c>
      <c r="P408" s="9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40637.95413194444</v>
      </c>
      <c r="T408" s="10">
        <f t="shared" si="41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6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6"/>
        <v>1.0155000000000001</v>
      </c>
      <c r="P409" s="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40806.662615740737</v>
      </c>
      <c r="T409" s="10">
        <f t="shared" si="41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6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6"/>
        <v>1.0143766666666667</v>
      </c>
      <c r="P410" s="9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41543.527662037035</v>
      </c>
      <c r="T410" s="10">
        <f t="shared" si="41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6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6"/>
        <v>1.3680000000000001</v>
      </c>
      <c r="P411" s="9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42543.654444444437</v>
      </c>
      <c r="T411" s="10">
        <f t="shared" si="41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6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6"/>
        <v>1.2829999999999999</v>
      </c>
      <c r="P412" s="9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42113.773113425923</v>
      </c>
      <c r="T412" s="10">
        <f t="shared" si="41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6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6"/>
        <v>1.0105</v>
      </c>
      <c r="P413" s="9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41597.967638888884</v>
      </c>
      <c r="T413" s="10">
        <f t="shared" si="41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6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6"/>
        <v>1.2684</v>
      </c>
      <c r="P414" s="9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41099.534467592588</v>
      </c>
      <c r="T414" s="10">
        <f t="shared" si="41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6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6"/>
        <v>1.0508593749999999</v>
      </c>
      <c r="P415" s="9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41079.66910879629</v>
      </c>
      <c r="T415" s="10">
        <f t="shared" si="41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6"/>
        <v>1.0285405405405406</v>
      </c>
      <c r="P416" s="9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41528.85491898148</v>
      </c>
      <c r="T416" s="10">
        <f t="shared" si="41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6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6"/>
        <v>1.0214714285714286</v>
      </c>
      <c r="P417" s="9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41904.643541666665</v>
      </c>
      <c r="T417" s="10">
        <f t="shared" si="41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6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6"/>
        <v>1.2021700000000002</v>
      </c>
      <c r="P418" s="9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41648.187858796293</v>
      </c>
      <c r="T418" s="10">
        <f t="shared" si="41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6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6"/>
        <v>1.0024761904761905</v>
      </c>
      <c r="P419" s="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41360.762268518512</v>
      </c>
      <c r="T419" s="10">
        <f t="shared" si="41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6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6"/>
        <v>1.0063392857142857</v>
      </c>
      <c r="P420" s="9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42178.07403935185</v>
      </c>
      <c r="T420" s="10">
        <f t="shared" si="41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6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6"/>
        <v>1.004375</v>
      </c>
      <c r="P421" s="9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41394.634108796294</v>
      </c>
      <c r="T421" s="10">
        <f t="shared" si="41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6"/>
        <v>4.3939393939393936E-3</v>
      </c>
      <c r="P422" s="9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41682.028136574074</v>
      </c>
      <c r="T422" s="10">
        <f t="shared" si="41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6"/>
        <v>2.0066666666666667E-2</v>
      </c>
      <c r="P423" s="9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42177.283055555548</v>
      </c>
      <c r="T423" s="10">
        <f t="shared" si="41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6"/>
        <v>1.0749999999999999E-2</v>
      </c>
      <c r="P424" s="9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41863.052048611113</v>
      </c>
      <c r="T424" s="10">
        <f t="shared" si="41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6"/>
        <v>7.6499999999999997E-3</v>
      </c>
      <c r="P425" s="9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41400.717939814815</v>
      </c>
      <c r="T425" s="10">
        <f t="shared" si="41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6"/>
        <v>6.7966666666666675E-2</v>
      </c>
      <c r="P426" s="9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40934.167812499996</v>
      </c>
      <c r="T426" s="10">
        <f t="shared" si="41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6"/>
        <v>1.2E-4</v>
      </c>
      <c r="P427" s="9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42275.652824074066</v>
      </c>
      <c r="T427" s="10">
        <f t="shared" si="41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6"/>
        <v>1.3299999999999999E-2</v>
      </c>
      <c r="P428" s="9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42400.503634259258</v>
      </c>
      <c r="T428" s="10">
        <f t="shared" si="41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6"/>
        <v>0</v>
      </c>
      <c r="P429" s="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42285.700694444444</v>
      </c>
      <c r="T429" s="10">
        <f t="shared" si="41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6"/>
        <v>5.6333333333333332E-2</v>
      </c>
      <c r="P430" s="9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41778.558391203704</v>
      </c>
      <c r="T430" s="10">
        <f t="shared" si="41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6"/>
        <v>0</v>
      </c>
      <c r="P431" s="9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40070.693078703705</v>
      </c>
      <c r="T431" s="10">
        <f t="shared" si="41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6"/>
        <v>2.4E-2</v>
      </c>
      <c r="P432" s="9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41512.898923611108</v>
      </c>
      <c r="T432" s="10">
        <f t="shared" si="41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6"/>
        <v>0.13833333333333334</v>
      </c>
      <c r="P433" s="9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42526.662997685184</v>
      </c>
      <c r="T433" s="10">
        <f t="shared" si="41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6"/>
        <v>9.5000000000000001E-2</v>
      </c>
      <c r="P434" s="9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42238.51829861111</v>
      </c>
      <c r="T434" s="10">
        <f t="shared" si="41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6"/>
        <v>0</v>
      </c>
      <c r="P435" s="9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42228.421550925923</v>
      </c>
      <c r="T435" s="10">
        <f t="shared" si="41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6"/>
        <v>0.05</v>
      </c>
      <c r="P436" s="9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41576.626180555555</v>
      </c>
      <c r="T436" s="10">
        <f t="shared" si="41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6"/>
        <v>2.7272727272727273E-5</v>
      </c>
      <c r="P437" s="9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41500.539120370369</v>
      </c>
      <c r="T437" s="10">
        <f t="shared" si="41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6"/>
        <v>0</v>
      </c>
      <c r="P438" s="9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41456.154085648144</v>
      </c>
      <c r="T438" s="10">
        <f t="shared" si="41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6"/>
        <v>0</v>
      </c>
      <c r="P439" s="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42591.110254629624</v>
      </c>
      <c r="T439" s="10">
        <f t="shared" si="41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6"/>
        <v>9.3799999999999994E-2</v>
      </c>
      <c r="P440" s="9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42296.052754629629</v>
      </c>
      <c r="T440" s="10">
        <f t="shared" si="41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6"/>
        <v>0</v>
      </c>
      <c r="P441" s="9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41919.553449074076</v>
      </c>
      <c r="T441" s="10">
        <f t="shared" si="41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6"/>
        <v>1E-3</v>
      </c>
      <c r="P442" s="9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42423.777233796289</v>
      </c>
      <c r="T442" s="10">
        <f t="shared" si="41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6"/>
        <v>0</v>
      </c>
      <c r="P443" s="9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41550.585601851846</v>
      </c>
      <c r="T443" s="10">
        <f t="shared" si="41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6"/>
        <v>0.39358823529411763</v>
      </c>
      <c r="P444" s="9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42024.680358796293</v>
      </c>
      <c r="T444" s="10">
        <f t="shared" si="41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6"/>
        <v>1E-3</v>
      </c>
      <c r="P445" s="9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41649.806724537033</v>
      </c>
      <c r="T445" s="10">
        <f t="shared" si="41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6"/>
        <v>0.05</v>
      </c>
      <c r="P446" s="9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40894.69862268518</v>
      </c>
      <c r="T446" s="10">
        <f t="shared" si="41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6"/>
        <v>3.3333333333333335E-5</v>
      </c>
      <c r="P447" s="9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42130.127025462956</v>
      </c>
      <c r="T447" s="10">
        <f t="shared" si="41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6"/>
        <v>7.2952380952380949E-2</v>
      </c>
      <c r="P448" s="9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42036.875231481477</v>
      </c>
      <c r="T448" s="10">
        <f t="shared" si="41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6"/>
        <v>1.6666666666666666E-4</v>
      </c>
      <c r="P449" s="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41331.34679398148</v>
      </c>
      <c r="T449" s="10">
        <f t="shared" si="41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36"/>
        <v>3.2804E-2</v>
      </c>
      <c r="P450" s="9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41753.549710648142</v>
      </c>
      <c r="T450" s="10">
        <f t="shared" si="41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42">E451/D451</f>
        <v>2.2499999999999999E-2</v>
      </c>
      <c r="P451" s="9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(J451/86400+25569+(-5/24))</f>
        <v>41534.359780092593</v>
      </c>
      <c r="T451" s="10">
        <f t="shared" ref="T451:T514" si="47">(I451/86400+25569+(-5/24))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2"/>
        <v>7.92E-3</v>
      </c>
      <c r="P452" s="9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41654.73842592592</v>
      </c>
      <c r="T452" s="10">
        <f t="shared" si="47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2"/>
        <v>0</v>
      </c>
      <c r="P453" s="9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41634.506840277776</v>
      </c>
      <c r="T453" s="10">
        <f t="shared" si="47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2"/>
        <v>0.64</v>
      </c>
      <c r="P454" s="9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42107.49554398148</v>
      </c>
      <c r="T454" s="10">
        <f t="shared" si="47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2"/>
        <v>2.740447957839262E-4</v>
      </c>
      <c r="P455" s="9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42038.616655092592</v>
      </c>
      <c r="T455" s="10">
        <f t="shared" si="47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2"/>
        <v>8.2000000000000007E-3</v>
      </c>
      <c r="P456" s="9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41938.508923611109</v>
      </c>
      <c r="T456" s="10">
        <f t="shared" si="47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2"/>
        <v>6.9230769230769226E-4</v>
      </c>
      <c r="P457" s="9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40970.794236111113</v>
      </c>
      <c r="T457" s="10">
        <f t="shared" si="47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2"/>
        <v>6.8631863186318634E-3</v>
      </c>
      <c r="P458" s="9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41547.486122685186</v>
      </c>
      <c r="T458" s="10">
        <f t="shared" si="47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2"/>
        <v>0</v>
      </c>
      <c r="P459" s="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41837.559166666666</v>
      </c>
      <c r="T459" s="10">
        <f t="shared" si="47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2"/>
        <v>8.2100000000000006E-2</v>
      </c>
      <c r="P460" s="9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41378.491435185184</v>
      </c>
      <c r="T460" s="10">
        <f t="shared" si="47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2"/>
        <v>6.4102564102564103E-4</v>
      </c>
      <c r="P461" s="9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40800.432025462964</v>
      </c>
      <c r="T461" s="10">
        <f t="shared" si="47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2"/>
        <v>2.9411764705882353E-3</v>
      </c>
      <c r="P462" s="9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41759.334201388883</v>
      </c>
      <c r="T462" s="10">
        <f t="shared" si="47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2"/>
        <v>0</v>
      </c>
      <c r="P463" s="9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41407.638506944444</v>
      </c>
      <c r="T463" s="10">
        <f t="shared" si="47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2"/>
        <v>0</v>
      </c>
      <c r="P464" s="9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40704.918298611105</v>
      </c>
      <c r="T464" s="10">
        <f t="shared" si="47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2"/>
        <v>2.2727272727272728E-2</v>
      </c>
      <c r="P465" s="9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40750.501770833333</v>
      </c>
      <c r="T465" s="10">
        <f t="shared" si="47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2"/>
        <v>9.9009900990099011E-4</v>
      </c>
      <c r="P466" s="9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42488.640451388885</v>
      </c>
      <c r="T466" s="10">
        <f t="shared" si="47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2"/>
        <v>0.26953125</v>
      </c>
      <c r="P467" s="9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41800.911736111106</v>
      </c>
      <c r="T467" s="10">
        <f t="shared" si="47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2"/>
        <v>7.6E-3</v>
      </c>
      <c r="P468" s="9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41129.734537037039</v>
      </c>
      <c r="T468" s="10">
        <f t="shared" si="47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2"/>
        <v>0.21575</v>
      </c>
      <c r="P469" s="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41135.471458333333</v>
      </c>
      <c r="T469" s="10">
        <f t="shared" si="47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2"/>
        <v>0</v>
      </c>
      <c r="P470" s="9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41040.959293981483</v>
      </c>
      <c r="T470" s="10">
        <f t="shared" si="47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2"/>
        <v>0</v>
      </c>
      <c r="P471" s="9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41827.781527777777</v>
      </c>
      <c r="T471" s="10">
        <f t="shared" si="47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2"/>
        <v>1.0200000000000001E-2</v>
      </c>
      <c r="P472" s="9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41604.959363425922</v>
      </c>
      <c r="T472" s="10">
        <f t="shared" si="47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2"/>
        <v>0.11892727272727273</v>
      </c>
      <c r="P473" s="9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41703.513645833329</v>
      </c>
      <c r="T473" s="10">
        <f t="shared" si="47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2"/>
        <v>0.17624999999999999</v>
      </c>
      <c r="P474" s="9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41844.714328703703</v>
      </c>
      <c r="T474" s="10">
        <f t="shared" si="47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2"/>
        <v>2.87E-2</v>
      </c>
      <c r="P475" s="9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41869.489803240736</v>
      </c>
      <c r="T475" s="10">
        <f t="shared" si="47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2"/>
        <v>3.0303030303030303E-4</v>
      </c>
      <c r="P476" s="9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42753.120706018519</v>
      </c>
      <c r="T476" s="10">
        <f t="shared" si="47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2"/>
        <v>0</v>
      </c>
      <c r="P477" s="9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42099.877812500003</v>
      </c>
      <c r="T477" s="10">
        <f t="shared" si="47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2"/>
        <v>2.2302681818181819E-2</v>
      </c>
      <c r="P478" s="9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41757.76667824074</v>
      </c>
      <c r="T478" s="10">
        <f t="shared" si="47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2"/>
        <v>0</v>
      </c>
      <c r="P479" s="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40987.626550925925</v>
      </c>
      <c r="T479" s="10">
        <f t="shared" si="47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2"/>
        <v>0</v>
      </c>
      <c r="P480" s="9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42065.702650462961</v>
      </c>
      <c r="T480" s="10">
        <f t="shared" si="47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2"/>
        <v>0.3256</v>
      </c>
      <c r="P481" s="9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41904.199479166666</v>
      </c>
      <c r="T481" s="10">
        <f t="shared" si="47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2"/>
        <v>0.19409999999999999</v>
      </c>
      <c r="P482" s="9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41465.29184027778</v>
      </c>
      <c r="T482" s="10">
        <f t="shared" si="47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2"/>
        <v>6.0999999999999999E-2</v>
      </c>
      <c r="P483" s="9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41162.46399305555</v>
      </c>
      <c r="T483" s="10">
        <f t="shared" si="47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2"/>
        <v>1E-3</v>
      </c>
      <c r="P484" s="9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42447.688541666663</v>
      </c>
      <c r="T484" s="10">
        <f t="shared" si="47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2"/>
        <v>0.502</v>
      </c>
      <c r="P485" s="9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41242.989259259259</v>
      </c>
      <c r="T485" s="10">
        <f t="shared" si="47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2"/>
        <v>1.8625E-3</v>
      </c>
      <c r="P486" s="9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42272.731157407405</v>
      </c>
      <c r="T486" s="10">
        <f t="shared" si="47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2"/>
        <v>0.21906971229845085</v>
      </c>
      <c r="P487" s="9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41381.297442129631</v>
      </c>
      <c r="T487" s="10">
        <f t="shared" si="47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2"/>
        <v>9.0909090909090904E-5</v>
      </c>
      <c r="P488" s="9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41761.734247685185</v>
      </c>
      <c r="T488" s="10">
        <f t="shared" si="47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2"/>
        <v>0</v>
      </c>
      <c r="P489" s="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42669.386504629627</v>
      </c>
      <c r="T489" s="10">
        <f t="shared" si="47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2"/>
        <v>0</v>
      </c>
      <c r="P490" s="9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42713.84606481481</v>
      </c>
      <c r="T490" s="10">
        <f t="shared" si="47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2"/>
        <v>2.8667813379201833E-3</v>
      </c>
      <c r="P491" s="9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40882.273333333331</v>
      </c>
      <c r="T491" s="10">
        <f t="shared" si="47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2"/>
        <v>0</v>
      </c>
      <c r="P492" s="9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41113.760243055549</v>
      </c>
      <c r="T492" s="10">
        <f t="shared" si="47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2"/>
        <v>0</v>
      </c>
      <c r="P493" s="9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42366.774293981478</v>
      </c>
      <c r="T493" s="10">
        <f t="shared" si="47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2"/>
        <v>0</v>
      </c>
      <c r="P494" s="9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42595.826736111114</v>
      </c>
      <c r="T494" s="10">
        <f t="shared" si="47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2"/>
        <v>0</v>
      </c>
      <c r="P495" s="9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42114.517800925925</v>
      </c>
      <c r="T495" s="10">
        <f t="shared" si="47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2"/>
        <v>1.5499999999999999E-3</v>
      </c>
      <c r="P496" s="9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41799.62228009259</v>
      </c>
      <c r="T496" s="10">
        <f t="shared" si="47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2"/>
        <v>0</v>
      </c>
      <c r="P497" s="9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42171.619270833333</v>
      </c>
      <c r="T497" s="10">
        <f t="shared" si="47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2"/>
        <v>1.6666666666666667E-5</v>
      </c>
      <c r="P498" s="9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41620.723078703704</v>
      </c>
      <c r="T498" s="10">
        <f t="shared" si="47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2"/>
        <v>6.6964285714285711E-3</v>
      </c>
      <c r="P499" s="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41944.829456018517</v>
      </c>
      <c r="T499" s="10">
        <f t="shared" si="47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2"/>
        <v>4.5985132395404561E-2</v>
      </c>
      <c r="P500" s="9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40858.553807870368</v>
      </c>
      <c r="T500" s="10">
        <f t="shared" si="47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2"/>
        <v>9.5500000000000002E-2</v>
      </c>
      <c r="P501" s="9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40043.687129629623</v>
      </c>
      <c r="T501" s="10">
        <f t="shared" si="47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2"/>
        <v>3.307692307692308E-2</v>
      </c>
      <c r="P502" s="9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40247.677673611106</v>
      </c>
      <c r="T502" s="10">
        <f t="shared" si="47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2"/>
        <v>0</v>
      </c>
      <c r="P503" s="9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40703.026053240741</v>
      </c>
      <c r="T503" s="10">
        <f t="shared" si="47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2"/>
        <v>1.15E-2</v>
      </c>
      <c r="P504" s="9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40956.345196759255</v>
      </c>
      <c r="T504" s="10">
        <f t="shared" si="47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2"/>
        <v>1.7538461538461537E-2</v>
      </c>
      <c r="P505" s="9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41991.318321759252</v>
      </c>
      <c r="T505" s="10">
        <f t="shared" si="47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2"/>
        <v>1.3673469387755101E-2</v>
      </c>
      <c r="P506" s="9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40949.775312499994</v>
      </c>
      <c r="T506" s="10">
        <f t="shared" si="47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2"/>
        <v>4.3333333333333331E-3</v>
      </c>
      <c r="P507" s="9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42317.889884259253</v>
      </c>
      <c r="T507" s="10">
        <f t="shared" si="47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2"/>
        <v>1.25E-3</v>
      </c>
      <c r="P508" s="9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41466.343981481477</v>
      </c>
      <c r="T508" s="10">
        <f t="shared" si="47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2"/>
        <v>3.2000000000000001E-2</v>
      </c>
      <c r="P509" s="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41156.750659722216</v>
      </c>
      <c r="T509" s="10">
        <f t="shared" si="47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2"/>
        <v>8.0000000000000002E-3</v>
      </c>
      <c r="P510" s="9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40994.815983796296</v>
      </c>
      <c r="T510" s="10">
        <f t="shared" si="47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2"/>
        <v>2E-3</v>
      </c>
      <c r="P511" s="9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42153.423263888886</v>
      </c>
      <c r="T511" s="10">
        <f t="shared" si="47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2"/>
        <v>0</v>
      </c>
      <c r="P512" s="9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42399.968043981477</v>
      </c>
      <c r="T512" s="10">
        <f t="shared" si="47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2"/>
        <v>0.03</v>
      </c>
      <c r="P513" s="9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41340.09469907407</v>
      </c>
      <c r="T513" s="10">
        <f t="shared" si="47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42"/>
        <v>1.3749999999999999E-3</v>
      </c>
      <c r="P514" s="9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42649.533877314818</v>
      </c>
      <c r="T514" s="10">
        <f t="shared" si="47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48">E515/D515</f>
        <v>0.13924</v>
      </c>
      <c r="P515" s="9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(J515/86400+25569+(-5/24))</f>
        <v>42552.445659722223</v>
      </c>
      <c r="T515" s="10">
        <f t="shared" ref="T515:T578" si="53">(I515/86400+25569+(-5/24))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48"/>
        <v>3.3333333333333333E-2</v>
      </c>
      <c r="P516" s="9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41830.405636574069</v>
      </c>
      <c r="T516" s="10">
        <f t="shared" si="53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48"/>
        <v>0.25413402061855672</v>
      </c>
      <c r="P517" s="9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42327.282418981478</v>
      </c>
      <c r="T517" s="10">
        <f t="shared" si="53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48"/>
        <v>0</v>
      </c>
      <c r="P518" s="9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42091.570370370369</v>
      </c>
      <c r="T518" s="10">
        <f t="shared" si="53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48"/>
        <v>1.3666666666666667E-2</v>
      </c>
      <c r="P519" s="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42738.406956018516</v>
      </c>
      <c r="T519" s="10">
        <f t="shared" si="53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48"/>
        <v>0</v>
      </c>
      <c r="P520" s="9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42223.407685185179</v>
      </c>
      <c r="T520" s="10">
        <f t="shared" si="53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48"/>
        <v>0.22881426547787684</v>
      </c>
      <c r="P521" s="9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41218.183113425919</v>
      </c>
      <c r="T521" s="10">
        <f t="shared" si="53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6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48"/>
        <v>1.0209999999999999</v>
      </c>
      <c r="P522" s="9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42318.493761574071</v>
      </c>
      <c r="T522" s="10">
        <f t="shared" si="53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6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48"/>
        <v>1.0464</v>
      </c>
      <c r="P523" s="9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42645.884479166663</v>
      </c>
      <c r="T523" s="10">
        <f t="shared" si="53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6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48"/>
        <v>1.1466666666666667</v>
      </c>
      <c r="P524" s="9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42429.832465277774</v>
      </c>
      <c r="T524" s="10">
        <f t="shared" si="53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6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48"/>
        <v>1.206</v>
      </c>
      <c r="P525" s="9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42237.924490740734</v>
      </c>
      <c r="T525" s="10">
        <f t="shared" si="53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48"/>
        <v>1.0867285714285715</v>
      </c>
      <c r="P526" s="9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42492.508900462963</v>
      </c>
      <c r="T526" s="10">
        <f t="shared" si="53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6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48"/>
        <v>1</v>
      </c>
      <c r="P527" s="9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41850.192604166667</v>
      </c>
      <c r="T527" s="10">
        <f t="shared" si="53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6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48"/>
        <v>1.1399999999999999</v>
      </c>
      <c r="P528" s="9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42192.383611111109</v>
      </c>
      <c r="T528" s="10">
        <f t="shared" si="53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6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48"/>
        <v>1.0085</v>
      </c>
      <c r="P529" s="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42752.997291666667</v>
      </c>
      <c r="T529" s="10">
        <f t="shared" si="53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6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48"/>
        <v>1.1565217391304348</v>
      </c>
      <c r="P530" s="9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42155.71188657407</v>
      </c>
      <c r="T530" s="10">
        <f t="shared" si="53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6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48"/>
        <v>1.3041666666666667</v>
      </c>
      <c r="P531" s="9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42724.822847222218</v>
      </c>
      <c r="T531" s="10">
        <f t="shared" si="53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6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48"/>
        <v>1.0778267254038179</v>
      </c>
      <c r="P532" s="9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42157.382731481477</v>
      </c>
      <c r="T532" s="10">
        <f t="shared" si="53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6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48"/>
        <v>1</v>
      </c>
      <c r="P533" s="9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42675.856817129628</v>
      </c>
      <c r="T533" s="10">
        <f t="shared" si="53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6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48"/>
        <v>1.2324999999999999</v>
      </c>
      <c r="P534" s="9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42472.798703703702</v>
      </c>
      <c r="T534" s="10">
        <f t="shared" si="53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6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48"/>
        <v>1.002</v>
      </c>
      <c r="P535" s="9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42482.226446759254</v>
      </c>
      <c r="T535" s="10">
        <f t="shared" si="53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48"/>
        <v>1.0466666666666666</v>
      </c>
      <c r="P536" s="9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42270.602662037032</v>
      </c>
      <c r="T536" s="10">
        <f t="shared" si="53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6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48"/>
        <v>1.0249999999999999</v>
      </c>
      <c r="P537" s="9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42711.336863425924</v>
      </c>
      <c r="T537" s="10">
        <f t="shared" si="53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6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48"/>
        <v>1.1825757575757576</v>
      </c>
      <c r="P538" s="9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42179.136655092589</v>
      </c>
      <c r="T538" s="10">
        <f t="shared" si="53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6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48"/>
        <v>1.2050000000000001</v>
      </c>
      <c r="P539" s="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42282.560081018521</v>
      </c>
      <c r="T539" s="10">
        <f t="shared" si="53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6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48"/>
        <v>3.0242</v>
      </c>
      <c r="P540" s="9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42473.586377314808</v>
      </c>
      <c r="T540" s="10">
        <f t="shared" si="53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6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48"/>
        <v>1.00644</v>
      </c>
      <c r="P541" s="9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42534.841516203705</v>
      </c>
      <c r="T541" s="10">
        <f t="shared" si="53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48"/>
        <v>6.666666666666667E-5</v>
      </c>
      <c r="P542" s="9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42009.608865740738</v>
      </c>
      <c r="T542" s="10">
        <f t="shared" si="53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48"/>
        <v>5.5555555555555558E-3</v>
      </c>
      <c r="P543" s="9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42275.838356481479</v>
      </c>
      <c r="T543" s="10">
        <f t="shared" si="53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48"/>
        <v>3.9999999999999998E-6</v>
      </c>
      <c r="P544" s="9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42433.529120370367</v>
      </c>
      <c r="T544" s="10">
        <f t="shared" si="53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48"/>
        <v>3.1818181818181819E-3</v>
      </c>
      <c r="P545" s="9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41913.88381944444</v>
      </c>
      <c r="T545" s="10">
        <f t="shared" si="53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48"/>
        <v>1.2E-2</v>
      </c>
      <c r="P546" s="9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42525.448611111111</v>
      </c>
      <c r="T546" s="10">
        <f t="shared" si="53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48"/>
        <v>0.27383999999999997</v>
      </c>
      <c r="P547" s="9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42283.38413194444</v>
      </c>
      <c r="T547" s="10">
        <f t="shared" si="53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48"/>
        <v>8.6666666666666663E-4</v>
      </c>
      <c r="P548" s="9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42249.459664351853</v>
      </c>
      <c r="T548" s="10">
        <f t="shared" si="53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48"/>
        <v>0</v>
      </c>
      <c r="P549" s="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42380.488009259258</v>
      </c>
      <c r="T549" s="10">
        <f t="shared" si="53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48"/>
        <v>8.9999999999999998E-4</v>
      </c>
      <c r="P550" s="9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42276.695</v>
      </c>
      <c r="T550" s="10">
        <f t="shared" si="53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48"/>
        <v>2.7199999999999998E-2</v>
      </c>
      <c r="P551" s="9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42163.428495370368</v>
      </c>
      <c r="T551" s="10">
        <f t="shared" si="53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48"/>
        <v>7.0000000000000001E-3</v>
      </c>
      <c r="P552" s="9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42753.47042824074</v>
      </c>
      <c r="T552" s="10">
        <f t="shared" si="53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48"/>
        <v>5.0413333333333331E-2</v>
      </c>
      <c r="P553" s="9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42173.067407407405</v>
      </c>
      <c r="T553" s="10">
        <f t="shared" si="53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48"/>
        <v>0</v>
      </c>
      <c r="P554" s="9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42318.408518518518</v>
      </c>
      <c r="T554" s="10">
        <f t="shared" si="53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48"/>
        <v>4.9199999999999999E-3</v>
      </c>
      <c r="P555" s="9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41927.511469907404</v>
      </c>
      <c r="T555" s="10">
        <f t="shared" si="53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48"/>
        <v>0.36589147286821705</v>
      </c>
      <c r="P556" s="9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41901.476527777777</v>
      </c>
      <c r="T556" s="10">
        <f t="shared" si="53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48"/>
        <v>0</v>
      </c>
      <c r="P557" s="9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42503.145173611112</v>
      </c>
      <c r="T557" s="10">
        <f t="shared" si="53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48"/>
        <v>2.5000000000000001E-2</v>
      </c>
      <c r="P558" s="9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42345.651817129627</v>
      </c>
      <c r="T558" s="10">
        <f t="shared" si="53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48"/>
        <v>9.1066666666666674E-3</v>
      </c>
      <c r="P559" s="9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42676.733831018515</v>
      </c>
      <c r="T559" s="10">
        <f t="shared" si="53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48"/>
        <v>0</v>
      </c>
      <c r="P560" s="9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42057.674826388888</v>
      </c>
      <c r="T560" s="10">
        <f t="shared" si="53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48"/>
        <v>2.0833333333333335E-4</v>
      </c>
      <c r="P561" s="9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42321.074768518512</v>
      </c>
      <c r="T561" s="10">
        <f t="shared" si="53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48"/>
        <v>1.2E-4</v>
      </c>
      <c r="P562" s="9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41960.563020833331</v>
      </c>
      <c r="T562" s="10">
        <f t="shared" si="53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48"/>
        <v>3.6666666666666666E-3</v>
      </c>
      <c r="P563" s="9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42268.450381944444</v>
      </c>
      <c r="T563" s="10">
        <f t="shared" si="53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48"/>
        <v>0</v>
      </c>
      <c r="P564" s="9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42692.180729166663</v>
      </c>
      <c r="T564" s="10">
        <f t="shared" si="53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48"/>
        <v>9.0666666666666662E-4</v>
      </c>
      <c r="P565" s="9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42021.861655092587</v>
      </c>
      <c r="T565" s="10">
        <f t="shared" si="53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48"/>
        <v>5.5555555555555558E-5</v>
      </c>
      <c r="P566" s="9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42411.734664351847</v>
      </c>
      <c r="T566" s="10">
        <f t="shared" si="53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48"/>
        <v>0</v>
      </c>
      <c r="P567" s="9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42165.576956018514</v>
      </c>
      <c r="T567" s="10">
        <f t="shared" si="53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48"/>
        <v>2.0000000000000001E-4</v>
      </c>
      <c r="P568" s="9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42535.476076388884</v>
      </c>
      <c r="T568" s="10">
        <f t="shared" si="53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48"/>
        <v>0</v>
      </c>
      <c r="P569" s="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41975.634189814817</v>
      </c>
      <c r="T569" s="10">
        <f t="shared" si="53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48"/>
        <v>0.01</v>
      </c>
      <c r="P570" s="9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42348.713229166664</v>
      </c>
      <c r="T570" s="10">
        <f t="shared" si="53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48"/>
        <v>8.0000000000000002E-3</v>
      </c>
      <c r="P571" s="9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42340.639027777775</v>
      </c>
      <c r="T571" s="10">
        <f t="shared" si="53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48"/>
        <v>1.6705882352941177E-3</v>
      </c>
      <c r="P572" s="9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42388.589918981474</v>
      </c>
      <c r="T572" s="10">
        <f t="shared" si="53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48"/>
        <v>4.2399999999999998E-3</v>
      </c>
      <c r="P573" s="9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42192.607905092591</v>
      </c>
      <c r="T573" s="10">
        <f t="shared" si="53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48"/>
        <v>0</v>
      </c>
      <c r="P574" s="9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42282.507962962962</v>
      </c>
      <c r="T574" s="10">
        <f t="shared" si="53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48"/>
        <v>3.892538925389254E-3</v>
      </c>
      <c r="P575" s="9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41962.841793981475</v>
      </c>
      <c r="T575" s="10">
        <f t="shared" si="53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48"/>
        <v>7.1556350626118068E-3</v>
      </c>
      <c r="P576" s="9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42632.235034722216</v>
      </c>
      <c r="T576" s="10">
        <f t="shared" si="53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48"/>
        <v>4.3166666666666666E-3</v>
      </c>
      <c r="P577" s="9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42138.484293981477</v>
      </c>
      <c r="T577" s="10">
        <f t="shared" si="53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48"/>
        <v>1.2500000000000001E-5</v>
      </c>
      <c r="P578" s="9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42031.263333333329</v>
      </c>
      <c r="T578" s="10">
        <f t="shared" si="53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54">E579/D579</f>
        <v>2E-3</v>
      </c>
      <c r="P579" s="9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(J579/86400+25569+(-5/24))</f>
        <v>42450.380810185183</v>
      </c>
      <c r="T579" s="10">
        <f t="shared" ref="T579:T642" si="59">(I579/86400+25569+(-5/24))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54"/>
        <v>1.12E-4</v>
      </c>
      <c r="P580" s="9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42230.370289351849</v>
      </c>
      <c r="T580" s="10">
        <f t="shared" si="5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54"/>
        <v>1.4583333333333334E-2</v>
      </c>
      <c r="P581" s="9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41968.643784722219</v>
      </c>
      <c r="T581" s="10">
        <f t="shared" si="5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4"/>
        <v>3.3333333333333332E-4</v>
      </c>
      <c r="P582" s="9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42605.699849537035</v>
      </c>
      <c r="T582" s="10">
        <f t="shared" si="5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4"/>
        <v>0</v>
      </c>
      <c r="P583" s="9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42187.804444444446</v>
      </c>
      <c r="T583" s="10">
        <f t="shared" si="5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4"/>
        <v>0</v>
      </c>
      <c r="P584" s="9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42055.531469907401</v>
      </c>
      <c r="T584" s="10">
        <f t="shared" si="5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4"/>
        <v>1.1111111111111112E-4</v>
      </c>
      <c r="P585" s="9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42052.730173611104</v>
      </c>
      <c r="T585" s="10">
        <f t="shared" si="5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4"/>
        <v>0.01</v>
      </c>
      <c r="P586" s="9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42049.508287037032</v>
      </c>
      <c r="T586" s="10">
        <f t="shared" si="5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4"/>
        <v>0</v>
      </c>
      <c r="P587" s="9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42283.182604166665</v>
      </c>
      <c r="T587" s="10">
        <f t="shared" si="5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4"/>
        <v>5.5999999999999999E-3</v>
      </c>
      <c r="P588" s="9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42020.645914351851</v>
      </c>
      <c r="T588" s="10">
        <f t="shared" si="5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4"/>
        <v>9.0833333333333335E-2</v>
      </c>
      <c r="P589" s="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42080.548993055556</v>
      </c>
      <c r="T589" s="10">
        <f t="shared" si="5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4"/>
        <v>3.3444444444444443E-2</v>
      </c>
      <c r="P590" s="9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42631.561180555553</v>
      </c>
      <c r="T590" s="10">
        <f t="shared" si="5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4"/>
        <v>1.3333333333333334E-4</v>
      </c>
      <c r="P591" s="9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42178.406238425923</v>
      </c>
      <c r="T591" s="10">
        <f t="shared" si="5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4"/>
        <v>4.4600000000000001E-2</v>
      </c>
      <c r="P592" s="9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42377.34642361111</v>
      </c>
      <c r="T592" s="10">
        <f t="shared" si="5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4"/>
        <v>6.0999999999999997E-4</v>
      </c>
      <c r="P593" s="9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42177.334837962961</v>
      </c>
      <c r="T593" s="10">
        <f t="shared" si="5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4"/>
        <v>3.3333333333333333E-2</v>
      </c>
      <c r="P594" s="9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41946.023842592593</v>
      </c>
      <c r="T594" s="10">
        <f t="shared" si="5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4"/>
        <v>0.23</v>
      </c>
      <c r="P595" s="9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42070.469270833331</v>
      </c>
      <c r="T595" s="10">
        <f t="shared" si="5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4"/>
        <v>1.0399999999999999E-3</v>
      </c>
      <c r="P596" s="9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42446.571828703702</v>
      </c>
      <c r="T596" s="10">
        <f t="shared" si="5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4"/>
        <v>4.2599999999999999E-3</v>
      </c>
      <c r="P597" s="9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42082.861550925925</v>
      </c>
      <c r="T597" s="10">
        <f t="shared" si="59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4"/>
        <v>2.9999999999999997E-4</v>
      </c>
      <c r="P598" s="9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42646.688564814809</v>
      </c>
      <c r="T598" s="10">
        <f t="shared" si="5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4"/>
        <v>2.6666666666666666E-3</v>
      </c>
      <c r="P599" s="9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42545.496932870366</v>
      </c>
      <c r="T599" s="10">
        <f t="shared" si="5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4"/>
        <v>0.34</v>
      </c>
      <c r="P600" s="9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41947.793761574074</v>
      </c>
      <c r="T600" s="10">
        <f t="shared" si="5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4"/>
        <v>6.2E-4</v>
      </c>
      <c r="P601" s="9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42047.604189814818</v>
      </c>
      <c r="T601" s="10">
        <f t="shared" si="5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6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4"/>
        <v>0.02</v>
      </c>
      <c r="P602" s="9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42073.589837962958</v>
      </c>
      <c r="T602" s="10">
        <f t="shared" si="5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6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4"/>
        <v>1.4E-2</v>
      </c>
      <c r="P603" s="9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41969.64975694444</v>
      </c>
      <c r="T603" s="10">
        <f t="shared" si="5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6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4"/>
        <v>0</v>
      </c>
      <c r="P604" s="9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42143.585821759254</v>
      </c>
      <c r="T604" s="10">
        <f t="shared" si="5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6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4"/>
        <v>3.9334666666666664E-2</v>
      </c>
      <c r="P605" s="9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41835.430821759255</v>
      </c>
      <c r="T605" s="10">
        <f t="shared" si="5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4"/>
        <v>0</v>
      </c>
      <c r="P606" s="9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41848.827037037037</v>
      </c>
      <c r="T606" s="10">
        <f t="shared" si="5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6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4"/>
        <v>2.6200000000000001E-2</v>
      </c>
      <c r="P607" s="9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42194.149398148147</v>
      </c>
      <c r="T607" s="10">
        <f t="shared" si="59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6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4"/>
        <v>2E-3</v>
      </c>
      <c r="P608" s="9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42102.442233796297</v>
      </c>
      <c r="T608" s="10">
        <f t="shared" si="5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6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4"/>
        <v>0</v>
      </c>
      <c r="P609" s="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42300.617314814815</v>
      </c>
      <c r="T609" s="10">
        <f t="shared" si="5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6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4"/>
        <v>9.7400000000000004E-3</v>
      </c>
      <c r="P610" s="9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42140.712731481479</v>
      </c>
      <c r="T610" s="10">
        <f t="shared" si="5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6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4"/>
        <v>6.41025641025641E-3</v>
      </c>
      <c r="P611" s="9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42306.825740740744</v>
      </c>
      <c r="T611" s="10">
        <f t="shared" si="5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6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4"/>
        <v>0</v>
      </c>
      <c r="P612" s="9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42086.622523148144</v>
      </c>
      <c r="T612" s="10">
        <f t="shared" si="5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6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4"/>
        <v>0</v>
      </c>
      <c r="P613" s="9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42328.352280092593</v>
      </c>
      <c r="T613" s="10">
        <f t="shared" si="5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6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4"/>
        <v>0</v>
      </c>
      <c r="P614" s="9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42584.823449074072</v>
      </c>
      <c r="T614" s="10">
        <f t="shared" si="59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6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4"/>
        <v>0.21363333333333334</v>
      </c>
      <c r="P615" s="9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42247.288425925923</v>
      </c>
      <c r="T615" s="10">
        <f t="shared" si="5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4"/>
        <v>0</v>
      </c>
      <c r="P616" s="9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42514.853472222218</v>
      </c>
      <c r="T616" s="10">
        <f t="shared" si="5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6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4"/>
        <v>0</v>
      </c>
      <c r="P617" s="9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42241.913877314808</v>
      </c>
      <c r="T617" s="10">
        <f t="shared" si="5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6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4"/>
        <v>0</v>
      </c>
      <c r="P618" s="9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42761.167905092589</v>
      </c>
      <c r="T618" s="10">
        <f t="shared" si="59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6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4"/>
        <v>0.03</v>
      </c>
      <c r="P619" s="9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42087.134756944441</v>
      </c>
      <c r="T619" s="10">
        <f t="shared" si="5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6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4"/>
        <v>0</v>
      </c>
      <c r="P620" s="9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42317.60188657407</v>
      </c>
      <c r="T620" s="10">
        <f t="shared" si="5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6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4"/>
        <v>3.9999999999999998E-7</v>
      </c>
      <c r="P621" s="9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41908.442013888889</v>
      </c>
      <c r="T621" s="10">
        <f t="shared" si="5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6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4"/>
        <v>0.01</v>
      </c>
      <c r="P622" s="9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41831.508541666662</v>
      </c>
      <c r="T622" s="10">
        <f t="shared" si="5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6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4"/>
        <v>1.044E-2</v>
      </c>
      <c r="P623" s="9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42528.779363425921</v>
      </c>
      <c r="T623" s="10">
        <f t="shared" si="5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6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4"/>
        <v>5.6833333333333333E-2</v>
      </c>
      <c r="P624" s="9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42532.566412037035</v>
      </c>
      <c r="T624" s="10">
        <f t="shared" si="5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6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4"/>
        <v>0</v>
      </c>
      <c r="P625" s="9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42121.800891203697</v>
      </c>
      <c r="T625" s="10">
        <f t="shared" si="5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4"/>
        <v>0</v>
      </c>
      <c r="P626" s="9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42108.78056712963</v>
      </c>
      <c r="T626" s="10">
        <f t="shared" si="5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6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4"/>
        <v>0</v>
      </c>
      <c r="P627" s="9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42790.687233796292</v>
      </c>
      <c r="T627" s="10">
        <f t="shared" si="5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6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4"/>
        <v>0.17380000000000001</v>
      </c>
      <c r="P628" s="9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42198.351145833331</v>
      </c>
      <c r="T628" s="10">
        <f t="shared" si="5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6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4"/>
        <v>2.0000000000000001E-4</v>
      </c>
      <c r="P629" s="9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42384.098506944443</v>
      </c>
      <c r="T629" s="10">
        <f t="shared" si="5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6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4"/>
        <v>0</v>
      </c>
      <c r="P630" s="9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41803.484456018516</v>
      </c>
      <c r="T630" s="10">
        <f t="shared" si="5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6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4"/>
        <v>1.75E-3</v>
      </c>
      <c r="P631" s="9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42474.429490740738</v>
      </c>
      <c r="T631" s="10">
        <f t="shared" si="5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6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4"/>
        <v>8.3340278356529708E-4</v>
      </c>
      <c r="P632" s="9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42223.411122685182</v>
      </c>
      <c r="T632" s="10">
        <f t="shared" si="5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6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4"/>
        <v>1.38E-2</v>
      </c>
      <c r="P633" s="9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42489.563993055555</v>
      </c>
      <c r="T633" s="10">
        <f t="shared" si="5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6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4"/>
        <v>0</v>
      </c>
      <c r="P634" s="9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42303.450983796291</v>
      </c>
      <c r="T634" s="10">
        <f t="shared" si="5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6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4"/>
        <v>0.1245</v>
      </c>
      <c r="P635" s="9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42507.090995370367</v>
      </c>
      <c r="T635" s="10">
        <f t="shared" si="5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4"/>
        <v>2.0000000000000001E-4</v>
      </c>
      <c r="P636" s="9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42031.720243055555</v>
      </c>
      <c r="T636" s="10">
        <f t="shared" si="5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6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4"/>
        <v>8.0000000000000007E-5</v>
      </c>
      <c r="P637" s="9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42075.883819444447</v>
      </c>
      <c r="T637" s="10">
        <f t="shared" si="5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6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4"/>
        <v>2E-3</v>
      </c>
      <c r="P638" s="9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42131.247106481482</v>
      </c>
      <c r="T638" s="10">
        <f t="shared" si="5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6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4"/>
        <v>0</v>
      </c>
      <c r="P639" s="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42762.75368055555</v>
      </c>
      <c r="T639" s="10">
        <f t="shared" si="5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6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4"/>
        <v>9.0000000000000006E-5</v>
      </c>
      <c r="P640" s="9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42759.384976851848</v>
      </c>
      <c r="T640" s="10">
        <f t="shared" si="5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6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4"/>
        <v>9.9999999999999995E-7</v>
      </c>
      <c r="P641" s="9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41865.374942129631</v>
      </c>
      <c r="T641" s="10">
        <f t="shared" si="5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6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54"/>
        <v>1.4428571428571428</v>
      </c>
      <c r="P642" s="9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42683.211979166663</v>
      </c>
      <c r="T642" s="10">
        <f t="shared" si="5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6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60">E643/D643</f>
        <v>1.1916249999999999</v>
      </c>
      <c r="P643" s="9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(J643/86400+25569+(-5/24))</f>
        <v>42199.361666666664</v>
      </c>
      <c r="T643" s="10">
        <f t="shared" ref="T643:T706" si="65">(I643/86400+25569+(-5/24))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6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60"/>
        <v>14.604850000000001</v>
      </c>
      <c r="P644" s="9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42199.442986111106</v>
      </c>
      <c r="T644" s="10">
        <f t="shared" si="65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6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60"/>
        <v>1.0580799999999999</v>
      </c>
      <c r="P645" s="9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42100.43373842592</v>
      </c>
      <c r="T645" s="10">
        <f t="shared" si="65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60"/>
        <v>3.0011791999999997</v>
      </c>
      <c r="P646" s="9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41898.457627314812</v>
      </c>
      <c r="T646" s="10">
        <f t="shared" si="65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6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60"/>
        <v>2.7869999999999999</v>
      </c>
      <c r="P647" s="9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42563.817986111106</v>
      </c>
      <c r="T647" s="10">
        <f t="shared" si="65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6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60"/>
        <v>1.3187625000000001</v>
      </c>
      <c r="P648" s="9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41832.644293981481</v>
      </c>
      <c r="T648" s="10">
        <f t="shared" si="65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6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60"/>
        <v>1.0705</v>
      </c>
      <c r="P649" s="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42416.559594907405</v>
      </c>
      <c r="T649" s="10">
        <f t="shared" si="65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6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60"/>
        <v>1.2682285714285715</v>
      </c>
      <c r="P650" s="9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41891.485046296293</v>
      </c>
      <c r="T650" s="10">
        <f t="shared" si="65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6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60"/>
        <v>1.3996</v>
      </c>
      <c r="P651" s="9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41877.703854166662</v>
      </c>
      <c r="T651" s="10">
        <f t="shared" si="65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6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60"/>
        <v>1.1240000000000001</v>
      </c>
      <c r="P652" s="9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41931.828518518516</v>
      </c>
      <c r="T652" s="10">
        <f t="shared" si="65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6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60"/>
        <v>1.00528</v>
      </c>
      <c r="P653" s="9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41955.809155092589</v>
      </c>
      <c r="T653" s="10">
        <f t="shared" si="65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6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60"/>
        <v>1.0046666666666666</v>
      </c>
      <c r="P654" s="9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42675.482060185182</v>
      </c>
      <c r="T654" s="10">
        <f t="shared" si="65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6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60"/>
        <v>1.4144600000000001</v>
      </c>
      <c r="P655" s="9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42199.410185185181</v>
      </c>
      <c r="T655" s="10">
        <f t="shared" si="65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60"/>
        <v>2.6729166666666666</v>
      </c>
      <c r="P656" s="9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42163.748993055553</v>
      </c>
      <c r="T656" s="10">
        <f t="shared" si="65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6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60"/>
        <v>1.4688749999999999</v>
      </c>
      <c r="P657" s="9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42045.748981481483</v>
      </c>
      <c r="T657" s="10">
        <f t="shared" si="65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6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60"/>
        <v>2.1356000000000002</v>
      </c>
      <c r="P658" s="9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42417.596284722218</v>
      </c>
      <c r="T658" s="10">
        <f t="shared" si="65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6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60"/>
        <v>1.2569999999999999</v>
      </c>
      <c r="P659" s="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42331.637407407405</v>
      </c>
      <c r="T659" s="10">
        <f t="shared" si="65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6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60"/>
        <v>1.0446206037108834</v>
      </c>
      <c r="P660" s="9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42178.952418981477</v>
      </c>
      <c r="T660" s="10">
        <f t="shared" si="65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6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60"/>
        <v>1.0056666666666667</v>
      </c>
      <c r="P661" s="9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42209.385358796295</v>
      </c>
      <c r="T661" s="10">
        <f t="shared" si="65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0"/>
        <v>3.058E-2</v>
      </c>
      <c r="P662" s="9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41922.533321759256</v>
      </c>
      <c r="T662" s="10">
        <f t="shared" si="65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0"/>
        <v>9.4999999999999998E-3</v>
      </c>
      <c r="P663" s="9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42636.437025462961</v>
      </c>
      <c r="T663" s="10">
        <f t="shared" si="65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0"/>
        <v>4.0000000000000001E-3</v>
      </c>
      <c r="P664" s="9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41990.229710648149</v>
      </c>
      <c r="T664" s="10">
        <f t="shared" si="65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0"/>
        <v>3.5000000000000001E-3</v>
      </c>
      <c r="P665" s="9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42173.634907407402</v>
      </c>
      <c r="T665" s="10">
        <f t="shared" si="65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0"/>
        <v>7.5333333333333335E-2</v>
      </c>
      <c r="P666" s="9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42077.458043981482</v>
      </c>
      <c r="T666" s="10">
        <f t="shared" si="65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0"/>
        <v>0.18640000000000001</v>
      </c>
      <c r="P667" s="9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42688.503020833326</v>
      </c>
      <c r="T667" s="10">
        <f t="shared" si="65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0"/>
        <v>4.0000000000000003E-5</v>
      </c>
      <c r="P668" s="9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41838.623819444438</v>
      </c>
      <c r="T668" s="10">
        <f t="shared" si="65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0"/>
        <v>0.1002</v>
      </c>
      <c r="P669" s="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42632.165081018517</v>
      </c>
      <c r="T669" s="10">
        <f t="shared" si="65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0"/>
        <v>4.5600000000000002E-2</v>
      </c>
      <c r="P670" s="9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42090.622939814813</v>
      </c>
      <c r="T670" s="10">
        <f t="shared" si="65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0"/>
        <v>0.21507499999999999</v>
      </c>
      <c r="P671" s="9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42527.417337962957</v>
      </c>
      <c r="T671" s="10">
        <f t="shared" si="65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0"/>
        <v>0.29276666666666668</v>
      </c>
      <c r="P672" s="9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42506.501388888886</v>
      </c>
      <c r="T672" s="10">
        <f t="shared" si="65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0"/>
        <v>0.39426666666666665</v>
      </c>
      <c r="P673" s="9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41984.484398148146</v>
      </c>
      <c r="T673" s="10">
        <f t="shared" si="65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0"/>
        <v>0.21628</v>
      </c>
      <c r="P674" s="9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41974.011157407404</v>
      </c>
      <c r="T674" s="10">
        <f t="shared" si="65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0"/>
        <v>2.0500000000000002E-3</v>
      </c>
      <c r="P675" s="9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41838.6321412037</v>
      </c>
      <c r="T675" s="10">
        <f t="shared" si="65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0"/>
        <v>2.9999999999999997E-4</v>
      </c>
      <c r="P676" s="9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41802.907719907402</v>
      </c>
      <c r="T676" s="10">
        <f t="shared" si="65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0"/>
        <v>0.14849999999999999</v>
      </c>
      <c r="P677" s="9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41975.722268518519</v>
      </c>
      <c r="T677" s="10">
        <f t="shared" si="65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0"/>
        <v>1.4710000000000001E-2</v>
      </c>
      <c r="P678" s="9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42012.559965277775</v>
      </c>
      <c r="T678" s="10">
        <f t="shared" si="65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0"/>
        <v>0.25584000000000001</v>
      </c>
      <c r="P679" s="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42504.195543981477</v>
      </c>
      <c r="T679" s="10">
        <f t="shared" si="65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0"/>
        <v>3.8206896551724136E-2</v>
      </c>
      <c r="P680" s="9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42481.168263888881</v>
      </c>
      <c r="T680" s="10">
        <f t="shared" si="65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0"/>
        <v>0.15485964912280703</v>
      </c>
      <c r="P681" s="9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42556.487372685187</v>
      </c>
      <c r="T681" s="10">
        <f t="shared" si="65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0"/>
        <v>0.25912000000000002</v>
      </c>
      <c r="P682" s="9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41864.293182870366</v>
      </c>
      <c r="T682" s="10">
        <f t="shared" si="65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0"/>
        <v>4.0000000000000002E-4</v>
      </c>
      <c r="P683" s="9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42639.597268518519</v>
      </c>
      <c r="T683" s="10">
        <f t="shared" si="65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0"/>
        <v>1.06E-3</v>
      </c>
      <c r="P684" s="9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42778.556967592587</v>
      </c>
      <c r="T684" s="10">
        <f t="shared" si="65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0"/>
        <v>8.5142857142857138E-3</v>
      </c>
      <c r="P685" s="9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42634.691712962966</v>
      </c>
      <c r="T685" s="10">
        <f t="shared" si="65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0"/>
        <v>7.4837500000000001E-2</v>
      </c>
      <c r="P686" s="9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41809.26494212963</v>
      </c>
      <c r="T686" s="10">
        <f t="shared" si="65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0"/>
        <v>0.27650000000000002</v>
      </c>
      <c r="P687" s="9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41971.658240740733</v>
      </c>
      <c r="T687" s="10">
        <f t="shared" si="65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0"/>
        <v>0</v>
      </c>
      <c r="P688" s="9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42189.464930555558</v>
      </c>
      <c r="T688" s="10">
        <f t="shared" si="65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0"/>
        <v>3.5499999999999997E-2</v>
      </c>
      <c r="P689" s="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42711.542280092595</v>
      </c>
      <c r="T689" s="10">
        <f t="shared" si="65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0"/>
        <v>0.72989999999999999</v>
      </c>
      <c r="P690" s="9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42261.896446759252</v>
      </c>
      <c r="T690" s="10">
        <f t="shared" si="65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0"/>
        <v>0.57648750000000004</v>
      </c>
      <c r="P691" s="9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42675.459456018514</v>
      </c>
      <c r="T691" s="10">
        <f t="shared" si="65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0"/>
        <v>0.1234</v>
      </c>
      <c r="P692" s="9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42579.426400462959</v>
      </c>
      <c r="T692" s="10">
        <f t="shared" si="65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0"/>
        <v>5.1999999999999998E-3</v>
      </c>
      <c r="P693" s="9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42157.819976851846</v>
      </c>
      <c r="T693" s="10">
        <f t="shared" si="65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0"/>
        <v>6.5299999999999997E-2</v>
      </c>
      <c r="P694" s="9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42696.167395833334</v>
      </c>
      <c r="T694" s="10">
        <f t="shared" si="65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0"/>
        <v>0.35338000000000003</v>
      </c>
      <c r="P695" s="9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42094.599849537037</v>
      </c>
      <c r="T695" s="10">
        <f t="shared" si="65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0"/>
        <v>3.933333333333333E-3</v>
      </c>
      <c r="P696" s="9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42737.455543981479</v>
      </c>
      <c r="T696" s="10">
        <f t="shared" si="65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0"/>
        <v>1.06E-2</v>
      </c>
      <c r="P697" s="9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41913.312731481477</v>
      </c>
      <c r="T697" s="10">
        <f t="shared" si="65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0"/>
        <v>5.7142857142857145E-6</v>
      </c>
      <c r="P698" s="9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41815.718773148146</v>
      </c>
      <c r="T698" s="10">
        <f t="shared" si="65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0"/>
        <v>0.46379999999999999</v>
      </c>
      <c r="P699" s="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42388.314687500002</v>
      </c>
      <c r="T699" s="10">
        <f t="shared" si="65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0"/>
        <v>0.15390000000000001</v>
      </c>
      <c r="P700" s="9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41866.722743055558</v>
      </c>
      <c r="T700" s="10">
        <f t="shared" si="65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0"/>
        <v>0.824221076923077</v>
      </c>
      <c r="P701" s="9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41563.277175925927</v>
      </c>
      <c r="T701" s="10">
        <f t="shared" si="65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0"/>
        <v>2.6866666666666667E-2</v>
      </c>
      <c r="P702" s="9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42715.480104166665</v>
      </c>
      <c r="T702" s="10">
        <f t="shared" si="65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0"/>
        <v>0.26600000000000001</v>
      </c>
      <c r="P703" s="9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41813.454629629625</v>
      </c>
      <c r="T703" s="10">
        <f t="shared" si="65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0"/>
        <v>0.30813400000000002</v>
      </c>
      <c r="P704" s="9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42668.518368055556</v>
      </c>
      <c r="T704" s="10">
        <f t="shared" si="65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0"/>
        <v>5.5800000000000002E-2</v>
      </c>
      <c r="P705" s="9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42711.742465277777</v>
      </c>
      <c r="T705" s="10">
        <f t="shared" si="65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60"/>
        <v>8.7454545454545458E-3</v>
      </c>
      <c r="P706" s="9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42725.984583333331</v>
      </c>
      <c r="T706" s="10">
        <f t="shared" si="65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66">E707/D707</f>
        <v>9.7699999999999992E-3</v>
      </c>
      <c r="P707" s="9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(J707/86400+25569+(-5/24))</f>
        <v>42726.283310185179</v>
      </c>
      <c r="T707" s="10">
        <f t="shared" ref="T707:T770" si="71">(I707/86400+25569+(-5/24))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66"/>
        <v>0</v>
      </c>
      <c r="P708" s="9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42676.786840277775</v>
      </c>
      <c r="T708" s="10">
        <f t="shared" si="71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66"/>
        <v>0.78927352941176465</v>
      </c>
      <c r="P709" s="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42696.45517361111</v>
      </c>
      <c r="T709" s="10">
        <f t="shared" si="71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66"/>
        <v>0.22092500000000001</v>
      </c>
      <c r="P710" s="9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41835.372685185182</v>
      </c>
      <c r="T710" s="10">
        <f t="shared" si="71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66"/>
        <v>4.0666666666666663E-3</v>
      </c>
      <c r="P711" s="9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41947.832858796297</v>
      </c>
      <c r="T711" s="10">
        <f t="shared" si="71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66"/>
        <v>0</v>
      </c>
      <c r="P712" s="9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41837.776643518519</v>
      </c>
      <c r="T712" s="10">
        <f t="shared" si="71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66"/>
        <v>0.33790999999999999</v>
      </c>
      <c r="P713" s="9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42678.250787037039</v>
      </c>
      <c r="T713" s="10">
        <f t="shared" si="71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66"/>
        <v>2.1649484536082476E-3</v>
      </c>
      <c r="P714" s="9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42384.472592592589</v>
      </c>
      <c r="T714" s="10">
        <f t="shared" si="71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66"/>
        <v>7.9600000000000001E-3</v>
      </c>
      <c r="P715" s="9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42496.320972222216</v>
      </c>
      <c r="T715" s="10">
        <f t="shared" si="71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66"/>
        <v>0.14993333333333334</v>
      </c>
      <c r="P716" s="9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42734.579652777778</v>
      </c>
      <c r="T716" s="10">
        <f t="shared" si="71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66"/>
        <v>5.0509090909090906E-2</v>
      </c>
      <c r="P717" s="9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42272.8824074074</v>
      </c>
      <c r="T717" s="10">
        <f t="shared" si="71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66"/>
        <v>0.10214285714285715</v>
      </c>
      <c r="P718" s="9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41940.450312499997</v>
      </c>
      <c r="T718" s="10">
        <f t="shared" si="71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66"/>
        <v>3.0500000000000002E-3</v>
      </c>
      <c r="P719" s="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41857.645856481475</v>
      </c>
      <c r="T719" s="10">
        <f t="shared" si="71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66"/>
        <v>7.4999999999999997E-3</v>
      </c>
      <c r="P720" s="9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42752.637118055551</v>
      </c>
      <c r="T720" s="10">
        <f t="shared" si="71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66"/>
        <v>1.2933333333333333E-2</v>
      </c>
      <c r="P721" s="9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42408.83189814815</v>
      </c>
      <c r="T721" s="10">
        <f t="shared" si="71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6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66"/>
        <v>1.4394736842105262</v>
      </c>
      <c r="P722" s="9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40909.440868055557</v>
      </c>
      <c r="T722" s="10">
        <f t="shared" si="71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6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66"/>
        <v>1.2210975609756098</v>
      </c>
      <c r="P723" s="9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41807.363506944443</v>
      </c>
      <c r="T723" s="10">
        <f t="shared" si="71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6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66"/>
        <v>1.3202400000000001</v>
      </c>
      <c r="P724" s="9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40977.596967592588</v>
      </c>
      <c r="T724" s="10">
        <f t="shared" si="71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6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66"/>
        <v>1.0938000000000001</v>
      </c>
      <c r="P725" s="9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42184.608206018514</v>
      </c>
      <c r="T725" s="10">
        <f t="shared" si="71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66"/>
        <v>1.0547157142857144</v>
      </c>
      <c r="P726" s="9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40694.430127314808</v>
      </c>
      <c r="T726" s="10">
        <f t="shared" si="71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6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66"/>
        <v>1.0035000000000001</v>
      </c>
      <c r="P727" s="9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42321.417962962958</v>
      </c>
      <c r="T727" s="10">
        <f t="shared" si="71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6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66"/>
        <v>1.014</v>
      </c>
      <c r="P728" s="9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41345.834340277775</v>
      </c>
      <c r="T728" s="10">
        <f t="shared" si="71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6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66"/>
        <v>1.5551428571428572</v>
      </c>
      <c r="P729" s="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41246.811909722222</v>
      </c>
      <c r="T729" s="10">
        <f t="shared" si="71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6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66"/>
        <v>1.05566</v>
      </c>
      <c r="P730" s="9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40731.629131944443</v>
      </c>
      <c r="T730" s="10">
        <f t="shared" si="71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6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66"/>
        <v>1.3065</v>
      </c>
      <c r="P731" s="9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41110.97755787037</v>
      </c>
      <c r="T731" s="10">
        <f t="shared" si="71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6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66"/>
        <v>1.3219000000000001</v>
      </c>
      <c r="P732" s="9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40854.536932870367</v>
      </c>
      <c r="T732" s="10">
        <f t="shared" si="71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6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66"/>
        <v>1.26</v>
      </c>
      <c r="P733" s="9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40879.587349537032</v>
      </c>
      <c r="T733" s="10">
        <f t="shared" si="71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6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66"/>
        <v>1.6</v>
      </c>
      <c r="P734" s="9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41486.21598379629</v>
      </c>
      <c r="T734" s="10">
        <f t="shared" si="71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6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66"/>
        <v>1.2048000000000001</v>
      </c>
      <c r="P735" s="9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41598.211712962962</v>
      </c>
      <c r="T735" s="10">
        <f t="shared" si="71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66"/>
        <v>1.2552941176470589</v>
      </c>
      <c r="P736" s="9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42101.956249999996</v>
      </c>
      <c r="T736" s="10">
        <f t="shared" si="71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6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66"/>
        <v>1.1440638297872341</v>
      </c>
      <c r="P737" s="9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41945.821134259255</v>
      </c>
      <c r="T737" s="10">
        <f t="shared" si="71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6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66"/>
        <v>3.151388888888889</v>
      </c>
      <c r="P738" s="9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41579.525925925926</v>
      </c>
      <c r="T738" s="10">
        <f t="shared" si="71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6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66"/>
        <v>1.224</v>
      </c>
      <c r="P739" s="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41667.066979166666</v>
      </c>
      <c r="T739" s="10">
        <f t="shared" si="71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6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66"/>
        <v>1.0673333333333332</v>
      </c>
      <c r="P740" s="9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41943.39576388889</v>
      </c>
      <c r="T740" s="10">
        <f t="shared" si="71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6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66"/>
        <v>1.5833333333333333</v>
      </c>
      <c r="P741" s="9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41829.294317129628</v>
      </c>
      <c r="T741" s="10">
        <f t="shared" si="71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6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66"/>
        <v>1.0740000000000001</v>
      </c>
      <c r="P742" s="9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42161.93844907407</v>
      </c>
      <c r="T742" s="10">
        <f t="shared" si="71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6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66"/>
        <v>1.0226</v>
      </c>
      <c r="P743" s="9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41401.439884259256</v>
      </c>
      <c r="T743" s="10">
        <f t="shared" si="71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6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66"/>
        <v>1.1071428571428572</v>
      </c>
      <c r="P744" s="9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41689.709629629629</v>
      </c>
      <c r="T744" s="10">
        <f t="shared" si="71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6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66"/>
        <v>1.48</v>
      </c>
      <c r="P745" s="9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40990.500983796293</v>
      </c>
      <c r="T745" s="10">
        <f t="shared" si="71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66"/>
        <v>1.0232000000000001</v>
      </c>
      <c r="P746" s="9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41226.748877314814</v>
      </c>
      <c r="T746" s="10">
        <f t="shared" si="71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6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66"/>
        <v>1.7909909909909909</v>
      </c>
      <c r="P747" s="9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41367.363946759258</v>
      </c>
      <c r="T747" s="10">
        <f t="shared" si="71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6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66"/>
        <v>1.1108135252761968</v>
      </c>
      <c r="P748" s="9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41156.834594907406</v>
      </c>
      <c r="T748" s="10">
        <f t="shared" si="71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6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66"/>
        <v>1.0004285714285714</v>
      </c>
      <c r="P749" s="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41988.340497685182</v>
      </c>
      <c r="T749" s="10">
        <f t="shared" si="71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6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66"/>
        <v>1.0024999999999999</v>
      </c>
      <c r="P750" s="9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41831.638495370367</v>
      </c>
      <c r="T750" s="10">
        <f t="shared" si="71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6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66"/>
        <v>1.0556000000000001</v>
      </c>
      <c r="P751" s="9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42733.732986111114</v>
      </c>
      <c r="T751" s="10">
        <f t="shared" si="71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6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66"/>
        <v>1.0258775877587758</v>
      </c>
      <c r="P752" s="9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41299.669814814813</v>
      </c>
      <c r="T752" s="10">
        <f t="shared" si="71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6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66"/>
        <v>1.1850000000000001</v>
      </c>
      <c r="P753" s="9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40713.422164351847</v>
      </c>
      <c r="T753" s="10">
        <f t="shared" si="71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6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66"/>
        <v>1.117</v>
      </c>
      <c r="P754" s="9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42639.213159722225</v>
      </c>
      <c r="T754" s="10">
        <f t="shared" si="71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6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66"/>
        <v>1.28</v>
      </c>
      <c r="P755" s="9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42019.381840277776</v>
      </c>
      <c r="T755" s="10">
        <f t="shared" si="71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66"/>
        <v>1.0375000000000001</v>
      </c>
      <c r="P756" s="9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41249.54075231481</v>
      </c>
      <c r="T756" s="10">
        <f t="shared" si="71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6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66"/>
        <v>1.0190760000000001</v>
      </c>
      <c r="P757" s="9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41383.396724537037</v>
      </c>
      <c r="T757" s="10">
        <f t="shared" si="71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6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66"/>
        <v>1.177142857142857</v>
      </c>
      <c r="P758" s="9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40590.558553240735</v>
      </c>
      <c r="T758" s="10">
        <f t="shared" si="71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6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66"/>
        <v>2.38</v>
      </c>
      <c r="P759" s="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41234.846226851849</v>
      </c>
      <c r="T759" s="10">
        <f t="shared" si="71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6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66"/>
        <v>1.02</v>
      </c>
      <c r="P760" s="9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40429.628101851849</v>
      </c>
      <c r="T760" s="10">
        <f t="shared" si="71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6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66"/>
        <v>1.0192000000000001</v>
      </c>
      <c r="P761" s="9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41789.121979166666</v>
      </c>
      <c r="T761" s="10">
        <f t="shared" si="71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66"/>
        <v>0</v>
      </c>
      <c r="P762" s="9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42670.555706018517</v>
      </c>
      <c r="T762" s="10">
        <f t="shared" si="71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66"/>
        <v>4.7E-2</v>
      </c>
      <c r="P763" s="9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41642.543124999997</v>
      </c>
      <c r="T763" s="10">
        <f t="shared" si="71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66"/>
        <v>0</v>
      </c>
      <c r="P764" s="9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42690.65011574074</v>
      </c>
      <c r="T764" s="10">
        <f t="shared" si="71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66"/>
        <v>1.1655011655011655E-3</v>
      </c>
      <c r="P765" s="9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41471.238518518519</v>
      </c>
      <c r="T765" s="10">
        <f t="shared" si="71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66"/>
        <v>0</v>
      </c>
      <c r="P766" s="9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42226.964826388888</v>
      </c>
      <c r="T766" s="10">
        <f t="shared" si="71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66"/>
        <v>0.36014285714285715</v>
      </c>
      <c r="P767" s="9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41901.334305555552</v>
      </c>
      <c r="T767" s="10">
        <f t="shared" si="71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66"/>
        <v>0</v>
      </c>
      <c r="P768" s="9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42021.57503472222</v>
      </c>
      <c r="T768" s="10">
        <f t="shared" si="71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66"/>
        <v>3.5400000000000001E-2</v>
      </c>
      <c r="P769" s="9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42114.935300925928</v>
      </c>
      <c r="T769" s="10">
        <f t="shared" si="71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66"/>
        <v>0</v>
      </c>
      <c r="P770" s="9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41593.998726851853</v>
      </c>
      <c r="T770" s="10">
        <f t="shared" si="71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72">E771/D771</f>
        <v>0.41399999999999998</v>
      </c>
      <c r="P771" s="9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(J771/86400+25569+(-5/24))</f>
        <v>41604.788124999999</v>
      </c>
      <c r="T771" s="10">
        <f t="shared" ref="T771:T834" si="77">(I771/86400+25569+(-5/24))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72"/>
        <v>0</v>
      </c>
      <c r="P772" s="9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41289.791307870364</v>
      </c>
      <c r="T772" s="10">
        <f t="shared" si="77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72"/>
        <v>2.631578947368421E-4</v>
      </c>
      <c r="P773" s="9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42349.615763888891</v>
      </c>
      <c r="T773" s="10">
        <f t="shared" si="77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72"/>
        <v>3.3333333333333333E-2</v>
      </c>
      <c r="P774" s="9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40067.848599537036</v>
      </c>
      <c r="T774" s="10">
        <f t="shared" si="77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72"/>
        <v>8.5129023676509714E-3</v>
      </c>
      <c r="P775" s="9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42100.527604166666</v>
      </c>
      <c r="T775" s="10">
        <f t="shared" si="77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72"/>
        <v>0.70199999999999996</v>
      </c>
      <c r="P776" s="9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41663.571967592587</v>
      </c>
      <c r="T776" s="10">
        <f t="shared" si="77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72"/>
        <v>1.7000000000000001E-2</v>
      </c>
      <c r="P777" s="9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40862.851793981477</v>
      </c>
      <c r="T777" s="10">
        <f t="shared" si="77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72"/>
        <v>0.51400000000000001</v>
      </c>
      <c r="P778" s="9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42250.477372685178</v>
      </c>
      <c r="T778" s="10">
        <f t="shared" si="77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72"/>
        <v>7.0000000000000001E-3</v>
      </c>
      <c r="P779" s="9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41456.772881944438</v>
      </c>
      <c r="T779" s="10">
        <f t="shared" si="77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72"/>
        <v>4.0000000000000001E-3</v>
      </c>
      <c r="P780" s="9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41729.493981481479</v>
      </c>
      <c r="T780" s="10">
        <f t="shared" si="77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72"/>
        <v>2.6666666666666668E-2</v>
      </c>
      <c r="P781" s="9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40436.475752314815</v>
      </c>
      <c r="T781" s="10">
        <f t="shared" si="77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6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72"/>
        <v>1.04</v>
      </c>
      <c r="P782" s="9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40636.465567129628</v>
      </c>
      <c r="T782" s="10">
        <f t="shared" si="77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6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72"/>
        <v>1.3315375</v>
      </c>
      <c r="P783" s="9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41402.792523148142</v>
      </c>
      <c r="T783" s="10">
        <f t="shared" si="77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6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72"/>
        <v>1</v>
      </c>
      <c r="P784" s="9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41116.549791666665</v>
      </c>
      <c r="T784" s="10">
        <f t="shared" si="77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6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72"/>
        <v>1.4813333333333334</v>
      </c>
      <c r="P785" s="9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40987.565381944441</v>
      </c>
      <c r="T785" s="10">
        <f t="shared" si="77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72"/>
        <v>1.0249999999999999</v>
      </c>
      <c r="P786" s="9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41674.941192129627</v>
      </c>
      <c r="T786" s="10">
        <f t="shared" si="77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6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72"/>
        <v>1.8062799999999999</v>
      </c>
      <c r="P787" s="9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41303.38559027778</v>
      </c>
      <c r="T787" s="10">
        <f t="shared" si="77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6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72"/>
        <v>1.4279999999999999</v>
      </c>
      <c r="P788" s="9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40982.847615740735</v>
      </c>
      <c r="T788" s="10">
        <f t="shared" si="77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6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72"/>
        <v>1.1416666666666666</v>
      </c>
      <c r="P789" s="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41549.419282407405</v>
      </c>
      <c r="T789" s="10">
        <f t="shared" si="77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6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72"/>
        <v>2.03505</v>
      </c>
      <c r="P790" s="9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41058.798472222217</v>
      </c>
      <c r="T790" s="10">
        <f t="shared" si="77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6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72"/>
        <v>1.0941176470588236</v>
      </c>
      <c r="P791" s="9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41276.977777777771</v>
      </c>
      <c r="T791" s="10">
        <f t="shared" si="77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6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72"/>
        <v>1.443746</v>
      </c>
      <c r="P792" s="9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41275.839571759258</v>
      </c>
      <c r="T792" s="10">
        <f t="shared" si="77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6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72"/>
        <v>1.0386666666666666</v>
      </c>
      <c r="P793" s="9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41557.572291666664</v>
      </c>
      <c r="T793" s="10">
        <f t="shared" si="77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6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72"/>
        <v>1.0044440000000001</v>
      </c>
      <c r="P794" s="9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41555.665312499994</v>
      </c>
      <c r="T794" s="10">
        <f t="shared" si="77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6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72"/>
        <v>1.0277927272727272</v>
      </c>
      <c r="P795" s="9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41442.532916666663</v>
      </c>
      <c r="T795" s="10">
        <f t="shared" si="77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72"/>
        <v>1.0531250000000001</v>
      </c>
      <c r="P796" s="9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40735.906678240739</v>
      </c>
      <c r="T796" s="10">
        <f t="shared" si="77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6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72"/>
        <v>1.1178571428571429</v>
      </c>
      <c r="P797" s="9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40963.404699074068</v>
      </c>
      <c r="T797" s="10">
        <f t="shared" si="77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6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72"/>
        <v>1.0135000000000001</v>
      </c>
      <c r="P798" s="9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41502.674594907403</v>
      </c>
      <c r="T798" s="10">
        <f t="shared" si="77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6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72"/>
        <v>1.0753333333333333</v>
      </c>
      <c r="P799" s="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40996.785740740735</v>
      </c>
      <c r="T799" s="10">
        <f t="shared" si="77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6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72"/>
        <v>1.1488571428571428</v>
      </c>
      <c r="P800" s="9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41882.381793981483</v>
      </c>
      <c r="T800" s="10">
        <f t="shared" si="77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6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72"/>
        <v>1.0002</v>
      </c>
      <c r="P801" s="9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40996.458865740737</v>
      </c>
      <c r="T801" s="10">
        <f t="shared" si="77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6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72"/>
        <v>1.5213333333333334</v>
      </c>
      <c r="P802" s="9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41863.225162037037</v>
      </c>
      <c r="T802" s="10">
        <f t="shared" si="77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6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72"/>
        <v>1.1152149999999998</v>
      </c>
      <c r="P803" s="9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40695.587037037032</v>
      </c>
      <c r="T803" s="10">
        <f t="shared" si="77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6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72"/>
        <v>1.0133333333333334</v>
      </c>
      <c r="P804" s="9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41122.813935185179</v>
      </c>
      <c r="T804" s="10">
        <f t="shared" si="77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6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72"/>
        <v>1.232608695652174</v>
      </c>
      <c r="P805" s="9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40665.741643518515</v>
      </c>
      <c r="T805" s="10">
        <f t="shared" si="77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72"/>
        <v>1</v>
      </c>
      <c r="P806" s="9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40729.897291666661</v>
      </c>
      <c r="T806" s="10">
        <f t="shared" si="77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6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72"/>
        <v>1.05</v>
      </c>
      <c r="P807" s="9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40690.614722222221</v>
      </c>
      <c r="T807" s="10">
        <f t="shared" si="77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6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72"/>
        <v>1.0443750000000001</v>
      </c>
      <c r="P808" s="9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40763.483090277776</v>
      </c>
      <c r="T808" s="10">
        <f t="shared" si="77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6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72"/>
        <v>1.05125</v>
      </c>
      <c r="P809" s="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42759.420266203706</v>
      </c>
      <c r="T809" s="10">
        <f t="shared" si="77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6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72"/>
        <v>1</v>
      </c>
      <c r="P810" s="9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41961.892199074071</v>
      </c>
      <c r="T810" s="10">
        <f t="shared" si="77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6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72"/>
        <v>1.03775</v>
      </c>
      <c r="P811" s="9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41628.625347222223</v>
      </c>
      <c r="T811" s="10">
        <f t="shared" si="77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6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72"/>
        <v>1.05</v>
      </c>
      <c r="P812" s="9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41122.847939814812</v>
      </c>
      <c r="T812" s="10">
        <f t="shared" si="77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6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72"/>
        <v>1.04</v>
      </c>
      <c r="P813" s="9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41443.435208333329</v>
      </c>
      <c r="T813" s="10">
        <f t="shared" si="77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6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72"/>
        <v>1.5183333333333333</v>
      </c>
      <c r="P814" s="9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41281.809629629628</v>
      </c>
      <c r="T814" s="10">
        <f t="shared" si="77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6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72"/>
        <v>1.59996</v>
      </c>
      <c r="P815" s="9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41080.751909722218</v>
      </c>
      <c r="T815" s="10">
        <f t="shared" si="77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72"/>
        <v>1.2729999999999999</v>
      </c>
      <c r="P816" s="9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40679.534733796296</v>
      </c>
      <c r="T816" s="10">
        <f t="shared" si="77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6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72"/>
        <v>1.07</v>
      </c>
      <c r="P817" s="9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41914.70952546296</v>
      </c>
      <c r="T817" s="10">
        <f t="shared" si="77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6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72"/>
        <v>1.1512214285714286</v>
      </c>
      <c r="P818" s="9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41341.662534722222</v>
      </c>
      <c r="T818" s="10">
        <f t="shared" si="77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6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72"/>
        <v>1.3711066666666665</v>
      </c>
      <c r="P819" s="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40925.391331018516</v>
      </c>
      <c r="T819" s="10">
        <f t="shared" si="77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6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72"/>
        <v>1.5571428571428572</v>
      </c>
      <c r="P820" s="9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41120.67454861111</v>
      </c>
      <c r="T820" s="10">
        <f t="shared" si="77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6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72"/>
        <v>1.0874999999999999</v>
      </c>
      <c r="P821" s="9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41619.789976851847</v>
      </c>
      <c r="T821" s="10">
        <f t="shared" si="77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6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72"/>
        <v>1.3405</v>
      </c>
      <c r="P822" s="9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41768.633587962962</v>
      </c>
      <c r="T822" s="10">
        <f t="shared" si="77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6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72"/>
        <v>1</v>
      </c>
      <c r="P823" s="9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42093.71371527778</v>
      </c>
      <c r="T823" s="10">
        <f t="shared" si="77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6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72"/>
        <v>1.1916666666666667</v>
      </c>
      <c r="P824" s="9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41157.739004629628</v>
      </c>
      <c r="T824" s="10">
        <f t="shared" si="77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6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72"/>
        <v>1.7949999999999999</v>
      </c>
      <c r="P825" s="9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42055.764490740738</v>
      </c>
      <c r="T825" s="10">
        <f t="shared" si="77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72"/>
        <v>1.3438124999999999</v>
      </c>
      <c r="P826" s="9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40250.033773148149</v>
      </c>
      <c r="T826" s="10">
        <f t="shared" si="77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6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72"/>
        <v>1.0043200000000001</v>
      </c>
      <c r="P827" s="9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41186.098194444443</v>
      </c>
      <c r="T827" s="10">
        <f t="shared" si="77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6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72"/>
        <v>1.0145454545454546</v>
      </c>
      <c r="P828" s="9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40972.830208333333</v>
      </c>
      <c r="T828" s="10">
        <f t="shared" si="77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6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72"/>
        <v>1.0333333333333334</v>
      </c>
      <c r="P829" s="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40927.265127314815</v>
      </c>
      <c r="T829" s="10">
        <f t="shared" si="77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6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72"/>
        <v>1.07</v>
      </c>
      <c r="P830" s="9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41072.842384259253</v>
      </c>
      <c r="T830" s="10">
        <f t="shared" si="77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6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72"/>
        <v>1.04</v>
      </c>
      <c r="P831" s="9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42504.593055555553</v>
      </c>
      <c r="T831" s="10">
        <f t="shared" si="77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6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72"/>
        <v>1.0783333333333334</v>
      </c>
      <c r="P832" s="9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41325.317418981482</v>
      </c>
      <c r="T832" s="10">
        <f t="shared" si="77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6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72"/>
        <v>2.3333333333333335</v>
      </c>
      <c r="P833" s="9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40996.438587962963</v>
      </c>
      <c r="T833" s="10">
        <f t="shared" si="77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6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72"/>
        <v>1.0060706666666666</v>
      </c>
      <c r="P834" s="9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40869.466840277775</v>
      </c>
      <c r="T834" s="10">
        <f t="shared" si="77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6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78">E835/D835</f>
        <v>1.0166666666666666</v>
      </c>
      <c r="P835" s="9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(J835/86400+25569+(-5/24))</f>
        <v>41718.669849537036</v>
      </c>
      <c r="T835" s="10">
        <f t="shared" ref="T835:T898" si="83">(I835/86400+25569+(-5/24))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78"/>
        <v>1.3101818181818181</v>
      </c>
      <c r="P836" s="9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41422.614490740736</v>
      </c>
      <c r="T836" s="10">
        <f t="shared" si="83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6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78"/>
        <v>1.1725000000000001</v>
      </c>
      <c r="P837" s="9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41005.249513888884</v>
      </c>
      <c r="T837" s="10">
        <f t="shared" si="83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6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78"/>
        <v>1.009304</v>
      </c>
      <c r="P838" s="9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41523.848587962959</v>
      </c>
      <c r="T838" s="10">
        <f t="shared" si="83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6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78"/>
        <v>1.218</v>
      </c>
      <c r="P839" s="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41730.79006944444</v>
      </c>
      <c r="T839" s="10">
        <f t="shared" si="83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6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78"/>
        <v>1.454</v>
      </c>
      <c r="P840" s="9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40895.689641203702</v>
      </c>
      <c r="T840" s="10">
        <f t="shared" si="83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6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78"/>
        <v>1.166166</v>
      </c>
      <c r="P841" s="9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41144.555046296293</v>
      </c>
      <c r="T841" s="10">
        <f t="shared" si="83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6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78"/>
        <v>1.2041660000000001</v>
      </c>
      <c r="P842" s="9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42607.018368055556</v>
      </c>
      <c r="T842" s="10">
        <f t="shared" si="83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6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78"/>
        <v>1.0132000000000001</v>
      </c>
      <c r="P843" s="9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41923.630358796298</v>
      </c>
      <c r="T843" s="10">
        <f t="shared" si="83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6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78"/>
        <v>1.0431999999999999</v>
      </c>
      <c r="P844" s="9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41526.384062499994</v>
      </c>
      <c r="T844" s="10">
        <f t="shared" si="83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6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78"/>
        <v>2.6713333333333331</v>
      </c>
      <c r="P845" s="9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42695.049537037034</v>
      </c>
      <c r="T845" s="10">
        <f t="shared" si="83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78"/>
        <v>1.9413333333333334</v>
      </c>
      <c r="P846" s="9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41905.476296296292</v>
      </c>
      <c r="T846" s="10">
        <f t="shared" si="83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6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78"/>
        <v>1.203802</v>
      </c>
      <c r="P847" s="9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42577.997638888883</v>
      </c>
      <c r="T847" s="10">
        <f t="shared" si="83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6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78"/>
        <v>1.2200090909090908</v>
      </c>
      <c r="P848" s="9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41694.183506944442</v>
      </c>
      <c r="T848" s="10">
        <f t="shared" si="83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6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78"/>
        <v>1</v>
      </c>
      <c r="P849" s="9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42165.59</v>
      </c>
      <c r="T849" s="10">
        <f t="shared" si="83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6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78"/>
        <v>1</v>
      </c>
      <c r="P850" s="9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42078.583715277775</v>
      </c>
      <c r="T850" s="10">
        <f t="shared" si="83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6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78"/>
        <v>1.1990000000000001</v>
      </c>
      <c r="P851" s="9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42050.94055555555</v>
      </c>
      <c r="T851" s="10">
        <f t="shared" si="83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6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78"/>
        <v>1.55175</v>
      </c>
      <c r="P852" s="9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42452.619409722225</v>
      </c>
      <c r="T852" s="10">
        <f t="shared" si="83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6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78"/>
        <v>1.3045</v>
      </c>
      <c r="P853" s="9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42522.671909722216</v>
      </c>
      <c r="T853" s="10">
        <f t="shared" si="83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6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78"/>
        <v>1.0497142857142858</v>
      </c>
      <c r="P854" s="9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42656.59716435185</v>
      </c>
      <c r="T854" s="10">
        <f t="shared" si="83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6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78"/>
        <v>1</v>
      </c>
      <c r="P855" s="9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42021.62394675926</v>
      </c>
      <c r="T855" s="10">
        <f t="shared" si="83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78"/>
        <v>1.1822050359712231</v>
      </c>
      <c r="P856" s="9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42702.004004629627</v>
      </c>
      <c r="T856" s="10">
        <f t="shared" si="83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6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78"/>
        <v>1.0344827586206897</v>
      </c>
      <c r="P857" s="9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42544.916863425919</v>
      </c>
      <c r="T857" s="10">
        <f t="shared" si="83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6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78"/>
        <v>2.1800000000000002</v>
      </c>
      <c r="P858" s="9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42609.103657407402</v>
      </c>
      <c r="T858" s="10">
        <f t="shared" si="83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6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78"/>
        <v>1</v>
      </c>
      <c r="P859" s="9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42291.373043981475</v>
      </c>
      <c r="T859" s="10">
        <f t="shared" si="83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6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78"/>
        <v>1.4400583333333332</v>
      </c>
      <c r="P860" s="9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42079.537245370368</v>
      </c>
      <c r="T860" s="10">
        <f t="shared" si="83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6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78"/>
        <v>1.0467500000000001</v>
      </c>
      <c r="P861" s="9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42128.611898148149</v>
      </c>
      <c r="T861" s="10">
        <f t="shared" si="83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78"/>
        <v>0.18142857142857144</v>
      </c>
      <c r="P862" s="9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41570.274456018517</v>
      </c>
      <c r="T862" s="10">
        <f t="shared" si="83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78"/>
        <v>2.2444444444444444E-2</v>
      </c>
      <c r="P863" s="9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42599.756990740738</v>
      </c>
      <c r="T863" s="10">
        <f t="shared" si="83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78"/>
        <v>3.3999999999999998E-3</v>
      </c>
      <c r="P864" s="9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41559.346620370365</v>
      </c>
      <c r="T864" s="10">
        <f t="shared" si="83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78"/>
        <v>4.4999999999999998E-2</v>
      </c>
      <c r="P865" s="9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40920.909328703703</v>
      </c>
      <c r="T865" s="10">
        <f t="shared" si="83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78"/>
        <v>0.41538461538461541</v>
      </c>
      <c r="P866" s="9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41540.898587962962</v>
      </c>
      <c r="T866" s="10">
        <f t="shared" si="83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78"/>
        <v>2.0454545454545454E-2</v>
      </c>
      <c r="P867" s="9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41230.564780092587</v>
      </c>
      <c r="T867" s="10">
        <f t="shared" si="83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78"/>
        <v>0.18285714285714286</v>
      </c>
      <c r="P868" s="9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42025.429606481477</v>
      </c>
      <c r="T868" s="10">
        <f t="shared" si="83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78"/>
        <v>0.2402</v>
      </c>
      <c r="P869" s="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40087.897060185183</v>
      </c>
      <c r="T869" s="10">
        <f t="shared" si="83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78"/>
        <v>1.1111111111111111E-3</v>
      </c>
      <c r="P870" s="9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41615.819421296292</v>
      </c>
      <c r="T870" s="10">
        <f t="shared" si="83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78"/>
        <v>0.11818181818181818</v>
      </c>
      <c r="P871" s="9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41342.637233796289</v>
      </c>
      <c r="T871" s="10">
        <f t="shared" si="83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78"/>
        <v>3.0999999999999999E-3</v>
      </c>
      <c r="P872" s="9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41487.813923611109</v>
      </c>
      <c r="T872" s="10">
        <f t="shared" si="83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78"/>
        <v>5.4166666666666669E-2</v>
      </c>
      <c r="P873" s="9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41577.352951388886</v>
      </c>
      <c r="T873" s="10">
        <f t="shared" si="83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78"/>
        <v>8.1250000000000003E-3</v>
      </c>
      <c r="P874" s="9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40567.617210648146</v>
      </c>
      <c r="T874" s="10">
        <f t="shared" si="83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78"/>
        <v>1.2857142857142857E-2</v>
      </c>
      <c r="P875" s="9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41183.958796296291</v>
      </c>
      <c r="T875" s="10">
        <f t="shared" si="83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78"/>
        <v>0.24333333333333335</v>
      </c>
      <c r="P876" s="9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41368.375393518516</v>
      </c>
      <c r="T876" s="10">
        <f t="shared" si="83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78"/>
        <v>0</v>
      </c>
      <c r="P877" s="9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42248.515405092585</v>
      </c>
      <c r="T877" s="10">
        <f t="shared" si="83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78"/>
        <v>0.40799492385786801</v>
      </c>
      <c r="P878" s="9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41276.288506944438</v>
      </c>
      <c r="T878" s="10">
        <f t="shared" si="83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78"/>
        <v>0.67549999999999999</v>
      </c>
      <c r="P879" s="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41597.580555555549</v>
      </c>
      <c r="T879" s="10">
        <f t="shared" si="83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78"/>
        <v>1.2999999999999999E-2</v>
      </c>
      <c r="P880" s="9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40505.024583333332</v>
      </c>
      <c r="T880" s="10">
        <f t="shared" si="83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78"/>
        <v>0.30666666666666664</v>
      </c>
      <c r="P881" s="9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41037.621585648143</v>
      </c>
      <c r="T881" s="10">
        <f t="shared" si="83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78"/>
        <v>2.9894179894179893E-2</v>
      </c>
      <c r="P882" s="9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41179.112708333334</v>
      </c>
      <c r="T882" s="10">
        <f t="shared" si="83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78"/>
        <v>8.0000000000000002E-3</v>
      </c>
      <c r="P883" s="9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40877.042662037034</v>
      </c>
      <c r="T883" s="10">
        <f t="shared" si="83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78"/>
        <v>0.20133333333333334</v>
      </c>
      <c r="P884" s="9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40759.652199074073</v>
      </c>
      <c r="T884" s="10">
        <f t="shared" si="83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78"/>
        <v>0.4002</v>
      </c>
      <c r="P885" s="9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42371.727256944439</v>
      </c>
      <c r="T885" s="10">
        <f t="shared" si="83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78"/>
        <v>0.01</v>
      </c>
      <c r="P886" s="9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40981.594282407408</v>
      </c>
      <c r="T886" s="10">
        <f t="shared" si="83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78"/>
        <v>0.75</v>
      </c>
      <c r="P887" s="9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42713.732766203706</v>
      </c>
      <c r="T887" s="10">
        <f t="shared" si="83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78"/>
        <v>0.41</v>
      </c>
      <c r="P888" s="9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42603.662187499998</v>
      </c>
      <c r="T888" s="10">
        <f t="shared" si="83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78"/>
        <v>0</v>
      </c>
      <c r="P889" s="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41026.75063657407</v>
      </c>
      <c r="T889" s="10">
        <f t="shared" si="83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78"/>
        <v>7.1999999999999995E-2</v>
      </c>
      <c r="P890" s="9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40751.544965277775</v>
      </c>
      <c r="T890" s="10">
        <f t="shared" si="83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78"/>
        <v>9.4412800000000005E-2</v>
      </c>
      <c r="P891" s="9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41887.575729166667</v>
      </c>
      <c r="T891" s="10">
        <f t="shared" si="83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78"/>
        <v>4.1666666666666664E-2</v>
      </c>
      <c r="P892" s="9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41569.490497685183</v>
      </c>
      <c r="T892" s="10">
        <f t="shared" si="83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78"/>
        <v>3.2500000000000001E-2</v>
      </c>
      <c r="P893" s="9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41841.823263888888</v>
      </c>
      <c r="T893" s="10">
        <f t="shared" si="83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78"/>
        <v>0.40749999999999997</v>
      </c>
      <c r="P894" s="9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40303.991701388884</v>
      </c>
      <c r="T894" s="10">
        <f t="shared" si="83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78"/>
        <v>0.1</v>
      </c>
      <c r="P895" s="9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42065.689386574071</v>
      </c>
      <c r="T895" s="10">
        <f t="shared" si="83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78"/>
        <v>0.39169999999999999</v>
      </c>
      <c r="P896" s="9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42496.773263888885</v>
      </c>
      <c r="T896" s="10">
        <f t="shared" si="83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78"/>
        <v>2.4375000000000001E-2</v>
      </c>
      <c r="P897" s="9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40430.919317129628</v>
      </c>
      <c r="T897" s="10">
        <f t="shared" si="83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78"/>
        <v>0.4</v>
      </c>
      <c r="P898" s="9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42218.66465277777</v>
      </c>
      <c r="T898" s="10">
        <f t="shared" si="83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84">E899/D899</f>
        <v>0</v>
      </c>
      <c r="P899" s="9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(J899/86400+25569+(-5/24))</f>
        <v>41211.480416666665</v>
      </c>
      <c r="T899" s="10">
        <f t="shared" ref="T899:T962" si="89">(I899/86400+25569+(-5/24))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84"/>
        <v>2.8000000000000001E-2</v>
      </c>
      <c r="P900" s="9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40878.549884259257</v>
      </c>
      <c r="T900" s="10">
        <f t="shared" si="8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84"/>
        <v>0.37333333333333335</v>
      </c>
      <c r="P901" s="9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40645.890763888885</v>
      </c>
      <c r="T901" s="10">
        <f t="shared" si="8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84"/>
        <v>4.1999999999999997E-3</v>
      </c>
      <c r="P902" s="9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42429.641226851854</v>
      </c>
      <c r="T902" s="10">
        <f t="shared" si="8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84"/>
        <v>0</v>
      </c>
      <c r="P903" s="9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40291.603171296294</v>
      </c>
      <c r="T903" s="10">
        <f t="shared" si="8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84"/>
        <v>3.0000000000000001E-3</v>
      </c>
      <c r="P904" s="9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41829.757199074069</v>
      </c>
      <c r="T904" s="10">
        <f t="shared" si="8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84"/>
        <v>3.2000000000000001E-2</v>
      </c>
      <c r="P905" s="9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41149.587731481479</v>
      </c>
      <c r="T905" s="10">
        <f t="shared" si="8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84"/>
        <v>3.0200000000000001E-3</v>
      </c>
      <c r="P906" s="9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42341.87195601852</v>
      </c>
      <c r="T906" s="10">
        <f t="shared" si="8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84"/>
        <v>3.0153846153846153E-2</v>
      </c>
      <c r="P907" s="9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40507.031550925924</v>
      </c>
      <c r="T907" s="10">
        <f t="shared" si="8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84"/>
        <v>0</v>
      </c>
      <c r="P908" s="9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41680.981365740736</v>
      </c>
      <c r="T908" s="10">
        <f t="shared" si="8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84"/>
        <v>0</v>
      </c>
      <c r="P909" s="9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40766.9840625</v>
      </c>
      <c r="T909" s="10">
        <f t="shared" si="8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84"/>
        <v>0</v>
      </c>
      <c r="P910" s="9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40340.593229166661</v>
      </c>
      <c r="T910" s="10">
        <f t="shared" si="8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84"/>
        <v>3.2500000000000001E-2</v>
      </c>
      <c r="P911" s="9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41081.481944444444</v>
      </c>
      <c r="T911" s="10">
        <f t="shared" si="8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84"/>
        <v>0.22363636363636363</v>
      </c>
      <c r="P912" s="9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42737.337025462963</v>
      </c>
      <c r="T912" s="10">
        <f t="shared" si="8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84"/>
        <v>0</v>
      </c>
      <c r="P913" s="9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41641.796817129631</v>
      </c>
      <c r="T913" s="10">
        <f t="shared" si="8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84"/>
        <v>8.5714285714285719E-3</v>
      </c>
      <c r="P914" s="9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41193.901006944441</v>
      </c>
      <c r="T914" s="10">
        <f t="shared" si="89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84"/>
        <v>6.6066666666666662E-2</v>
      </c>
      <c r="P915" s="9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41003.930775462963</v>
      </c>
      <c r="T915" s="10">
        <f t="shared" si="8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84"/>
        <v>0</v>
      </c>
      <c r="P916" s="9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41116.554942129624</v>
      </c>
      <c r="T916" s="10">
        <f t="shared" si="89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84"/>
        <v>5.7692307692307696E-2</v>
      </c>
      <c r="P917" s="9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40937.471226851849</v>
      </c>
      <c r="T917" s="10">
        <f t="shared" si="8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84"/>
        <v>0</v>
      </c>
      <c r="P918" s="9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40434.645069444443</v>
      </c>
      <c r="T918" s="10">
        <f t="shared" si="8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84"/>
        <v>6.0000000000000001E-3</v>
      </c>
      <c r="P919" s="9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41802.735300925924</v>
      </c>
      <c r="T919" s="10">
        <f t="shared" si="8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84"/>
        <v>5.0256410256410255E-2</v>
      </c>
      <c r="P920" s="9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41944.707881944443</v>
      </c>
      <c r="T920" s="10">
        <f t="shared" si="8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84"/>
        <v>5.0000000000000001E-3</v>
      </c>
      <c r="P921" s="9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41227.433391203704</v>
      </c>
      <c r="T921" s="10">
        <f t="shared" si="8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84"/>
        <v>0</v>
      </c>
      <c r="P922" s="9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41562.463217592587</v>
      </c>
      <c r="T922" s="10">
        <f t="shared" si="8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84"/>
        <v>0.309</v>
      </c>
      <c r="P923" s="9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40846.962685185186</v>
      </c>
      <c r="T923" s="10">
        <f t="shared" si="8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84"/>
        <v>0.21037037037037037</v>
      </c>
      <c r="P924" s="9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41878.32167824074</v>
      </c>
      <c r="T924" s="10">
        <f t="shared" si="8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84"/>
        <v>2.1999999999999999E-2</v>
      </c>
      <c r="P925" s="9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41934.751423611109</v>
      </c>
      <c r="T925" s="10">
        <f t="shared" si="8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84"/>
        <v>0.109</v>
      </c>
      <c r="P926" s="9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41288.734594907401</v>
      </c>
      <c r="T926" s="10">
        <f t="shared" si="89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84"/>
        <v>2.6666666666666668E-2</v>
      </c>
      <c r="P927" s="9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41575.672581018516</v>
      </c>
      <c r="T927" s="10">
        <f t="shared" si="8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84"/>
        <v>0</v>
      </c>
      <c r="P928" s="9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40337.811689814815</v>
      </c>
      <c r="T928" s="10">
        <f t="shared" si="8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84"/>
        <v>0</v>
      </c>
      <c r="P929" s="9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41013.614525462959</v>
      </c>
      <c r="T929" s="10">
        <f t="shared" si="8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84"/>
        <v>0.10862068965517241</v>
      </c>
      <c r="P930" s="9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41180.654085648144</v>
      </c>
      <c r="T930" s="10">
        <f t="shared" si="8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84"/>
        <v>0</v>
      </c>
      <c r="P931" s="9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40978.029733796291</v>
      </c>
      <c r="T931" s="10">
        <f t="shared" si="8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84"/>
        <v>0.38333333333333336</v>
      </c>
      <c r="P932" s="9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40312.707245370366</v>
      </c>
      <c r="T932" s="10">
        <f t="shared" si="8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84"/>
        <v>6.5500000000000003E-2</v>
      </c>
      <c r="P933" s="9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41680.151643518519</v>
      </c>
      <c r="T933" s="10">
        <f t="shared" si="8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84"/>
        <v>0.14536842105263159</v>
      </c>
      <c r="P934" s="9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41310.760937499996</v>
      </c>
      <c r="T934" s="10">
        <f t="shared" si="8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84"/>
        <v>0.06</v>
      </c>
      <c r="P935" s="9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41710.960752314808</v>
      </c>
      <c r="T935" s="10">
        <f t="shared" si="89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84"/>
        <v>0.30399999999999999</v>
      </c>
      <c r="P936" s="9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41733.528749999998</v>
      </c>
      <c r="T936" s="10">
        <f t="shared" si="8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84"/>
        <v>1.4285714285714285E-2</v>
      </c>
      <c r="P937" s="9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42368.125335648147</v>
      </c>
      <c r="T937" s="10">
        <f t="shared" si="8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84"/>
        <v>0</v>
      </c>
      <c r="P938" s="9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40882.815844907404</v>
      </c>
      <c r="T938" s="10">
        <f t="shared" si="8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84"/>
        <v>1.1428571428571429E-2</v>
      </c>
      <c r="P939" s="9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41551.589780092589</v>
      </c>
      <c r="T939" s="10">
        <f t="shared" si="89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84"/>
        <v>3.5714285714285713E-3</v>
      </c>
      <c r="P940" s="9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41124.27138888889</v>
      </c>
      <c r="T940" s="10">
        <f t="shared" si="8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84"/>
        <v>1.4545454545454545E-2</v>
      </c>
      <c r="P941" s="9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41416.554837962962</v>
      </c>
      <c r="T941" s="10">
        <f t="shared" si="8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84"/>
        <v>0.17155555555555554</v>
      </c>
      <c r="P942" s="9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42181.800069444442</v>
      </c>
      <c r="T942" s="10">
        <f t="shared" si="8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84"/>
        <v>2.3220000000000001E-2</v>
      </c>
      <c r="P943" s="9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42745.888252314813</v>
      </c>
      <c r="T943" s="10">
        <f t="shared" si="8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84"/>
        <v>8.9066666666666669E-2</v>
      </c>
      <c r="P944" s="9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42382.634953703702</v>
      </c>
      <c r="T944" s="10">
        <f t="shared" si="89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84"/>
        <v>9.633333333333334E-2</v>
      </c>
      <c r="P945" s="9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42673.459548611114</v>
      </c>
      <c r="T945" s="10">
        <f t="shared" si="8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84"/>
        <v>0.13325999999999999</v>
      </c>
      <c r="P946" s="9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42444.375578703701</v>
      </c>
      <c r="T946" s="10">
        <f t="shared" si="8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84"/>
        <v>2.4840000000000001E-2</v>
      </c>
      <c r="P947" s="9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42732.66465277777</v>
      </c>
      <c r="T947" s="10">
        <f t="shared" si="8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84"/>
        <v>1.9066666666666666E-2</v>
      </c>
      <c r="P948" s="9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42592.542222222219</v>
      </c>
      <c r="T948" s="10">
        <f t="shared" si="8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84"/>
        <v>0</v>
      </c>
      <c r="P949" s="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42491.57298611111</v>
      </c>
      <c r="T949" s="10">
        <f t="shared" si="8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84"/>
        <v>0.12</v>
      </c>
      <c r="P950" s="9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42411.619953703703</v>
      </c>
      <c r="T950" s="10">
        <f t="shared" si="8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84"/>
        <v>1.3650000000000001E-2</v>
      </c>
      <c r="P951" s="9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42360.835370370369</v>
      </c>
      <c r="T951" s="10">
        <f t="shared" si="8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84"/>
        <v>0.28039999999999998</v>
      </c>
      <c r="P952" s="9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42356.54237268518</v>
      </c>
      <c r="T952" s="10">
        <f t="shared" si="8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84"/>
        <v>0.38390000000000002</v>
      </c>
      <c r="P953" s="9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42480.445277777777</v>
      </c>
      <c r="T953" s="10">
        <f t="shared" si="89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84"/>
        <v>0.39942857142857141</v>
      </c>
      <c r="P954" s="9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42662.405231481483</v>
      </c>
      <c r="T954" s="10">
        <f t="shared" si="89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84"/>
        <v>8.3999999999999995E-3</v>
      </c>
      <c r="P955" s="9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41998.956006944441</v>
      </c>
      <c r="T955" s="10">
        <f t="shared" si="8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84"/>
        <v>0.43406666666666666</v>
      </c>
      <c r="P956" s="9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42194.625451388885</v>
      </c>
      <c r="T956" s="10">
        <f t="shared" si="8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84"/>
        <v>5.6613333333333335E-2</v>
      </c>
      <c r="P957" s="9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42586.086805555555</v>
      </c>
      <c r="T957" s="10">
        <f t="shared" si="8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84"/>
        <v>1.7219999999999999E-2</v>
      </c>
      <c r="P958" s="9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42060.705543981479</v>
      </c>
      <c r="T958" s="10">
        <f t="shared" si="8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84"/>
        <v>1.9416666666666665E-2</v>
      </c>
      <c r="P959" s="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42660.344131944446</v>
      </c>
      <c r="T959" s="10">
        <f t="shared" si="8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84"/>
        <v>0.11328275684711328</v>
      </c>
      <c r="P960" s="9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42082.594479166662</v>
      </c>
      <c r="T960" s="10">
        <f t="shared" si="8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84"/>
        <v>0.3886</v>
      </c>
      <c r="P961" s="9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41992.96603009259</v>
      </c>
      <c r="T961" s="10">
        <f t="shared" si="8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84"/>
        <v>0.46100628930817611</v>
      </c>
      <c r="P962" s="9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42766.41846064815</v>
      </c>
      <c r="T962" s="10">
        <f t="shared" si="8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90">E963/D963</f>
        <v>0.42188421052631581</v>
      </c>
      <c r="P963" s="9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(J963/86400+25569+(-5/24))</f>
        <v>42740.485358796293</v>
      </c>
      <c r="T963" s="10">
        <f t="shared" ref="T963:T1026" si="95">(I963/86400+25569+(-5/24))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90"/>
        <v>0.2848</v>
      </c>
      <c r="P964" s="9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42373.504085648143</v>
      </c>
      <c r="T964" s="10">
        <f t="shared" si="95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90"/>
        <v>1.0771428571428571E-2</v>
      </c>
      <c r="P965" s="9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42625.427303240744</v>
      </c>
      <c r="T965" s="10">
        <f t="shared" si="95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90"/>
        <v>7.9909090909090902E-3</v>
      </c>
      <c r="P966" s="9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42208.420358796291</v>
      </c>
      <c r="T966" s="10">
        <f t="shared" si="95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90"/>
        <v>1.192E-2</v>
      </c>
      <c r="P967" s="9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42636.808402777773</v>
      </c>
      <c r="T967" s="10">
        <f t="shared" si="95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90"/>
        <v>0.14799999999999999</v>
      </c>
      <c r="P968" s="9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42619.427453703705</v>
      </c>
      <c r="T968" s="10">
        <f t="shared" si="95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90"/>
        <v>0.17810000000000001</v>
      </c>
      <c r="P969" s="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42422.045995370368</v>
      </c>
      <c r="T969" s="10">
        <f t="shared" si="95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90"/>
        <v>1.325E-2</v>
      </c>
      <c r="P970" s="9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41836.639282407406</v>
      </c>
      <c r="T970" s="10">
        <f t="shared" si="95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90"/>
        <v>0.46666666666666667</v>
      </c>
      <c r="P971" s="9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42742.094988425924</v>
      </c>
      <c r="T971" s="10">
        <f t="shared" si="95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90"/>
        <v>0.4592</v>
      </c>
      <c r="P972" s="9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42721.012187499997</v>
      </c>
      <c r="T972" s="10">
        <f t="shared" si="95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90"/>
        <v>2.2599999999999999E-3</v>
      </c>
      <c r="P973" s="9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42111.500694444439</v>
      </c>
      <c r="T973" s="10">
        <f t="shared" si="95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90"/>
        <v>0.34625</v>
      </c>
      <c r="P974" s="9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41856.657384259255</v>
      </c>
      <c r="T974" s="10">
        <f t="shared" si="95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90"/>
        <v>2.0549999999999999E-2</v>
      </c>
      <c r="P975" s="9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42256.806631944441</v>
      </c>
      <c r="T975" s="10">
        <f t="shared" si="95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90"/>
        <v>5.5999999999999999E-3</v>
      </c>
      <c r="P976" s="9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42424.541157407402</v>
      </c>
      <c r="T976" s="10">
        <f t="shared" si="95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90"/>
        <v>2.6069999999999999E-2</v>
      </c>
      <c r="P977" s="9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42489.488252314812</v>
      </c>
      <c r="T977" s="10">
        <f t="shared" si="95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90"/>
        <v>1.9259999999999999E-2</v>
      </c>
      <c r="P978" s="9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42184.850659722222</v>
      </c>
      <c r="T978" s="10">
        <f t="shared" si="95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90"/>
        <v>0.33666666666666667</v>
      </c>
      <c r="P979" s="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42391.733761574076</v>
      </c>
      <c r="T979" s="10">
        <f t="shared" si="95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90"/>
        <v>0.5626326718299024</v>
      </c>
      <c r="P980" s="9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42395.100706018515</v>
      </c>
      <c r="T980" s="10">
        <f t="shared" si="95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90"/>
        <v>0.82817600000000002</v>
      </c>
      <c r="P981" s="9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42506.208657407406</v>
      </c>
      <c r="T981" s="10">
        <f t="shared" si="95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90"/>
        <v>0.14860000000000001</v>
      </c>
      <c r="P982" s="9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41928.695856481478</v>
      </c>
      <c r="T982" s="10">
        <f t="shared" si="95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90"/>
        <v>1.2375123751237513E-4</v>
      </c>
      <c r="P983" s="9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41830.738680555551</v>
      </c>
      <c r="T983" s="10">
        <f t="shared" si="95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90"/>
        <v>1.7142857142857143E-4</v>
      </c>
      <c r="P984" s="9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42615.544976851852</v>
      </c>
      <c r="T984" s="10">
        <f t="shared" si="95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90"/>
        <v>0.2950613611721471</v>
      </c>
      <c r="P985" s="9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42574.459317129622</v>
      </c>
      <c r="T985" s="10">
        <f t="shared" si="95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90"/>
        <v>1.06E-2</v>
      </c>
      <c r="P986" s="9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42060.907499999994</v>
      </c>
      <c r="T986" s="10">
        <f t="shared" si="95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90"/>
        <v>6.2933333333333327E-2</v>
      </c>
      <c r="P987" s="9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42339.759375000001</v>
      </c>
      <c r="T987" s="10">
        <f t="shared" si="95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90"/>
        <v>0.1275</v>
      </c>
      <c r="P988" s="9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42324.559027777774</v>
      </c>
      <c r="T988" s="10">
        <f t="shared" si="95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90"/>
        <v>0.13220000000000001</v>
      </c>
      <c r="P989" s="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41773.086226851847</v>
      </c>
      <c r="T989" s="10">
        <f t="shared" si="95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90"/>
        <v>0</v>
      </c>
      <c r="P990" s="9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42614.148437499993</v>
      </c>
      <c r="T990" s="10">
        <f t="shared" si="95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90"/>
        <v>0.16769999999999999</v>
      </c>
      <c r="P991" s="9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42611.725636574069</v>
      </c>
      <c r="T991" s="10">
        <f t="shared" si="95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90"/>
        <v>1.0399999999999999E-3</v>
      </c>
      <c r="P992" s="9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41855.575972222221</v>
      </c>
      <c r="T992" s="10">
        <f t="shared" si="95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90"/>
        <v>4.24E-2</v>
      </c>
      <c r="P993" s="9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42538.548472222225</v>
      </c>
      <c r="T993" s="10">
        <f t="shared" si="95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90"/>
        <v>4.6699999999999997E-3</v>
      </c>
      <c r="P994" s="9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42437.71665509259</v>
      </c>
      <c r="T994" s="10">
        <f t="shared" si="95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90"/>
        <v>0.25087142857142858</v>
      </c>
      <c r="P995" s="9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42652.756574074076</v>
      </c>
      <c r="T995" s="10">
        <f t="shared" si="95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90"/>
        <v>2.3345000000000001E-2</v>
      </c>
      <c r="P996" s="9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41921.054745370369</v>
      </c>
      <c r="T996" s="10">
        <f t="shared" si="95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90"/>
        <v>7.2599999999999998E-2</v>
      </c>
      <c r="P997" s="9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41947.732407407406</v>
      </c>
      <c r="T997" s="10">
        <f t="shared" si="95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90"/>
        <v>1.6250000000000001E-2</v>
      </c>
      <c r="P998" s="9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41817.658101851848</v>
      </c>
      <c r="T998" s="10">
        <f t="shared" si="95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90"/>
        <v>1.2999999999999999E-2</v>
      </c>
      <c r="P999" s="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41940.894641203704</v>
      </c>
      <c r="T999" s="10">
        <f t="shared" si="95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90"/>
        <v>0.58558333333333334</v>
      </c>
      <c r="P1000" s="9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42281.960659722223</v>
      </c>
      <c r="T1000" s="10">
        <f t="shared" si="95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90"/>
        <v>7.7886666666666673E-2</v>
      </c>
      <c r="P1001" s="9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41926.091319444444</v>
      </c>
      <c r="T1001" s="10">
        <f t="shared" si="95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6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90"/>
        <v>2.2157147647256063E-2</v>
      </c>
      <c r="P1002" s="9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42748.851388888885</v>
      </c>
      <c r="T1002" s="10">
        <f t="shared" si="95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6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90"/>
        <v>1.04</v>
      </c>
      <c r="P1003" s="9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42720.511724537035</v>
      </c>
      <c r="T1003" s="10">
        <f t="shared" si="95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6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90"/>
        <v>0.29602960296029601</v>
      </c>
      <c r="P1004" s="9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42325.475856481477</v>
      </c>
      <c r="T1004" s="10">
        <f t="shared" si="95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6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90"/>
        <v>0.16055</v>
      </c>
      <c r="P1005" s="9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42780.500706018516</v>
      </c>
      <c r="T1005" s="10">
        <f t="shared" si="95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90"/>
        <v>0.82208000000000003</v>
      </c>
      <c r="P1006" s="9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42388.5003125</v>
      </c>
      <c r="T1006" s="10">
        <f t="shared" si="95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6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90"/>
        <v>0.75051000000000001</v>
      </c>
      <c r="P1007" s="9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42276.41646990741</v>
      </c>
      <c r="T1007" s="10">
        <f t="shared" si="95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6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90"/>
        <v>5.8500000000000003E-2</v>
      </c>
      <c r="P1008" s="9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41976.83185185185</v>
      </c>
      <c r="T1008" s="10">
        <f t="shared" si="95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6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90"/>
        <v>0.44319999999999998</v>
      </c>
      <c r="P1009" s="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42676.3752662037</v>
      </c>
      <c r="T1009" s="10">
        <f t="shared" si="95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6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90"/>
        <v>2.6737967914438501E-3</v>
      </c>
      <c r="P1010" s="9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42702.600868055553</v>
      </c>
      <c r="T1010" s="10">
        <f t="shared" si="95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6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90"/>
        <v>0.1313</v>
      </c>
      <c r="P1011" s="9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42510.396365740737</v>
      </c>
      <c r="T1011" s="10">
        <f t="shared" si="95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6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90"/>
        <v>1.9088937093275488E-3</v>
      </c>
      <c r="P1012" s="9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42561.621087962958</v>
      </c>
      <c r="T1012" s="10">
        <f t="shared" si="95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6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90"/>
        <v>3.7499999999999999E-3</v>
      </c>
      <c r="P1013" s="9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41946.689756944441</v>
      </c>
      <c r="T1013" s="10">
        <f t="shared" si="95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6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90"/>
        <v>215.35021</v>
      </c>
      <c r="P1014" s="9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42714.232083333329</v>
      </c>
      <c r="T1014" s="10">
        <f t="shared" si="95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6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90"/>
        <v>0.34527999999999998</v>
      </c>
      <c r="P1015" s="9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42339.625648148147</v>
      </c>
      <c r="T1015" s="10">
        <f t="shared" si="95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90"/>
        <v>0.30599999999999999</v>
      </c>
      <c r="P1016" s="9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41954.79415509259</v>
      </c>
      <c r="T1016" s="10">
        <f t="shared" si="95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6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90"/>
        <v>2.6666666666666668E-2</v>
      </c>
      <c r="P1017" s="9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42303.670081018521</v>
      </c>
      <c r="T1017" s="10">
        <f t="shared" si="95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6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90"/>
        <v>2.8420000000000001E-2</v>
      </c>
      <c r="P1018" s="9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42421.898796296293</v>
      </c>
      <c r="T1018" s="10">
        <f t="shared" si="95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6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90"/>
        <v>0.22878799999999999</v>
      </c>
      <c r="P1019" s="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42289.466840277775</v>
      </c>
      <c r="T1019" s="10">
        <f t="shared" si="95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6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90"/>
        <v>3.1050000000000001E-2</v>
      </c>
      <c r="P1020" s="9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42535.283946759257</v>
      </c>
      <c r="T1020" s="10">
        <f t="shared" si="95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6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90"/>
        <v>0.47333333333333333</v>
      </c>
      <c r="P1021" s="9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42009.765613425923</v>
      </c>
      <c r="T1021" s="10">
        <f t="shared" si="95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6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90"/>
        <v>2.0554838709677421</v>
      </c>
      <c r="P1022" s="9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42126.861215277771</v>
      </c>
      <c r="T1022" s="10">
        <f t="shared" si="95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6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90"/>
        <v>3.5180366666666667</v>
      </c>
      <c r="P1023" s="9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42271.043645833335</v>
      </c>
      <c r="T1023" s="10">
        <f t="shared" si="95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6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90"/>
        <v>1.149</v>
      </c>
      <c r="P1024" s="9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42111.438391203701</v>
      </c>
      <c r="T1024" s="10">
        <f t="shared" si="95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6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90"/>
        <v>2.3715000000000002</v>
      </c>
      <c r="P1025" s="9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42145.711354166669</v>
      </c>
      <c r="T1025" s="10">
        <f t="shared" si="95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90"/>
        <v>1.1863774999999999</v>
      </c>
      <c r="P1026" s="9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42370.372256944444</v>
      </c>
      <c r="T1026" s="10">
        <f t="shared" si="95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6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96">E1027/D1027</f>
        <v>1.099283142857143</v>
      </c>
      <c r="P1027" s="9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(J1027/86400+25569+(-5/24))</f>
        <v>42049.625428240739</v>
      </c>
      <c r="T1027" s="10">
        <f t="shared" ref="T1027:T1090" si="101">(I1027/86400+25569+(-5/24))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6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96"/>
        <v>1.0000828571428571</v>
      </c>
      <c r="P1028" s="9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42426.199259259258</v>
      </c>
      <c r="T1028" s="10">
        <f t="shared" si="101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6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96"/>
        <v>1.0309292094387414</v>
      </c>
      <c r="P1029" s="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41904.825775462959</v>
      </c>
      <c r="T1029" s="10">
        <f t="shared" si="101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6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96"/>
        <v>1.1727000000000001</v>
      </c>
      <c r="P1030" s="9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42755.419039351851</v>
      </c>
      <c r="T1030" s="10">
        <f t="shared" si="101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6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96"/>
        <v>1.1175999999999999</v>
      </c>
      <c r="P1031" s="9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42044.503553240742</v>
      </c>
      <c r="T1031" s="10">
        <f t="shared" si="101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6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96"/>
        <v>3.4209999999999998</v>
      </c>
      <c r="P1032" s="9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42611.274872685179</v>
      </c>
      <c r="T1032" s="10">
        <f t="shared" si="101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6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96"/>
        <v>1.0740000000000001</v>
      </c>
      <c r="P1033" s="9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42324.555671296293</v>
      </c>
      <c r="T1033" s="10">
        <f t="shared" si="101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6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96"/>
        <v>1.0849703703703704</v>
      </c>
      <c r="P1034" s="9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42514.458622685182</v>
      </c>
      <c r="T1034" s="10">
        <f t="shared" si="101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6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96"/>
        <v>1.0286144578313252</v>
      </c>
      <c r="P1035" s="9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42688.52407407407</v>
      </c>
      <c r="T1035" s="10">
        <f t="shared" si="101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96"/>
        <v>1.3000180000000001</v>
      </c>
      <c r="P1036" s="9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42554.958379629628</v>
      </c>
      <c r="T1036" s="10">
        <f t="shared" si="101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6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96"/>
        <v>1.0765217391304347</v>
      </c>
      <c r="P1037" s="9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42016.43310185185</v>
      </c>
      <c r="T1037" s="10">
        <f t="shared" si="101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6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96"/>
        <v>1.1236044444444444</v>
      </c>
      <c r="P1038" s="9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41249.240624999999</v>
      </c>
      <c r="T1038" s="10">
        <f t="shared" si="101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6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96"/>
        <v>1.0209999999999999</v>
      </c>
      <c r="P1039" s="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42119.61414351852</v>
      </c>
      <c r="T1039" s="10">
        <f t="shared" si="101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6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96"/>
        <v>1.4533333333333334</v>
      </c>
      <c r="P1040" s="9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42418.023414351854</v>
      </c>
      <c r="T1040" s="10">
        <f t="shared" si="101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6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96"/>
        <v>1.282</v>
      </c>
      <c r="P1041" s="9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42691.900995370372</v>
      </c>
      <c r="T1041" s="10">
        <f t="shared" si="101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6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96"/>
        <v>2.9411764705882353E-3</v>
      </c>
      <c r="P1042" s="9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42579.500104166662</v>
      </c>
      <c r="T1042" s="10">
        <f t="shared" si="101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6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96"/>
        <v>0</v>
      </c>
      <c r="P1043" s="9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41830.851759259254</v>
      </c>
      <c r="T1043" s="10">
        <f t="shared" si="101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6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96"/>
        <v>1.5384615384615385E-2</v>
      </c>
      <c r="P1044" s="9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41851.487824074073</v>
      </c>
      <c r="T1044" s="10">
        <f t="shared" si="101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6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96"/>
        <v>8.5370000000000001E-2</v>
      </c>
      <c r="P1045" s="9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42114.044618055552</v>
      </c>
      <c r="T1045" s="10">
        <f t="shared" si="101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96"/>
        <v>8.571428571428571E-4</v>
      </c>
      <c r="P1046" s="9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42011.717604166661</v>
      </c>
      <c r="T1046" s="10">
        <f t="shared" si="101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6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96"/>
        <v>2.6599999999999999E-2</v>
      </c>
      <c r="P1047" s="9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41844.666087962956</v>
      </c>
      <c r="T1047" s="10">
        <f t="shared" si="101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6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96"/>
        <v>0</v>
      </c>
      <c r="P1048" s="9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42319.643055555549</v>
      </c>
      <c r="T1048" s="10">
        <f t="shared" si="101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6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96"/>
        <v>5.0000000000000001E-4</v>
      </c>
      <c r="P1049" s="9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41918.610127314816</v>
      </c>
      <c r="T1049" s="10">
        <f t="shared" si="101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6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96"/>
        <v>1.4133333333333333E-2</v>
      </c>
      <c r="P1050" s="9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42597.844780092586</v>
      </c>
      <c r="T1050" s="10">
        <f t="shared" si="101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6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96"/>
        <v>0</v>
      </c>
      <c r="P1051" s="9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42382.222743055558</v>
      </c>
      <c r="T1051" s="10">
        <f t="shared" si="101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6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96"/>
        <v>0</v>
      </c>
      <c r="P1052" s="9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42231.588854166665</v>
      </c>
      <c r="T1052" s="10">
        <f t="shared" si="101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6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96"/>
        <v>0</v>
      </c>
      <c r="P1053" s="9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41849.805844907409</v>
      </c>
      <c r="T1053" s="10">
        <f t="shared" si="101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6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96"/>
        <v>0</v>
      </c>
      <c r="P1054" s="9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42483.589062499996</v>
      </c>
      <c r="T1054" s="10">
        <f t="shared" si="101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6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96"/>
        <v>0.01</v>
      </c>
      <c r="P1055" s="9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42774.964490740742</v>
      </c>
      <c r="T1055" s="10">
        <f t="shared" si="101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96"/>
        <v>0</v>
      </c>
      <c r="P1056" s="9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41831.643506944441</v>
      </c>
      <c r="T1056" s="10">
        <f t="shared" si="101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6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96"/>
        <v>0</v>
      </c>
      <c r="P1057" s="9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42406.784085648142</v>
      </c>
      <c r="T1057" s="10">
        <f t="shared" si="101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6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96"/>
        <v>0</v>
      </c>
      <c r="P1058" s="9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42058.511307870365</v>
      </c>
      <c r="T1058" s="10">
        <f t="shared" si="101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6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96"/>
        <v>0</v>
      </c>
      <c r="P1059" s="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42678.662997685184</v>
      </c>
      <c r="T1059" s="10">
        <f t="shared" si="101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6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96"/>
        <v>0</v>
      </c>
      <c r="P1060" s="9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42047.692627314813</v>
      </c>
      <c r="T1060" s="10">
        <f t="shared" si="101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6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96"/>
        <v>0</v>
      </c>
      <c r="P1061" s="9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42046.581666666665</v>
      </c>
      <c r="T1061" s="10">
        <f t="shared" si="101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6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96"/>
        <v>0.01</v>
      </c>
      <c r="P1062" s="9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42079.704780092587</v>
      </c>
      <c r="T1062" s="10">
        <f t="shared" si="101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6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96"/>
        <v>0</v>
      </c>
      <c r="P1063" s="9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42432.068379629629</v>
      </c>
      <c r="T1063" s="10">
        <f t="shared" si="101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6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96"/>
        <v>0.95477386934673369</v>
      </c>
      <c r="P1064" s="9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42556.598854166667</v>
      </c>
      <c r="T1064" s="10">
        <f t="shared" si="101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96"/>
        <v>0</v>
      </c>
      <c r="P1065" s="9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42582.822476851848</v>
      </c>
      <c r="T1065" s="10">
        <f t="shared" si="101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96"/>
        <v>8.9744444444444446E-2</v>
      </c>
      <c r="P1066" s="9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41417.019710648143</v>
      </c>
      <c r="T1066" s="10">
        <f t="shared" si="101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96"/>
        <v>2.7E-2</v>
      </c>
      <c r="P1067" s="9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41661.172708333332</v>
      </c>
      <c r="T1067" s="10">
        <f t="shared" si="101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96"/>
        <v>3.3673333333333333E-2</v>
      </c>
      <c r="P1068" s="9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41445.754421296289</v>
      </c>
      <c r="T1068" s="10">
        <f t="shared" si="101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96"/>
        <v>0.26</v>
      </c>
      <c r="P1069" s="9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41599.647349537037</v>
      </c>
      <c r="T1069" s="10">
        <f t="shared" si="101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96"/>
        <v>1.5E-3</v>
      </c>
      <c r="P1070" s="9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42440.162777777776</v>
      </c>
      <c r="T1070" s="10">
        <f t="shared" si="101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96"/>
        <v>0.38636363636363635</v>
      </c>
      <c r="P1071" s="9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41572.021516203698</v>
      </c>
      <c r="T1071" s="10">
        <f t="shared" si="101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96"/>
        <v>7.0000000000000001E-3</v>
      </c>
      <c r="P1072" s="9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41162.803495370368</v>
      </c>
      <c r="T1072" s="10">
        <f t="shared" si="101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96"/>
        <v>0</v>
      </c>
      <c r="P1073" s="9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42295.545057870368</v>
      </c>
      <c r="T1073" s="10">
        <f t="shared" si="101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96"/>
        <v>6.8000000000000005E-4</v>
      </c>
      <c r="P1074" s="9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41645.623807870368</v>
      </c>
      <c r="T1074" s="10">
        <f t="shared" si="101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96"/>
        <v>1.3333333333333334E-2</v>
      </c>
      <c r="P1075" s="9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40802.756261574068</v>
      </c>
      <c r="T1075" s="10">
        <f t="shared" si="101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96"/>
        <v>6.3092592592592589E-2</v>
      </c>
      <c r="P1076" s="9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41612.964641203704</v>
      </c>
      <c r="T1076" s="10">
        <f t="shared" si="101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96"/>
        <v>4.4999999999999998E-2</v>
      </c>
      <c r="P1077" s="9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41005.695787037032</v>
      </c>
      <c r="T1077" s="10">
        <f t="shared" si="101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96"/>
        <v>0.62765333333333329</v>
      </c>
      <c r="P1078" s="9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41838.169560185182</v>
      </c>
      <c r="T1078" s="10">
        <f t="shared" si="101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96"/>
        <v>0.29376000000000002</v>
      </c>
      <c r="P1079" s="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42352.958460648144</v>
      </c>
      <c r="T1079" s="10">
        <f t="shared" si="101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96"/>
        <v>7.4999999999999997E-2</v>
      </c>
      <c r="P1080" s="9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40700.987511574072</v>
      </c>
      <c r="T1080" s="10">
        <f t="shared" si="101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96"/>
        <v>2.6076923076923077E-2</v>
      </c>
      <c r="P1081" s="9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42479.358055555553</v>
      </c>
      <c r="T1081" s="10">
        <f t="shared" si="101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96"/>
        <v>9.1050000000000006E-2</v>
      </c>
      <c r="P1082" s="9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41739.929780092592</v>
      </c>
      <c r="T1082" s="10">
        <f t="shared" si="101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96"/>
        <v>1.7647058823529413E-4</v>
      </c>
      <c r="P1083" s="9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42002.718657407408</v>
      </c>
      <c r="T1083" s="10">
        <f t="shared" si="101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96"/>
        <v>5.5999999999999999E-3</v>
      </c>
      <c r="P1084" s="9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41101.697777777772</v>
      </c>
      <c r="T1084" s="10">
        <f t="shared" si="101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96"/>
        <v>8.2000000000000007E-3</v>
      </c>
      <c r="P1085" s="9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41793.451192129629</v>
      </c>
      <c r="T1085" s="10">
        <f t="shared" si="101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96"/>
        <v>0</v>
      </c>
      <c r="P1086" s="9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41829.703749999993</v>
      </c>
      <c r="T1086" s="10">
        <f t="shared" si="101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96"/>
        <v>3.4200000000000001E-2</v>
      </c>
      <c r="P1087" s="9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42413.462673611109</v>
      </c>
      <c r="T1087" s="10">
        <f t="shared" si="101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96"/>
        <v>8.3333333333333339E-4</v>
      </c>
      <c r="P1088" s="9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41845.658460648148</v>
      </c>
      <c r="T1088" s="10">
        <f t="shared" si="101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96"/>
        <v>0</v>
      </c>
      <c r="P1089" s="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41775.505636574067</v>
      </c>
      <c r="T1089" s="10">
        <f t="shared" si="101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96"/>
        <v>0.14182977777777778</v>
      </c>
      <c r="P1090" s="9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41723.591053240736</v>
      </c>
      <c r="T1090" s="10">
        <f t="shared" si="101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102">E1091/D1091</f>
        <v>7.8266666666666665E-2</v>
      </c>
      <c r="P1091" s="9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(J1091/86400+25569+(-5/24))</f>
        <v>42150.981192129628</v>
      </c>
      <c r="T1091" s="10">
        <f t="shared" ref="T1091:T1154" si="107">(I1091/86400+25569+(-5/24))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02"/>
        <v>3.8464497269020693E-4</v>
      </c>
      <c r="P1092" s="9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42122.977465277778</v>
      </c>
      <c r="T1092" s="10">
        <f t="shared" si="107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02"/>
        <v>0.125</v>
      </c>
      <c r="P1093" s="9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42440.611944444441</v>
      </c>
      <c r="T1093" s="10">
        <f t="shared" si="107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02"/>
        <v>1.0500000000000001E-2</v>
      </c>
      <c r="P1094" s="9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41249.817569444444</v>
      </c>
      <c r="T1094" s="10">
        <f t="shared" si="107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02"/>
        <v>0.14083333333333334</v>
      </c>
      <c r="P1095" s="9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42396.765474537031</v>
      </c>
      <c r="T1095" s="10">
        <f t="shared" si="107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02"/>
        <v>0.18300055555555556</v>
      </c>
      <c r="P1096" s="9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40795.505011574074</v>
      </c>
      <c r="T1096" s="10">
        <f t="shared" si="107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02"/>
        <v>5.0347999999999997E-2</v>
      </c>
      <c r="P1097" s="9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41486.328935185185</v>
      </c>
      <c r="T1097" s="10">
        <f t="shared" si="107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02"/>
        <v>0.17933333333333334</v>
      </c>
      <c r="P1098" s="9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41885.309652777774</v>
      </c>
      <c r="T1098" s="10">
        <f t="shared" si="107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02"/>
        <v>4.6999999999999999E-4</v>
      </c>
      <c r="P1099" s="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41660.584224537037</v>
      </c>
      <c r="T1099" s="10">
        <f t="shared" si="107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02"/>
        <v>7.2120000000000004E-2</v>
      </c>
      <c r="P1100" s="9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41712.554340277777</v>
      </c>
      <c r="T1100" s="10">
        <f t="shared" si="107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02"/>
        <v>5.0000000000000001E-3</v>
      </c>
      <c r="P1101" s="9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42107.628101851849</v>
      </c>
      <c r="T1101" s="10">
        <f t="shared" si="107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02"/>
        <v>2.5000000000000001E-2</v>
      </c>
      <c r="P1102" s="9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42383.902442129627</v>
      </c>
      <c r="T1102" s="10">
        <f t="shared" si="107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02"/>
        <v>4.0999999999999999E-4</v>
      </c>
      <c r="P1103" s="9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42538.564097222225</v>
      </c>
      <c r="T1103" s="10">
        <f t="shared" si="107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02"/>
        <v>5.3124999999999999E-2</v>
      </c>
      <c r="P1104" s="9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41576.837094907409</v>
      </c>
      <c r="T1104" s="10">
        <f t="shared" si="107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02"/>
        <v>1.6199999999999999E-2</v>
      </c>
      <c r="P1105" s="9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42479.013773148145</v>
      </c>
      <c r="T1105" s="10">
        <f t="shared" si="107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02"/>
        <v>4.9516666666666667E-2</v>
      </c>
      <c r="P1106" s="9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41771.201631944445</v>
      </c>
      <c r="T1106" s="10">
        <f t="shared" si="107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02"/>
        <v>1.5900000000000001E-3</v>
      </c>
      <c r="P1107" s="9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41691.927395833329</v>
      </c>
      <c r="T1107" s="10">
        <f t="shared" si="107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02"/>
        <v>0.41249999999999998</v>
      </c>
      <c r="P1108" s="9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40973.532118055555</v>
      </c>
      <c r="T1108" s="10">
        <f t="shared" si="107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02"/>
        <v>0</v>
      </c>
      <c r="P1109" s="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41813.653055555551</v>
      </c>
      <c r="T1109" s="10">
        <f t="shared" si="107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02"/>
        <v>2.93E-2</v>
      </c>
      <c r="P1110" s="9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40952.42864583333</v>
      </c>
      <c r="T1110" s="10">
        <f t="shared" si="107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02"/>
        <v>4.4999999999999997E-3</v>
      </c>
      <c r="P1111" s="9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42662.543865740743</v>
      </c>
      <c r="T1111" s="10">
        <f t="shared" si="107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02"/>
        <v>5.1000000000000004E-3</v>
      </c>
      <c r="P1112" s="9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41220.72479166666</v>
      </c>
      <c r="T1112" s="10">
        <f t="shared" si="107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02"/>
        <v>4.0000000000000002E-4</v>
      </c>
      <c r="P1113" s="9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42346.995254629626</v>
      </c>
      <c r="T1113" s="10">
        <f t="shared" si="107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02"/>
        <v>0.35537409090909089</v>
      </c>
      <c r="P1114" s="9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41963.551053240742</v>
      </c>
      <c r="T1114" s="10">
        <f t="shared" si="107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02"/>
        <v>5.0000000000000001E-3</v>
      </c>
      <c r="P1115" s="9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41835.768749999996</v>
      </c>
      <c r="T1115" s="10">
        <f t="shared" si="107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02"/>
        <v>1.6666666666666668E-3</v>
      </c>
      <c r="P1116" s="9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41526.13758101852</v>
      </c>
      <c r="T1116" s="10">
        <f t="shared" si="107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02"/>
        <v>1.325E-3</v>
      </c>
      <c r="P1117" s="9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42429.487210648142</v>
      </c>
      <c r="T1117" s="10">
        <f t="shared" si="107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02"/>
        <v>3.5704000000000004E-4</v>
      </c>
      <c r="P1118" s="9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41009.638981481483</v>
      </c>
      <c r="T1118" s="10">
        <f t="shared" si="107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02"/>
        <v>8.3000000000000004E-2</v>
      </c>
      <c r="P1119" s="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42333.390196759261</v>
      </c>
      <c r="T1119" s="10">
        <f t="shared" si="107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02"/>
        <v>2.4222222222222221E-2</v>
      </c>
      <c r="P1120" s="9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41703.958090277774</v>
      </c>
      <c r="T1120" s="10">
        <f t="shared" si="107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02"/>
        <v>2.3809523809523812E-3</v>
      </c>
      <c r="P1121" s="9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41722.584074074075</v>
      </c>
      <c r="T1121" s="10">
        <f t="shared" si="107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02"/>
        <v>0</v>
      </c>
      <c r="P1122" s="9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40799.664351851847</v>
      </c>
      <c r="T1122" s="10">
        <f t="shared" si="107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02"/>
        <v>1.16E-4</v>
      </c>
      <c r="P1123" s="9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42412.72587962963</v>
      </c>
      <c r="T1123" s="10">
        <f t="shared" si="107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02"/>
        <v>0</v>
      </c>
      <c r="P1124" s="9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41410.495659722219</v>
      </c>
      <c r="T1124" s="10">
        <f t="shared" si="107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02"/>
        <v>2.2000000000000001E-3</v>
      </c>
      <c r="P1125" s="9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41718.315370370365</v>
      </c>
      <c r="T1125" s="10">
        <f t="shared" si="107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02"/>
        <v>4.7222222222222223E-3</v>
      </c>
      <c r="P1126" s="9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42094.458923611113</v>
      </c>
      <c r="T1126" s="10">
        <f t="shared" si="107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02"/>
        <v>0</v>
      </c>
      <c r="P1127" s="9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42212.415856481479</v>
      </c>
      <c r="T1127" s="10">
        <f t="shared" si="107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02"/>
        <v>5.0000000000000001E-3</v>
      </c>
      <c r="P1128" s="9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42535.119143518517</v>
      </c>
      <c r="T1128" s="10">
        <f t="shared" si="107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02"/>
        <v>1.6714285714285713E-2</v>
      </c>
      <c r="P1129" s="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41926.645833333328</v>
      </c>
      <c r="T1129" s="10">
        <f t="shared" si="107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02"/>
        <v>1E-3</v>
      </c>
      <c r="P1130" s="9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41828.441168981481</v>
      </c>
      <c r="T1130" s="10">
        <f t="shared" si="107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02"/>
        <v>1.0499999999999999E-3</v>
      </c>
      <c r="P1131" s="9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42496.056631944441</v>
      </c>
      <c r="T1131" s="10">
        <f t="shared" si="107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02"/>
        <v>2.2000000000000001E-3</v>
      </c>
      <c r="P1132" s="9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41908.788194444445</v>
      </c>
      <c r="T1132" s="10">
        <f t="shared" si="107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02"/>
        <v>0</v>
      </c>
      <c r="P1133" s="9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42332.699861111112</v>
      </c>
      <c r="T1133" s="10">
        <f t="shared" si="107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02"/>
        <v>0.14380000000000001</v>
      </c>
      <c r="P1134" s="9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42705.907071759262</v>
      </c>
      <c r="T1134" s="10">
        <f t="shared" si="107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02"/>
        <v>6.6666666666666671E-3</v>
      </c>
      <c r="P1135" s="9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41821.198854166665</v>
      </c>
      <c r="T1135" s="10">
        <f t="shared" si="107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02"/>
        <v>4.0000000000000003E-5</v>
      </c>
      <c r="P1136" s="9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41958.07671296296</v>
      </c>
      <c r="T1136" s="10">
        <f t="shared" si="107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02"/>
        <v>0.05</v>
      </c>
      <c r="P1137" s="9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42558.781180555554</v>
      </c>
      <c r="T1137" s="10">
        <f t="shared" si="107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02"/>
        <v>6.4439140811455853E-2</v>
      </c>
      <c r="P1138" s="9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42327.46329861111</v>
      </c>
      <c r="T1138" s="10">
        <f t="shared" si="107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02"/>
        <v>0.39500000000000002</v>
      </c>
      <c r="P1139" s="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42453.611354166664</v>
      </c>
      <c r="T1139" s="10">
        <f t="shared" si="107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02"/>
        <v>3.5714285714285713E-3</v>
      </c>
      <c r="P1140" s="9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42736.698275462964</v>
      </c>
      <c r="T1140" s="10">
        <f t="shared" si="107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02"/>
        <v>6.2500000000000001E-4</v>
      </c>
      <c r="P1141" s="9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41975.139189814814</v>
      </c>
      <c r="T1141" s="10">
        <f t="shared" si="107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02"/>
        <v>0</v>
      </c>
      <c r="P1142" s="9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42192.253715277773</v>
      </c>
      <c r="T1142" s="10">
        <f t="shared" si="107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02"/>
        <v>0</v>
      </c>
      <c r="P1143" s="9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42164.491319444445</v>
      </c>
      <c r="T1143" s="10">
        <f t="shared" si="107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02"/>
        <v>0</v>
      </c>
      <c r="P1144" s="9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42021.797766203701</v>
      </c>
      <c r="T1144" s="10">
        <f t="shared" si="107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02"/>
        <v>4.1333333333333335E-3</v>
      </c>
      <c r="P1145" s="9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42324.985254629624</v>
      </c>
      <c r="T1145" s="10">
        <f t="shared" si="107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02"/>
        <v>0</v>
      </c>
      <c r="P1146" s="9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42092.973611111105</v>
      </c>
      <c r="T1146" s="10">
        <f t="shared" si="107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02"/>
        <v>1.25E-3</v>
      </c>
      <c r="P1147" s="9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41854.539259259254</v>
      </c>
      <c r="T1147" s="10">
        <f t="shared" si="107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02"/>
        <v>8.8333333333333333E-2</v>
      </c>
      <c r="P1148" s="9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41723.745057870365</v>
      </c>
      <c r="T1148" s="10">
        <f t="shared" si="107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02"/>
        <v>0</v>
      </c>
      <c r="P1149" s="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41871.763692129629</v>
      </c>
      <c r="T1149" s="10">
        <f t="shared" si="107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02"/>
        <v>4.8666666666666667E-3</v>
      </c>
      <c r="P1150" s="9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42674.962743055548</v>
      </c>
      <c r="T1150" s="10">
        <f t="shared" si="107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02"/>
        <v>1.5E-3</v>
      </c>
      <c r="P1151" s="9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42507.501921296294</v>
      </c>
      <c r="T1151" s="10">
        <f t="shared" si="107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02"/>
        <v>0.1008</v>
      </c>
      <c r="P1152" s="9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42317.74623842592</v>
      </c>
      <c r="T1152" s="10">
        <f t="shared" si="107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02"/>
        <v>0</v>
      </c>
      <c r="P1153" s="9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42223.894247685188</v>
      </c>
      <c r="T1153" s="10">
        <f t="shared" si="107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102"/>
        <v>5.6937500000000002E-2</v>
      </c>
      <c r="P1154" s="9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42109.501296296294</v>
      </c>
      <c r="T1154" s="10">
        <f t="shared" si="107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108">E1155/D1155</f>
        <v>6.2500000000000003E-3</v>
      </c>
      <c r="P1155" s="9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(J1155/86400+25569+(-5/24))</f>
        <v>42143.505844907406</v>
      </c>
      <c r="T1155" s="10">
        <f t="shared" ref="T1155:T1218" si="113">(I1155/86400+25569+(-5/24))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08"/>
        <v>6.5000000000000002E-2</v>
      </c>
      <c r="P1156" s="9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42222.900532407402</v>
      </c>
      <c r="T1156" s="10">
        <f t="shared" si="113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08"/>
        <v>7.5199999999999998E-3</v>
      </c>
      <c r="P1157" s="9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41835.555648148147</v>
      </c>
      <c r="T1157" s="10">
        <f t="shared" si="113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08"/>
        <v>0</v>
      </c>
      <c r="P1158" s="9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42028.862986111104</v>
      </c>
      <c r="T1158" s="10">
        <f t="shared" si="113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08"/>
        <v>1.5100000000000001E-2</v>
      </c>
      <c r="P1159" s="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41918.419907407406</v>
      </c>
      <c r="T1159" s="10">
        <f t="shared" si="113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08"/>
        <v>4.6666666666666671E-3</v>
      </c>
      <c r="P1160" s="9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41951.883425925924</v>
      </c>
      <c r="T1160" s="10">
        <f t="shared" si="113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08"/>
        <v>0</v>
      </c>
      <c r="P1161" s="9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42154.518113425926</v>
      </c>
      <c r="T1161" s="10">
        <f t="shared" si="113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08"/>
        <v>3.85E-2</v>
      </c>
      <c r="P1162" s="9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42060.946597222217</v>
      </c>
      <c r="T1162" s="10">
        <f t="shared" si="113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08"/>
        <v>0</v>
      </c>
      <c r="P1163" s="9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42122.421168981477</v>
      </c>
      <c r="T1163" s="10">
        <f t="shared" si="113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08"/>
        <v>5.8333333333333338E-4</v>
      </c>
      <c r="P1164" s="9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41876.475277777776</v>
      </c>
      <c r="T1164" s="10">
        <f t="shared" si="113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08"/>
        <v>0</v>
      </c>
      <c r="P1165" s="9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41830.515277777777</v>
      </c>
      <c r="T1165" s="10">
        <f t="shared" si="113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08"/>
        <v>0</v>
      </c>
      <c r="P1166" s="9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42509.51599537037</v>
      </c>
      <c r="T1166" s="10">
        <f t="shared" si="113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08"/>
        <v>0.20705000000000001</v>
      </c>
      <c r="P1167" s="9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41792.00613425926</v>
      </c>
      <c r="T1167" s="10">
        <f t="shared" si="113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08"/>
        <v>0.19139999999999999</v>
      </c>
      <c r="P1168" s="9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42150.277106481481</v>
      </c>
      <c r="T1168" s="10">
        <f t="shared" si="113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08"/>
        <v>1.6316666666666667E-2</v>
      </c>
      <c r="P1169" s="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41863.526562499996</v>
      </c>
      <c r="T1169" s="10">
        <f t="shared" si="113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08"/>
        <v>5.6666666666666664E-2</v>
      </c>
      <c r="P1170" s="9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42604.845659722218</v>
      </c>
      <c r="T1170" s="10">
        <f t="shared" si="113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08"/>
        <v>1.6999999999999999E-3</v>
      </c>
      <c r="P1171" s="9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42027.145405092589</v>
      </c>
      <c r="T1171" s="10">
        <f t="shared" si="113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08"/>
        <v>4.0000000000000001E-3</v>
      </c>
      <c r="P1172" s="9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42124.684849537036</v>
      </c>
      <c r="T1172" s="10">
        <f t="shared" si="113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08"/>
        <v>1E-3</v>
      </c>
      <c r="P1173" s="9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41938.596377314811</v>
      </c>
      <c r="T1173" s="10">
        <f t="shared" si="113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08"/>
        <v>0</v>
      </c>
      <c r="P1174" s="9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41841.473981481475</v>
      </c>
      <c r="T1174" s="10">
        <f t="shared" si="113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08"/>
        <v>2.4000000000000001E-4</v>
      </c>
      <c r="P1175" s="9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42183.97751157407</v>
      </c>
      <c r="T1175" s="10">
        <f t="shared" si="113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08"/>
        <v>5.906666666666667E-2</v>
      </c>
      <c r="P1176" s="9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42468.633414351854</v>
      </c>
      <c r="T1176" s="10">
        <f t="shared" si="113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08"/>
        <v>2.9250000000000002E-2</v>
      </c>
      <c r="P1177" s="9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42170.520127314812</v>
      </c>
      <c r="T1177" s="10">
        <f t="shared" si="113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08"/>
        <v>5.7142857142857142E-5</v>
      </c>
      <c r="P1178" s="9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42745.811319444438</v>
      </c>
      <c r="T1178" s="10">
        <f t="shared" si="113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08"/>
        <v>0</v>
      </c>
      <c r="P1179" s="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41897.452499999999</v>
      </c>
      <c r="T1179" s="10">
        <f t="shared" si="113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08"/>
        <v>6.666666666666667E-5</v>
      </c>
      <c r="P1180" s="9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41837.69736111111</v>
      </c>
      <c r="T1180" s="10">
        <f t="shared" si="113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08"/>
        <v>5.3333333333333337E-2</v>
      </c>
      <c r="P1181" s="9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42275.511886574073</v>
      </c>
      <c r="T1181" s="10">
        <f t="shared" si="113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08"/>
        <v>0.11749999999999999</v>
      </c>
      <c r="P1182" s="9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41781.598541666666</v>
      </c>
      <c r="T1182" s="10">
        <f t="shared" si="113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08"/>
        <v>8.0000000000000007E-5</v>
      </c>
      <c r="P1183" s="9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42034.131030092591</v>
      </c>
      <c r="T1183" s="10">
        <f t="shared" si="113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08"/>
        <v>4.2000000000000003E-2</v>
      </c>
      <c r="P1184" s="9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42728.619074074071</v>
      </c>
      <c r="T1184" s="10">
        <f t="shared" si="113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08"/>
        <v>0.04</v>
      </c>
      <c r="P1185" s="9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42656.653043981474</v>
      </c>
      <c r="T1185" s="10">
        <f t="shared" si="113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08"/>
        <v>1.0493636363636363</v>
      </c>
      <c r="P1186" s="9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42741.391331018516</v>
      </c>
      <c r="T1186" s="10">
        <f t="shared" si="113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6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08"/>
        <v>1.0544</v>
      </c>
      <c r="P1187" s="9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42130.656817129631</v>
      </c>
      <c r="T1187" s="10">
        <f t="shared" si="113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6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08"/>
        <v>1.0673333333333332</v>
      </c>
      <c r="P1188" s="9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42123.655034722215</v>
      </c>
      <c r="T1188" s="10">
        <f t="shared" si="113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6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08"/>
        <v>1.0412571428571429</v>
      </c>
      <c r="P1189" s="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42109.686608796292</v>
      </c>
      <c r="T1189" s="10">
        <f t="shared" si="113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6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08"/>
        <v>1.6054999999999999</v>
      </c>
      <c r="P1190" s="9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42711.492361111108</v>
      </c>
      <c r="T1190" s="10">
        <f t="shared" si="113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6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08"/>
        <v>1.0777777777777777</v>
      </c>
      <c r="P1191" s="9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42529.770775462959</v>
      </c>
      <c r="T1191" s="10">
        <f t="shared" si="113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6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08"/>
        <v>1.35</v>
      </c>
      <c r="P1192" s="9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41852.457465277774</v>
      </c>
      <c r="T1192" s="10">
        <f t="shared" si="113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6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08"/>
        <v>1.0907407407407408</v>
      </c>
      <c r="P1193" s="9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42419.395370370366</v>
      </c>
      <c r="T1193" s="10">
        <f t="shared" si="113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6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08"/>
        <v>2.9</v>
      </c>
      <c r="P1194" s="9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42747.298356481479</v>
      </c>
      <c r="T1194" s="10">
        <f t="shared" si="113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6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08"/>
        <v>1.0395714285714286</v>
      </c>
      <c r="P1195" s="9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42409.567743055552</v>
      </c>
      <c r="T1195" s="10">
        <f t="shared" si="113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08"/>
        <v>3.2223999999999999</v>
      </c>
      <c r="P1196" s="9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42072.27984953703</v>
      </c>
      <c r="T1196" s="10">
        <f t="shared" si="113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6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08"/>
        <v>1.35</v>
      </c>
      <c r="P1197" s="9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42298.139502314814</v>
      </c>
      <c r="T1197" s="10">
        <f t="shared" si="113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6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08"/>
        <v>2.6991034482758622</v>
      </c>
      <c r="P1198" s="9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42326.610405092586</v>
      </c>
      <c r="T1198" s="10">
        <f t="shared" si="113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6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08"/>
        <v>2.5329333333333333</v>
      </c>
      <c r="P1199" s="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42503.456412037034</v>
      </c>
      <c r="T1199" s="10">
        <f t="shared" si="113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6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08"/>
        <v>2.6059999999999999</v>
      </c>
      <c r="P1200" s="9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42333.410717592589</v>
      </c>
      <c r="T1200" s="10">
        <f t="shared" si="113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6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08"/>
        <v>1.0131677953348381</v>
      </c>
      <c r="P1201" s="9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42161.562499999993</v>
      </c>
      <c r="T1201" s="10">
        <f t="shared" si="113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6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08"/>
        <v>1.2560416666666667</v>
      </c>
      <c r="P1202" s="9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42089.269166666665</v>
      </c>
      <c r="T1202" s="10">
        <f t="shared" si="113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6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08"/>
        <v>1.0243783333333334</v>
      </c>
      <c r="P1203" s="9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42536.398680555554</v>
      </c>
      <c r="T1203" s="10">
        <f t="shared" si="113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6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08"/>
        <v>1.99244</v>
      </c>
      <c r="P1204" s="9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42152.08048611111</v>
      </c>
      <c r="T1204" s="10">
        <f t="shared" si="113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6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08"/>
        <v>1.0245398773006136</v>
      </c>
      <c r="P1205" s="9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42125.4065625</v>
      </c>
      <c r="T1205" s="10">
        <f t="shared" si="113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08"/>
        <v>1.0294615384615384</v>
      </c>
      <c r="P1206" s="9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42297.539733796293</v>
      </c>
      <c r="T1206" s="10">
        <f t="shared" si="113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6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08"/>
        <v>1.0086153846153847</v>
      </c>
      <c r="P1207" s="9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42138.298043981478</v>
      </c>
      <c r="T1207" s="10">
        <f t="shared" si="113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6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08"/>
        <v>1.1499999999999999</v>
      </c>
      <c r="P1208" s="9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42772.567743055552</v>
      </c>
      <c r="T1208" s="10">
        <f t="shared" si="113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6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08"/>
        <v>1.0416766467065868</v>
      </c>
      <c r="P1209" s="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42430.221909722219</v>
      </c>
      <c r="T1209" s="10">
        <f t="shared" si="113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6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08"/>
        <v>1.5529999999999999</v>
      </c>
      <c r="P1210" s="9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42423.500740740739</v>
      </c>
      <c r="T1210" s="10">
        <f t="shared" si="113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6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08"/>
        <v>1.06</v>
      </c>
      <c r="P1211" s="9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42761.637789351851</v>
      </c>
      <c r="T1211" s="10">
        <f t="shared" si="113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6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08"/>
        <v>2.5431499999999998</v>
      </c>
      <c r="P1212" s="9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42132.733472222222</v>
      </c>
      <c r="T1212" s="10">
        <f t="shared" si="113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6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08"/>
        <v>1.0109999999999999</v>
      </c>
      <c r="P1213" s="9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42515.658113425925</v>
      </c>
      <c r="T1213" s="10">
        <f t="shared" si="113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6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08"/>
        <v>1.2904</v>
      </c>
      <c r="P1214" s="9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42318.741840277777</v>
      </c>
      <c r="T1214" s="10">
        <f t="shared" si="113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6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08"/>
        <v>1.0223076923076924</v>
      </c>
      <c r="P1215" s="9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42731.547453703701</v>
      </c>
      <c r="T1215" s="10">
        <f t="shared" si="113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08"/>
        <v>1.3180000000000001</v>
      </c>
      <c r="P1216" s="9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42104.632002314807</v>
      </c>
      <c r="T1216" s="10">
        <f t="shared" si="113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6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08"/>
        <v>7.8608020000000005</v>
      </c>
      <c r="P1217" s="9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41759.714768518512</v>
      </c>
      <c r="T1217" s="10">
        <f t="shared" si="113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6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108"/>
        <v>1.4570000000000001</v>
      </c>
      <c r="P1218" s="9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42247.408067129632</v>
      </c>
      <c r="T1218" s="10">
        <f t="shared" si="113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6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114">E1219/D1219</f>
        <v>1.026</v>
      </c>
      <c r="P1219" s="9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(J1219/86400+25569+(-5/24))</f>
        <v>42535.6011574074</v>
      </c>
      <c r="T1219" s="10">
        <f t="shared" ref="T1219:T1282" si="119">(I1219/86400+25569+(-5/24))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6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14"/>
        <v>1.7227777777777777</v>
      </c>
      <c r="P1220" s="9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42278.453703703701</v>
      </c>
      <c r="T1220" s="10">
        <f t="shared" si="11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6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14"/>
        <v>1.5916819571865444</v>
      </c>
      <c r="P1221" s="9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42633.253622685188</v>
      </c>
      <c r="T1221" s="10">
        <f t="shared" si="119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6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14"/>
        <v>1.0376666666666667</v>
      </c>
      <c r="P1222" s="9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42211.420277777775</v>
      </c>
      <c r="T1222" s="10">
        <f t="shared" si="11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6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14"/>
        <v>1.1140954545454547</v>
      </c>
      <c r="P1223" s="9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42680.267222222225</v>
      </c>
      <c r="T1223" s="10">
        <f t="shared" si="11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6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14"/>
        <v>2.80375</v>
      </c>
      <c r="P1224" s="9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42430.512118055551</v>
      </c>
      <c r="T1224" s="10">
        <f t="shared" si="11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6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14"/>
        <v>1.1210606060606061</v>
      </c>
      <c r="P1225" s="9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42653.968854166662</v>
      </c>
      <c r="T1225" s="10">
        <f t="shared" si="11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14"/>
        <v>7.0666666666666669E-2</v>
      </c>
      <c r="P1226" s="9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41736.341458333329</v>
      </c>
      <c r="T1226" s="10">
        <f t="shared" si="11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6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14"/>
        <v>4.3999999999999997E-2</v>
      </c>
      <c r="P1227" s="9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41509.697662037033</v>
      </c>
      <c r="T1227" s="10">
        <f t="shared" si="11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6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14"/>
        <v>3.8739999999999997E-2</v>
      </c>
      <c r="P1228" s="9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41715.666446759256</v>
      </c>
      <c r="T1228" s="10">
        <f t="shared" si="11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6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14"/>
        <v>0</v>
      </c>
      <c r="P1229" s="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41827.710833333331</v>
      </c>
      <c r="T1229" s="10">
        <f t="shared" si="11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6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14"/>
        <v>0.29299999999999998</v>
      </c>
      <c r="P1230" s="9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40754.520925925921</v>
      </c>
      <c r="T1230" s="10">
        <f t="shared" si="11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6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14"/>
        <v>9.0909090909090905E-3</v>
      </c>
      <c r="P1231" s="9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40985.251469907402</v>
      </c>
      <c r="T1231" s="10">
        <f t="shared" si="11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6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14"/>
        <v>0</v>
      </c>
      <c r="P1232" s="9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40568.764236111107</v>
      </c>
      <c r="T1232" s="10">
        <f t="shared" si="11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6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14"/>
        <v>0</v>
      </c>
      <c r="P1233" s="9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42193.733425925922</v>
      </c>
      <c r="T1233" s="10">
        <f t="shared" si="11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6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14"/>
        <v>8.0000000000000002E-3</v>
      </c>
      <c r="P1234" s="9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41506.639699074069</v>
      </c>
      <c r="T1234" s="10">
        <f t="shared" si="119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6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14"/>
        <v>0.11600000000000001</v>
      </c>
      <c r="P1235" s="9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40939.740439814814</v>
      </c>
      <c r="T1235" s="10">
        <f t="shared" si="11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14"/>
        <v>0</v>
      </c>
      <c r="P1236" s="9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42007.580347222225</v>
      </c>
      <c r="T1236" s="10">
        <f t="shared" si="11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6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14"/>
        <v>2.787363950092912E-2</v>
      </c>
      <c r="P1237" s="9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41582.927071759259</v>
      </c>
      <c r="T1237" s="10">
        <f t="shared" si="11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6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14"/>
        <v>0</v>
      </c>
      <c r="P1238" s="9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41110.47180555555</v>
      </c>
      <c r="T1238" s="10">
        <f t="shared" si="11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6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14"/>
        <v>0</v>
      </c>
      <c r="P1239" s="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41125.074826388889</v>
      </c>
      <c r="T1239" s="10">
        <f t="shared" si="11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6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14"/>
        <v>0.17799999999999999</v>
      </c>
      <c r="P1240" s="9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40731.402037037034</v>
      </c>
      <c r="T1240" s="10">
        <f t="shared" si="11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6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14"/>
        <v>0</v>
      </c>
      <c r="P1241" s="9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40883.754247685181</v>
      </c>
      <c r="T1241" s="10">
        <f t="shared" si="11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6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14"/>
        <v>3.0124999999999999E-2</v>
      </c>
      <c r="P1242" s="9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41408.831678240742</v>
      </c>
      <c r="T1242" s="10">
        <f t="shared" si="11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6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14"/>
        <v>0.50739999999999996</v>
      </c>
      <c r="P1243" s="9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41923.629398148143</v>
      </c>
      <c r="T1243" s="10">
        <f t="shared" si="11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6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14"/>
        <v>5.4884742041712408E-3</v>
      </c>
      <c r="P1244" s="9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40781.957199074073</v>
      </c>
      <c r="T1244" s="10">
        <f t="shared" si="11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6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14"/>
        <v>0.14091666666666666</v>
      </c>
      <c r="P1245" s="9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40671.670960648145</v>
      </c>
      <c r="T1245" s="10">
        <f t="shared" si="11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14"/>
        <v>1.038</v>
      </c>
      <c r="P1246" s="9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41355.617164351854</v>
      </c>
      <c r="T1246" s="10">
        <f t="shared" si="11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6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14"/>
        <v>1.2024999999999999</v>
      </c>
      <c r="P1247" s="9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41774.391597222224</v>
      </c>
      <c r="T1247" s="10">
        <f t="shared" si="119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6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14"/>
        <v>1.17</v>
      </c>
      <c r="P1248" s="9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40837.835057870368</v>
      </c>
      <c r="T1248" s="10">
        <f t="shared" si="11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6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14"/>
        <v>1.2214285714285715</v>
      </c>
      <c r="P1249" s="9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41370.083969907406</v>
      </c>
      <c r="T1249" s="10">
        <f t="shared" si="11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6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14"/>
        <v>1.5164</v>
      </c>
      <c r="P1250" s="9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41767.448530092588</v>
      </c>
      <c r="T1250" s="10">
        <f t="shared" si="11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6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14"/>
        <v>1.0444</v>
      </c>
      <c r="P1251" s="9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41067.532534722217</v>
      </c>
      <c r="T1251" s="10">
        <f t="shared" si="119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6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14"/>
        <v>2.0015333333333332</v>
      </c>
      <c r="P1252" s="9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41843.434386574074</v>
      </c>
      <c r="T1252" s="10">
        <f t="shared" si="11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6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14"/>
        <v>1.018</v>
      </c>
      <c r="P1253" s="9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40751.606099537035</v>
      </c>
      <c r="T1253" s="10">
        <f t="shared" si="11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6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14"/>
        <v>1.3765714285714286</v>
      </c>
      <c r="P1254" s="9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41543.779733796291</v>
      </c>
      <c r="T1254" s="10">
        <f t="shared" si="11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6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14"/>
        <v>3038.3319999999999</v>
      </c>
      <c r="P1255" s="9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41855.575312499997</v>
      </c>
      <c r="T1255" s="10">
        <f t="shared" si="11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14"/>
        <v>1.9885074626865671</v>
      </c>
      <c r="P1256" s="9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40487.413032407407</v>
      </c>
      <c r="T1256" s="10">
        <f t="shared" si="11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6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14"/>
        <v>2.0236666666666667</v>
      </c>
      <c r="P1257" s="9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41579.637175925927</v>
      </c>
      <c r="T1257" s="10">
        <f t="shared" si="11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6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14"/>
        <v>1.1796376666666666</v>
      </c>
      <c r="P1258" s="9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40921.711006944439</v>
      </c>
      <c r="T1258" s="10">
        <f t="shared" si="119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6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14"/>
        <v>2.9472727272727273</v>
      </c>
      <c r="P1259" s="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40586.877199074072</v>
      </c>
      <c r="T1259" s="10">
        <f t="shared" si="11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6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14"/>
        <v>2.1314633333333335</v>
      </c>
      <c r="P1260" s="9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41487.402916666666</v>
      </c>
      <c r="T1260" s="10">
        <f t="shared" si="11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6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14"/>
        <v>1.0424</v>
      </c>
      <c r="P1261" s="9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41766.762314814812</v>
      </c>
      <c r="T1261" s="10">
        <f t="shared" si="11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6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14"/>
        <v>1.1366666666666667</v>
      </c>
      <c r="P1262" s="9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41666.63449074074</v>
      </c>
      <c r="T1262" s="10">
        <f t="shared" si="11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6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14"/>
        <v>1.0125</v>
      </c>
      <c r="P1263" s="9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41638.134571759256</v>
      </c>
      <c r="T1263" s="10">
        <f t="shared" si="11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6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14"/>
        <v>1.2541538461538462</v>
      </c>
      <c r="P1264" s="9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41656.554305555554</v>
      </c>
      <c r="T1264" s="10">
        <f t="shared" si="11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6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14"/>
        <v>1.19</v>
      </c>
      <c r="P1265" s="9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41691.875810185185</v>
      </c>
      <c r="T1265" s="10">
        <f t="shared" si="11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14"/>
        <v>1.6646153846153846</v>
      </c>
      <c r="P1266" s="9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41547.454664351848</v>
      </c>
      <c r="T1266" s="10">
        <f t="shared" si="11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6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14"/>
        <v>1.1914771428571429</v>
      </c>
      <c r="P1267" s="9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40465.446932870364</v>
      </c>
      <c r="T1267" s="10">
        <f t="shared" si="11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6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14"/>
        <v>1.0047368421052632</v>
      </c>
      <c r="P1268" s="9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41620.668344907404</v>
      </c>
      <c r="T1268" s="10">
        <f t="shared" si="11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6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14"/>
        <v>1.018</v>
      </c>
      <c r="P1269" s="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41449.376828703702</v>
      </c>
      <c r="T1269" s="10">
        <f t="shared" si="11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6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14"/>
        <v>1.1666666666666667</v>
      </c>
      <c r="P1270" s="9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41507.637118055551</v>
      </c>
      <c r="T1270" s="10">
        <f t="shared" si="11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6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14"/>
        <v>1.0864893617021276</v>
      </c>
      <c r="P1271" s="9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42445.614722222221</v>
      </c>
      <c r="T1271" s="10">
        <f t="shared" si="11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6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14"/>
        <v>1.1472</v>
      </c>
      <c r="P1272" s="9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40933.648634259254</v>
      </c>
      <c r="T1272" s="10">
        <f t="shared" si="11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6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14"/>
        <v>1.018</v>
      </c>
      <c r="P1273" s="9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41561.475219907406</v>
      </c>
      <c r="T1273" s="10">
        <f t="shared" si="11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6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14"/>
        <v>1.06</v>
      </c>
      <c r="P1274" s="9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40274.536793981482</v>
      </c>
      <c r="T1274" s="10">
        <f t="shared" si="11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6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14"/>
        <v>1.0349999999999999</v>
      </c>
      <c r="P1275" s="9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41852.521886574068</v>
      </c>
      <c r="T1275" s="10">
        <f t="shared" si="11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14"/>
        <v>1.5497535999999998</v>
      </c>
      <c r="P1276" s="9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41116.481770833328</v>
      </c>
      <c r="T1276" s="10">
        <f t="shared" si="11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6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14"/>
        <v>1.6214066666666667</v>
      </c>
      <c r="P1277" s="9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41458.659571759257</v>
      </c>
      <c r="T1277" s="10">
        <f t="shared" si="11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6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14"/>
        <v>1.0442100000000001</v>
      </c>
      <c r="P1278" s="9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40007.49591435185</v>
      </c>
      <c r="T1278" s="10">
        <f t="shared" si="11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6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14"/>
        <v>1.0612433333333333</v>
      </c>
      <c r="P1279" s="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41121.35355324074</v>
      </c>
      <c r="T1279" s="10">
        <f t="shared" si="11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6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14"/>
        <v>1.5493846153846154</v>
      </c>
      <c r="P1280" s="9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41786.346828703703</v>
      </c>
      <c r="T1280" s="10">
        <f t="shared" si="11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6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14"/>
        <v>1.1077157238734421</v>
      </c>
      <c r="P1281" s="9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41681.890856481477</v>
      </c>
      <c r="T1281" s="10">
        <f t="shared" si="11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6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114"/>
        <v>1.1091186666666666</v>
      </c>
      <c r="P1282" s="9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40513.54923611111</v>
      </c>
      <c r="T1282" s="10">
        <f t="shared" si="11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6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120">E1283/D1283</f>
        <v>1.1071428571428572</v>
      </c>
      <c r="P1283" s="9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(J1283/86400+25569+(-5/24))</f>
        <v>41463.535138888888</v>
      </c>
      <c r="T1283" s="10">
        <f t="shared" ref="T1283:T1346" si="125">(I1283/86400+25569+(-5/24))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6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20"/>
        <v>1.2361333333333333</v>
      </c>
      <c r="P1284" s="9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41586.266840277771</v>
      </c>
      <c r="T1284" s="10">
        <f t="shared" si="125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6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20"/>
        <v>2.1105</v>
      </c>
      <c r="P1285" s="9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41320.50913194444</v>
      </c>
      <c r="T1285" s="10">
        <f t="shared" si="125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20"/>
        <v>1.01</v>
      </c>
      <c r="P1286" s="9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42712.026412037034</v>
      </c>
      <c r="T1286" s="10">
        <f t="shared" si="125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6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20"/>
        <v>1.0165</v>
      </c>
      <c r="P1287" s="9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42160.374710648146</v>
      </c>
      <c r="T1287" s="10">
        <f t="shared" si="125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6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20"/>
        <v>1.0833333333333333</v>
      </c>
      <c r="P1288" s="9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42039.176238425927</v>
      </c>
      <c r="T1288" s="10">
        <f t="shared" si="125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6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20"/>
        <v>2.42</v>
      </c>
      <c r="P1289" s="9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42107.412685185183</v>
      </c>
      <c r="T1289" s="10">
        <f t="shared" si="125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6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20"/>
        <v>1.0044999999999999</v>
      </c>
      <c r="P1290" s="9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42560.946331018517</v>
      </c>
      <c r="T1290" s="10">
        <f t="shared" si="125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6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20"/>
        <v>1.2506666666666666</v>
      </c>
      <c r="P1291" s="9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42708.926446759258</v>
      </c>
      <c r="T1291" s="10">
        <f t="shared" si="125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6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20"/>
        <v>1.0857142857142856</v>
      </c>
      <c r="P1292" s="9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42086.406608796293</v>
      </c>
      <c r="T1292" s="10">
        <f t="shared" si="125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6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20"/>
        <v>1.4570000000000001</v>
      </c>
      <c r="P1293" s="9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42064.444340277776</v>
      </c>
      <c r="T1293" s="10">
        <f t="shared" si="125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6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20"/>
        <v>1.1000000000000001</v>
      </c>
      <c r="P1294" s="9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42256.555879629632</v>
      </c>
      <c r="T1294" s="10">
        <f t="shared" si="125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6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20"/>
        <v>1.0223333333333333</v>
      </c>
      <c r="P1295" s="9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42292.492719907408</v>
      </c>
      <c r="T1295" s="10">
        <f t="shared" si="125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20"/>
        <v>1.22</v>
      </c>
      <c r="P1296" s="9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42278.245335648149</v>
      </c>
      <c r="T1296" s="10">
        <f t="shared" si="125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6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20"/>
        <v>1.0196000000000001</v>
      </c>
      <c r="P1297" s="9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42184.364548611113</v>
      </c>
      <c r="T1297" s="10">
        <f t="shared" si="125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6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20"/>
        <v>1.411764705882353</v>
      </c>
      <c r="P1298" s="9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42422.842280092591</v>
      </c>
      <c r="T1298" s="10">
        <f t="shared" si="125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6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20"/>
        <v>1.0952500000000001</v>
      </c>
      <c r="P1299" s="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42461.538865740738</v>
      </c>
      <c r="T1299" s="10">
        <f t="shared" si="125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6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20"/>
        <v>1.0465</v>
      </c>
      <c r="P1300" s="9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42458.472592592589</v>
      </c>
      <c r="T1300" s="10">
        <f t="shared" si="125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6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20"/>
        <v>1.24</v>
      </c>
      <c r="P1301" s="9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42169.606006944443</v>
      </c>
      <c r="T1301" s="10">
        <f t="shared" si="125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6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20"/>
        <v>1.35</v>
      </c>
      <c r="P1302" s="9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42483.466874999998</v>
      </c>
      <c r="T1302" s="10">
        <f t="shared" si="125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6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20"/>
        <v>1.0275000000000001</v>
      </c>
      <c r="P1303" s="9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42195.541412037033</v>
      </c>
      <c r="T1303" s="10">
        <f t="shared" si="125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6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20"/>
        <v>1</v>
      </c>
      <c r="P1304" s="9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42674.849664351852</v>
      </c>
      <c r="T1304" s="10">
        <f t="shared" si="125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6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20"/>
        <v>1.3026085714285716</v>
      </c>
      <c r="P1305" s="9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42566.232870370368</v>
      </c>
      <c r="T1305" s="10">
        <f t="shared" si="125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20"/>
        <v>0.39627499999999999</v>
      </c>
      <c r="P1306" s="9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42746.986168981479</v>
      </c>
      <c r="T1306" s="10">
        <f t="shared" si="125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6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20"/>
        <v>0.25976666666666665</v>
      </c>
      <c r="P1307" s="9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42543.457268518519</v>
      </c>
      <c r="T1307" s="10">
        <f t="shared" si="125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6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20"/>
        <v>0.65246363636363636</v>
      </c>
      <c r="P1308" s="9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41947.249236111107</v>
      </c>
      <c r="T1308" s="10">
        <f t="shared" si="125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6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20"/>
        <v>0.11514000000000001</v>
      </c>
      <c r="P1309" s="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42387.294895833336</v>
      </c>
      <c r="T1309" s="10">
        <f t="shared" si="125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6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20"/>
        <v>0.11360000000000001</v>
      </c>
      <c r="P1310" s="9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42611.405231481483</v>
      </c>
      <c r="T1310" s="10">
        <f t="shared" si="125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6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20"/>
        <v>1.1199130434782609</v>
      </c>
      <c r="P1311" s="9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42257.674398148149</v>
      </c>
      <c r="T1311" s="10">
        <f t="shared" si="125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6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20"/>
        <v>0.155</v>
      </c>
      <c r="P1312" s="9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42556.458912037029</v>
      </c>
      <c r="T1312" s="10">
        <f t="shared" si="125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6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20"/>
        <v>0.32028000000000001</v>
      </c>
      <c r="P1313" s="9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42669.593969907401</v>
      </c>
      <c r="T1313" s="10">
        <f t="shared" si="125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6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20"/>
        <v>6.0869565217391303E-3</v>
      </c>
      <c r="P1314" s="9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42082.494467592587</v>
      </c>
      <c r="T1314" s="10">
        <f t="shared" si="125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6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20"/>
        <v>0.31114999999999998</v>
      </c>
      <c r="P1315" s="9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42402.50131944444</v>
      </c>
      <c r="T1315" s="10">
        <f t="shared" si="125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20"/>
        <v>1.1266666666666666E-2</v>
      </c>
      <c r="P1316" s="9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42604.461342592585</v>
      </c>
      <c r="T1316" s="10">
        <f t="shared" si="125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6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20"/>
        <v>0.40404000000000001</v>
      </c>
      <c r="P1317" s="9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42278.289907407401</v>
      </c>
      <c r="T1317" s="10">
        <f t="shared" si="125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6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20"/>
        <v>1.3333333333333333E-5</v>
      </c>
      <c r="P1318" s="9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42393.753576388888</v>
      </c>
      <c r="T1318" s="10">
        <f t="shared" si="125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6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20"/>
        <v>5.7334999999999997E-2</v>
      </c>
      <c r="P1319" s="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42520.027152777773</v>
      </c>
      <c r="T1319" s="10">
        <f t="shared" si="125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6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20"/>
        <v>0.15325</v>
      </c>
      <c r="P1320" s="9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41984.835324074076</v>
      </c>
      <c r="T1320" s="10">
        <f t="shared" si="125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6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20"/>
        <v>0.15103448275862069</v>
      </c>
      <c r="P1321" s="9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41816.603761574072</v>
      </c>
      <c r="T1321" s="10">
        <f t="shared" si="125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6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20"/>
        <v>5.0299999999999997E-3</v>
      </c>
      <c r="P1322" s="9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42705.482013888883</v>
      </c>
      <c r="T1322" s="10">
        <f t="shared" si="125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6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20"/>
        <v>1.3028138528138528E-2</v>
      </c>
      <c r="P1323" s="9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42697.540937499994</v>
      </c>
      <c r="T1323" s="10">
        <f t="shared" si="125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6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20"/>
        <v>3.0285714285714286E-3</v>
      </c>
      <c r="P1324" s="9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42115.448206018518</v>
      </c>
      <c r="T1324" s="10">
        <f t="shared" si="125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6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20"/>
        <v>8.8800000000000004E-2</v>
      </c>
      <c r="P1325" s="9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42451.490115740737</v>
      </c>
      <c r="T1325" s="10">
        <f t="shared" si="125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20"/>
        <v>9.8400000000000001E-2</v>
      </c>
      <c r="P1326" s="9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42626.425370370365</v>
      </c>
      <c r="T1326" s="10">
        <f t="shared" si="125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6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20"/>
        <v>2.4299999999999999E-2</v>
      </c>
      <c r="P1327" s="9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42703.877719907403</v>
      </c>
      <c r="T1327" s="10">
        <f t="shared" si="125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6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20"/>
        <v>1.1299999999999999E-2</v>
      </c>
      <c r="P1328" s="9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41974.583657407406</v>
      </c>
      <c r="T1328" s="10">
        <f t="shared" si="125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6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20"/>
        <v>3.5520833333333335E-2</v>
      </c>
      <c r="P1329" s="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42123.470312500001</v>
      </c>
      <c r="T1329" s="10">
        <f t="shared" si="125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6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20"/>
        <v>2.3306666666666667E-2</v>
      </c>
      <c r="P1330" s="9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42612.434421296297</v>
      </c>
      <c r="T1330" s="10">
        <f t="shared" si="125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6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20"/>
        <v>8.1600000000000006E-3</v>
      </c>
      <c r="P1331" s="9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41935.013252314813</v>
      </c>
      <c r="T1331" s="10">
        <f t="shared" si="125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6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20"/>
        <v>0.22494285714285714</v>
      </c>
      <c r="P1332" s="9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42522.068391203698</v>
      </c>
      <c r="T1332" s="10">
        <f t="shared" si="125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6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20"/>
        <v>1.3668E-2</v>
      </c>
      <c r="P1333" s="9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42569.295763888884</v>
      </c>
      <c r="T1333" s="10">
        <f t="shared" si="125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6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20"/>
        <v>0</v>
      </c>
      <c r="P1334" s="9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42731.851944444446</v>
      </c>
      <c r="T1334" s="10">
        <f t="shared" si="125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6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20"/>
        <v>0</v>
      </c>
      <c r="P1335" s="9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41805.8984375</v>
      </c>
      <c r="T1335" s="10">
        <f t="shared" si="125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20"/>
        <v>0.10754135338345865</v>
      </c>
      <c r="P1336" s="9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42410.565821759257</v>
      </c>
      <c r="T1336" s="10">
        <f t="shared" si="125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6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20"/>
        <v>0.1976</v>
      </c>
      <c r="P1337" s="9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42313.728032407402</v>
      </c>
      <c r="T1337" s="10">
        <f t="shared" si="125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6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20"/>
        <v>0.84946999999999995</v>
      </c>
      <c r="P1338" s="9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41955.655416666668</v>
      </c>
      <c r="T1338" s="10">
        <f t="shared" si="125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6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20"/>
        <v>0.49381999999999998</v>
      </c>
      <c r="P1339" s="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42767.368969907409</v>
      </c>
      <c r="T1339" s="10">
        <f t="shared" si="125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6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20"/>
        <v>3.3033333333333331E-2</v>
      </c>
      <c r="P1340" s="9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42188.595289351848</v>
      </c>
      <c r="T1340" s="10">
        <f t="shared" si="125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6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20"/>
        <v>6.6339999999999996E-2</v>
      </c>
      <c r="P1341" s="9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41936.438831018517</v>
      </c>
      <c r="T1341" s="10">
        <f t="shared" si="125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6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20"/>
        <v>0</v>
      </c>
      <c r="P1342" s="9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41836.387187499997</v>
      </c>
      <c r="T1342" s="10">
        <f t="shared" si="125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6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20"/>
        <v>0.7036</v>
      </c>
      <c r="P1343" s="9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42612.415706018517</v>
      </c>
      <c r="T1343" s="10">
        <f t="shared" si="125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6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20"/>
        <v>2E-3</v>
      </c>
      <c r="P1344" s="9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42172.608090277776</v>
      </c>
      <c r="T1344" s="10">
        <f t="shared" si="125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6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20"/>
        <v>1.02298</v>
      </c>
      <c r="P1345" s="9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42542.318090277775</v>
      </c>
      <c r="T1345" s="10">
        <f t="shared" si="125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120"/>
        <v>3.7773333333333334</v>
      </c>
      <c r="P1346" s="9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42522.581469907404</v>
      </c>
      <c r="T1346" s="10">
        <f t="shared" si="125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6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126">E1347/D1347</f>
        <v>1.25</v>
      </c>
      <c r="P1347" s="9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(J1347/86400+25569+(-5/24))</f>
        <v>41799.606006944443</v>
      </c>
      <c r="T1347" s="10">
        <f t="shared" ref="T1347:T1410" si="131">(I1347/86400+25569+(-5/24))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6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26"/>
        <v>1.473265306122449</v>
      </c>
      <c r="P1348" s="9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41421.867488425924</v>
      </c>
      <c r="T1348" s="10">
        <f t="shared" si="131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6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26"/>
        <v>1.022</v>
      </c>
      <c r="P1349" s="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42040.429687499993</v>
      </c>
      <c r="T1349" s="10">
        <f t="shared" si="131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6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26"/>
        <v>1.018723404255319</v>
      </c>
      <c r="P1350" s="9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41963.297835648147</v>
      </c>
      <c r="T1350" s="10">
        <f t="shared" si="131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6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26"/>
        <v>2.0419999999999998</v>
      </c>
      <c r="P1351" s="9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42317.124247685184</v>
      </c>
      <c r="T1351" s="10">
        <f t="shared" si="131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6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26"/>
        <v>1.0405</v>
      </c>
      <c r="P1352" s="9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42333.804791666662</v>
      </c>
      <c r="T1352" s="10">
        <f t="shared" si="131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6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26"/>
        <v>1.0126500000000001</v>
      </c>
      <c r="P1353" s="9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42382.531759259255</v>
      </c>
      <c r="T1353" s="10">
        <f t="shared" si="131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6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26"/>
        <v>1.3613999999999999</v>
      </c>
      <c r="P1354" s="9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42200.369976851849</v>
      </c>
      <c r="T1354" s="10">
        <f t="shared" si="131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6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26"/>
        <v>1.3360000000000001</v>
      </c>
      <c r="P1355" s="9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41308.909583333334</v>
      </c>
      <c r="T1355" s="10">
        <f t="shared" si="131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26"/>
        <v>1.3025</v>
      </c>
      <c r="P1356" s="9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42502.599293981482</v>
      </c>
      <c r="T1356" s="10">
        <f t="shared" si="131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6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26"/>
        <v>1.2267999999999999</v>
      </c>
      <c r="P1357" s="9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41213.046354166661</v>
      </c>
      <c r="T1357" s="10">
        <f t="shared" si="131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6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26"/>
        <v>1.8281058823529412</v>
      </c>
      <c r="P1358" s="9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41429.830555555549</v>
      </c>
      <c r="T1358" s="10">
        <f t="shared" si="131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6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26"/>
        <v>1.2529999999999999</v>
      </c>
      <c r="P1359" s="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41304.753900462958</v>
      </c>
      <c r="T1359" s="10">
        <f t="shared" si="131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6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26"/>
        <v>1.1166666666666667</v>
      </c>
      <c r="P1360" s="9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40689.362534722219</v>
      </c>
      <c r="T1360" s="10">
        <f t="shared" si="131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6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26"/>
        <v>1.1575757575757575</v>
      </c>
      <c r="P1361" s="9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40668.606365740736</v>
      </c>
      <c r="T1361" s="10">
        <f t="shared" si="131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6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26"/>
        <v>1.732</v>
      </c>
      <c r="P1362" s="9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41095.692361111105</v>
      </c>
      <c r="T1362" s="10">
        <f t="shared" si="131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6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26"/>
        <v>1.2598333333333334</v>
      </c>
      <c r="P1363" s="9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41781.508935185186</v>
      </c>
      <c r="T1363" s="10">
        <f t="shared" si="131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6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26"/>
        <v>1.091</v>
      </c>
      <c r="P1364" s="9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41464.726053240738</v>
      </c>
      <c r="T1364" s="10">
        <f t="shared" si="131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6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26"/>
        <v>1</v>
      </c>
      <c r="P1365" s="9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42396.635729166665</v>
      </c>
      <c r="T1365" s="10">
        <f t="shared" si="131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26"/>
        <v>1.1864285714285714</v>
      </c>
      <c r="P1366" s="9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41951.487337962964</v>
      </c>
      <c r="T1366" s="10">
        <f t="shared" si="131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6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26"/>
        <v>1.0026666666666666</v>
      </c>
      <c r="P1367" s="9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42049.524907407402</v>
      </c>
      <c r="T1367" s="10">
        <f t="shared" si="131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6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26"/>
        <v>1.2648920000000001</v>
      </c>
      <c r="P1368" s="9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41924.787766203699</v>
      </c>
      <c r="T1368" s="10">
        <f t="shared" si="131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6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26"/>
        <v>1.1426000000000001</v>
      </c>
      <c r="P1369" s="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42291.794560185182</v>
      </c>
      <c r="T1369" s="10">
        <f t="shared" si="131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6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26"/>
        <v>1.107</v>
      </c>
      <c r="P1370" s="9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42145.982569444437</v>
      </c>
      <c r="T1370" s="10">
        <f t="shared" si="131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6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26"/>
        <v>1.0534805315203954</v>
      </c>
      <c r="P1371" s="9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41710.385949074072</v>
      </c>
      <c r="T1371" s="10">
        <f t="shared" si="131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6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26"/>
        <v>1.0366666666666666</v>
      </c>
      <c r="P1372" s="9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41547.795023148145</v>
      </c>
      <c r="T1372" s="10">
        <f t="shared" si="131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6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26"/>
        <v>1.0708672667523933</v>
      </c>
      <c r="P1373" s="9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42101.550254629627</v>
      </c>
      <c r="T1373" s="10">
        <f t="shared" si="131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6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26"/>
        <v>1.24</v>
      </c>
      <c r="P1374" s="9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41072.53162037037</v>
      </c>
      <c r="T1374" s="10">
        <f t="shared" si="131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6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26"/>
        <v>1.0501</v>
      </c>
      <c r="P1375" s="9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42704.743437499994</v>
      </c>
      <c r="T1375" s="10">
        <f t="shared" si="131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26"/>
        <v>1.8946666666666667</v>
      </c>
      <c r="P1376" s="9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42423.953564814808</v>
      </c>
      <c r="T1376" s="10">
        <f t="shared" si="131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6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26"/>
        <v>1.7132499999999999</v>
      </c>
      <c r="P1377" s="9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42719.857858796291</v>
      </c>
      <c r="T1377" s="10">
        <f t="shared" si="131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6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26"/>
        <v>2.5248648648648651</v>
      </c>
      <c r="P1378" s="9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42677.460717592585</v>
      </c>
      <c r="T1378" s="10">
        <f t="shared" si="131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6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26"/>
        <v>1.1615384615384616</v>
      </c>
      <c r="P1379" s="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42747.01122685185</v>
      </c>
      <c r="T1379" s="10">
        <f t="shared" si="131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6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26"/>
        <v>2.0335000000000001</v>
      </c>
      <c r="P1380" s="9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42568.551041666666</v>
      </c>
      <c r="T1380" s="10">
        <f t="shared" si="131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6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26"/>
        <v>1.1160000000000001</v>
      </c>
      <c r="P1381" s="9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42130.283287037033</v>
      </c>
      <c r="T1381" s="10">
        <f t="shared" si="131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6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26"/>
        <v>4.24</v>
      </c>
      <c r="P1382" s="9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42141.554467592585</v>
      </c>
      <c r="T1382" s="10">
        <f t="shared" si="131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6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26"/>
        <v>1.071</v>
      </c>
      <c r="P1383" s="9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42703.006076388883</v>
      </c>
      <c r="T1383" s="10">
        <f t="shared" si="131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6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26"/>
        <v>1.043625</v>
      </c>
      <c r="P1384" s="9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41370.591851851852</v>
      </c>
      <c r="T1384" s="10">
        <f t="shared" si="131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6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26"/>
        <v>2.124090909090909</v>
      </c>
      <c r="P1385" s="9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42706.866643518515</v>
      </c>
      <c r="T1385" s="10">
        <f t="shared" si="131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26"/>
        <v>1.2408571428571429</v>
      </c>
      <c r="P1386" s="9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42160.526874999996</v>
      </c>
      <c r="T1386" s="10">
        <f t="shared" si="131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6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26"/>
        <v>1.10406125</v>
      </c>
      <c r="P1387" s="9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42433.480567129627</v>
      </c>
      <c r="T1387" s="10">
        <f t="shared" si="131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6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26"/>
        <v>2.1875</v>
      </c>
      <c r="P1388" s="9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42184.438530092586</v>
      </c>
      <c r="T1388" s="10">
        <f t="shared" si="131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6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26"/>
        <v>1.36625</v>
      </c>
      <c r="P1389" s="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42126.712905092594</v>
      </c>
      <c r="T1389" s="10">
        <f t="shared" si="131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6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26"/>
        <v>1.348074</v>
      </c>
      <c r="P1390" s="9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42634.406446759262</v>
      </c>
      <c r="T1390" s="10">
        <f t="shared" si="131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6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26"/>
        <v>1.454</v>
      </c>
      <c r="P1391" s="9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42565.272650462961</v>
      </c>
      <c r="T1391" s="10">
        <f t="shared" si="131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6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26"/>
        <v>1.0910714285714285</v>
      </c>
      <c r="P1392" s="9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42087.594976851855</v>
      </c>
      <c r="T1392" s="10">
        <f t="shared" si="131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6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26"/>
        <v>1.1020000000000001</v>
      </c>
      <c r="P1393" s="9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42193.442337962959</v>
      </c>
      <c r="T1393" s="10">
        <f t="shared" si="131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6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26"/>
        <v>1.1364000000000001</v>
      </c>
      <c r="P1394" s="9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42400.946597222217</v>
      </c>
      <c r="T1394" s="10">
        <f t="shared" si="131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6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26"/>
        <v>1.0235000000000001</v>
      </c>
      <c r="P1395" s="9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42553.473645833328</v>
      </c>
      <c r="T1395" s="10">
        <f t="shared" si="131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26"/>
        <v>1.2213333333333334</v>
      </c>
      <c r="P1396" s="9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42751.936643518515</v>
      </c>
      <c r="T1396" s="10">
        <f t="shared" si="131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6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26"/>
        <v>1.1188571428571428</v>
      </c>
      <c r="P1397" s="9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42719.700011574074</v>
      </c>
      <c r="T1397" s="10">
        <f t="shared" si="131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6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26"/>
        <v>1.073</v>
      </c>
      <c r="P1398" s="9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42018.790300925924</v>
      </c>
      <c r="T1398" s="10">
        <f t="shared" si="131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6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26"/>
        <v>1.1385000000000001</v>
      </c>
      <c r="P1399" s="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42640.709606481476</v>
      </c>
      <c r="T1399" s="10">
        <f t="shared" si="131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6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26"/>
        <v>1.0968181818181819</v>
      </c>
      <c r="P1400" s="9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42526.665902777771</v>
      </c>
      <c r="T1400" s="10">
        <f t="shared" si="131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6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26"/>
        <v>1.2614444444444444</v>
      </c>
      <c r="P1401" s="9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41888.795983796292</v>
      </c>
      <c r="T1401" s="10">
        <f t="shared" si="131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6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26"/>
        <v>1.6742857142857144</v>
      </c>
      <c r="P1402" s="9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42498.132789351854</v>
      </c>
      <c r="T1402" s="10">
        <f t="shared" si="131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6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26"/>
        <v>4.9652000000000003</v>
      </c>
      <c r="P1403" s="9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41399.787893518514</v>
      </c>
      <c r="T1403" s="10">
        <f t="shared" si="131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6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26"/>
        <v>1.0915999999999999</v>
      </c>
      <c r="P1404" s="9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42064.845034722217</v>
      </c>
      <c r="T1404" s="10">
        <f t="shared" si="131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6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26"/>
        <v>1.0257499999999999</v>
      </c>
      <c r="P1405" s="9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41450.854571759257</v>
      </c>
      <c r="T1405" s="10">
        <f t="shared" si="131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26"/>
        <v>1.6620689655172414E-2</v>
      </c>
      <c r="P1406" s="9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42032.30190972222</v>
      </c>
      <c r="T1406" s="10">
        <f t="shared" si="131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26"/>
        <v>4.1999999999999997E-3</v>
      </c>
      <c r="P1407" s="9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41941.472233796296</v>
      </c>
      <c r="T1407" s="10">
        <f t="shared" si="131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26"/>
        <v>1.25E-3</v>
      </c>
      <c r="P1408" s="9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42297.224618055552</v>
      </c>
      <c r="T1408" s="10">
        <f t="shared" si="131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26"/>
        <v>5.0000000000000001E-3</v>
      </c>
      <c r="P1409" s="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41838.32844907407</v>
      </c>
      <c r="T1409" s="10">
        <f t="shared" si="131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26"/>
        <v>7.1999999999999995E-2</v>
      </c>
      <c r="P1410" s="9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42291.663842592585</v>
      </c>
      <c r="T1410" s="10">
        <f t="shared" si="131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132">E1411/D1411</f>
        <v>0</v>
      </c>
      <c r="P1411" s="9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(J1411/86400+25569+(-5/24))</f>
        <v>41944.925173611111</v>
      </c>
      <c r="T1411" s="10">
        <f t="shared" ref="T1411:T1474" si="137">(I1411/86400+25569+(-5/24))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32"/>
        <v>1.6666666666666666E-4</v>
      </c>
      <c r="P1412" s="9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42479.110185185178</v>
      </c>
      <c r="T1412" s="10">
        <f t="shared" si="137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32"/>
        <v>2.3333333333333335E-3</v>
      </c>
      <c r="P1413" s="9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42012.850694444445</v>
      </c>
      <c r="T1413" s="10">
        <f t="shared" si="137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32"/>
        <v>4.5714285714285714E-2</v>
      </c>
      <c r="P1414" s="9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41946.855312499996</v>
      </c>
      <c r="T1414" s="10">
        <f t="shared" si="137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32"/>
        <v>0.05</v>
      </c>
      <c r="P1415" s="9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42360.228819444441</v>
      </c>
      <c r="T1415" s="10">
        <f t="shared" si="137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32"/>
        <v>2E-3</v>
      </c>
      <c r="P1416" s="9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42708.044756944444</v>
      </c>
      <c r="T1416" s="10">
        <f t="shared" si="137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32"/>
        <v>0.18181818181818182</v>
      </c>
      <c r="P1417" s="9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42192.467488425922</v>
      </c>
      <c r="T1417" s="10">
        <f t="shared" si="137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32"/>
        <v>0</v>
      </c>
      <c r="P1418" s="9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42299.717812499999</v>
      </c>
      <c r="T1418" s="10">
        <f t="shared" si="137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32"/>
        <v>1.2222222222222223E-2</v>
      </c>
      <c r="P1419" s="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42231.941828703704</v>
      </c>
      <c r="T1419" s="10">
        <f t="shared" si="137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32"/>
        <v>2E-3</v>
      </c>
      <c r="P1420" s="9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42395.248078703698</v>
      </c>
      <c r="T1420" s="10">
        <f t="shared" si="137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32"/>
        <v>7.0634920634920634E-2</v>
      </c>
      <c r="P1421" s="9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42622.24790509259</v>
      </c>
      <c r="T1421" s="10">
        <f t="shared" si="137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32"/>
        <v>2.7272727272727271E-2</v>
      </c>
      <c r="P1422" s="9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42524.459328703706</v>
      </c>
      <c r="T1422" s="10">
        <f t="shared" si="137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32"/>
        <v>1E-3</v>
      </c>
      <c r="P1423" s="9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42013.707280092589</v>
      </c>
      <c r="T1423" s="10">
        <f t="shared" si="137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32"/>
        <v>1.0399999999999999E-3</v>
      </c>
      <c r="P1424" s="9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42604.031296296293</v>
      </c>
      <c r="T1424" s="10">
        <f t="shared" si="137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32"/>
        <v>3.3333333333333335E-3</v>
      </c>
      <c r="P1425" s="9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42340.151979166665</v>
      </c>
      <c r="T1425" s="10">
        <f t="shared" si="137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32"/>
        <v>0.2036</v>
      </c>
      <c r="P1426" s="9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42676.509282407402</v>
      </c>
      <c r="T1426" s="10">
        <f t="shared" si="137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32"/>
        <v>0</v>
      </c>
      <c r="P1427" s="9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42092.923136574071</v>
      </c>
      <c r="T1427" s="10">
        <f t="shared" si="137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32"/>
        <v>0</v>
      </c>
      <c r="P1428" s="9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42180.181944444441</v>
      </c>
      <c r="T1428" s="10">
        <f t="shared" si="137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32"/>
        <v>8.3799999999999999E-2</v>
      </c>
      <c r="P1429" s="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42601.643344907403</v>
      </c>
      <c r="T1429" s="10">
        <f t="shared" si="137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32"/>
        <v>4.4999999999999998E-2</v>
      </c>
      <c r="P1430" s="9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42432.171493055554</v>
      </c>
      <c r="T1430" s="10">
        <f t="shared" si="137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32"/>
        <v>0</v>
      </c>
      <c r="P1431" s="9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42073.852337962962</v>
      </c>
      <c r="T1431" s="10">
        <f t="shared" si="137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32"/>
        <v>8.0600000000000005E-2</v>
      </c>
      <c r="P1432" s="9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41961.605185185188</v>
      </c>
      <c r="T1432" s="10">
        <f t="shared" si="137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32"/>
        <v>0.31947058823529412</v>
      </c>
      <c r="P1433" s="9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42304.002499999995</v>
      </c>
      <c r="T1433" s="10">
        <f t="shared" si="137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32"/>
        <v>0</v>
      </c>
      <c r="P1434" s="9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42175.572083333333</v>
      </c>
      <c r="T1434" s="10">
        <f t="shared" si="137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32"/>
        <v>6.7083333333333328E-2</v>
      </c>
      <c r="P1435" s="9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42673.417534722219</v>
      </c>
      <c r="T1435" s="10">
        <f t="shared" si="137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32"/>
        <v>9.987804878048781E-2</v>
      </c>
      <c r="P1436" s="9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42142.558773148143</v>
      </c>
      <c r="T1436" s="10">
        <f t="shared" si="137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32"/>
        <v>1E-3</v>
      </c>
      <c r="P1437" s="9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42258.57199074074</v>
      </c>
      <c r="T1437" s="10">
        <f t="shared" si="137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32"/>
        <v>7.7000000000000002E-3</v>
      </c>
      <c r="P1438" s="9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42391.141863425924</v>
      </c>
      <c r="T1438" s="10">
        <f t="shared" si="137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32"/>
        <v>0.26900000000000002</v>
      </c>
      <c r="P1439" s="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41796.32336805555</v>
      </c>
      <c r="T1439" s="10">
        <f t="shared" si="137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32"/>
        <v>0.03</v>
      </c>
      <c r="P1440" s="9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42457.663182870368</v>
      </c>
      <c r="T1440" s="10">
        <f t="shared" si="137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32"/>
        <v>6.6055045871559637E-2</v>
      </c>
      <c r="P1441" s="9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42040.621539351851</v>
      </c>
      <c r="T1441" s="10">
        <f t="shared" si="137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32"/>
        <v>7.6923076923076926E-5</v>
      </c>
      <c r="P1442" s="9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42486.540081018517</v>
      </c>
      <c r="T1442" s="10">
        <f t="shared" si="137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32"/>
        <v>1.1222222222222222E-2</v>
      </c>
      <c r="P1443" s="9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42198.557511574072</v>
      </c>
      <c r="T1443" s="10">
        <f t="shared" si="137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32"/>
        <v>0</v>
      </c>
      <c r="P1444" s="9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42485.437013888884</v>
      </c>
      <c r="T1444" s="10">
        <f t="shared" si="137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32"/>
        <v>0</v>
      </c>
      <c r="P1445" s="9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42707.71769675926</v>
      </c>
      <c r="T1445" s="10">
        <f t="shared" si="137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32"/>
        <v>0</v>
      </c>
      <c r="P1446" s="9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42199.665069444447</v>
      </c>
      <c r="T1446" s="10">
        <f t="shared" si="137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32"/>
        <v>0</v>
      </c>
      <c r="P1447" s="9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42139.333969907406</v>
      </c>
      <c r="T1447" s="10">
        <f t="shared" si="137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32"/>
        <v>0</v>
      </c>
      <c r="P1448" s="9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42461.239328703705</v>
      </c>
      <c r="T1448" s="10">
        <f t="shared" si="137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32"/>
        <v>1.4999999999999999E-4</v>
      </c>
      <c r="P1449" s="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42529.52238425926</v>
      </c>
      <c r="T1449" s="10">
        <f t="shared" si="137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32"/>
        <v>0</v>
      </c>
      <c r="P1450" s="9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42115.728217592587</v>
      </c>
      <c r="T1450" s="10">
        <f t="shared" si="137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32"/>
        <v>0</v>
      </c>
      <c r="P1451" s="9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42086.603067129625</v>
      </c>
      <c r="T1451" s="10">
        <f t="shared" si="137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32"/>
        <v>1.0000000000000001E-5</v>
      </c>
      <c r="P1452" s="9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42389.962928240733</v>
      </c>
      <c r="T1452" s="10">
        <f t="shared" si="137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6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32"/>
        <v>1.0554089709762533E-4</v>
      </c>
      <c r="P1453" s="9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41931.75068287037</v>
      </c>
      <c r="T1453" s="10">
        <f t="shared" si="137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6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32"/>
        <v>0</v>
      </c>
      <c r="P1454" s="9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41818.494942129626</v>
      </c>
      <c r="T1454" s="10">
        <f t="shared" si="137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6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32"/>
        <v>0</v>
      </c>
      <c r="P1455" s="9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42795.487812499996</v>
      </c>
      <c r="T1455" s="10">
        <f t="shared" si="137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32"/>
        <v>8.5714285714285719E-3</v>
      </c>
      <c r="P1456" s="9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42463.658333333333</v>
      </c>
      <c r="T1456" s="10">
        <f t="shared" si="137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6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32"/>
        <v>0.105</v>
      </c>
      <c r="P1457" s="9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41832.46435185185</v>
      </c>
      <c r="T1457" s="10">
        <f t="shared" si="137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6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32"/>
        <v>2.9000000000000001E-2</v>
      </c>
      <c r="P1458" s="9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42708.460243055553</v>
      </c>
      <c r="T1458" s="10">
        <f t="shared" si="137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6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32"/>
        <v>0</v>
      </c>
      <c r="P1459" s="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42289.688009259255</v>
      </c>
      <c r="T1459" s="10">
        <f t="shared" si="137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6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32"/>
        <v>0</v>
      </c>
      <c r="P1460" s="9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41831.49722222222</v>
      </c>
      <c r="T1460" s="10">
        <f t="shared" si="137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6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32"/>
        <v>0</v>
      </c>
      <c r="P1461" s="9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42311.996481481481</v>
      </c>
      <c r="T1461" s="10">
        <f t="shared" si="137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6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32"/>
        <v>0</v>
      </c>
      <c r="P1462" s="9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41915.688634259255</v>
      </c>
      <c r="T1462" s="10">
        <f t="shared" si="137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6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32"/>
        <v>1.012446</v>
      </c>
      <c r="P1463" s="9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41899.436967592592</v>
      </c>
      <c r="T1463" s="10">
        <f t="shared" si="137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6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32"/>
        <v>1.085175</v>
      </c>
      <c r="P1464" s="9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41344.454525462963</v>
      </c>
      <c r="T1464" s="10">
        <f t="shared" si="137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6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32"/>
        <v>1.4766666666666666</v>
      </c>
      <c r="P1465" s="9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41326.702986111108</v>
      </c>
      <c r="T1465" s="10">
        <f t="shared" si="137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32"/>
        <v>1.6319999999999999</v>
      </c>
      <c r="P1466" s="9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41291.453217592592</v>
      </c>
      <c r="T1466" s="10">
        <f t="shared" si="137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6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32"/>
        <v>4.5641449999999999</v>
      </c>
      <c r="P1467" s="9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40959.526064814811</v>
      </c>
      <c r="T1467" s="10">
        <f t="shared" si="137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6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32"/>
        <v>1.0787731249999999</v>
      </c>
      <c r="P1468" s="9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42339.963726851849</v>
      </c>
      <c r="T1468" s="10">
        <f t="shared" si="137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6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32"/>
        <v>1.1508</v>
      </c>
      <c r="P1469" s="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40933.593576388885</v>
      </c>
      <c r="T1469" s="10">
        <f t="shared" si="137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6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32"/>
        <v>1.0236842105263158</v>
      </c>
      <c r="P1470" s="9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40645.806122685179</v>
      </c>
      <c r="T1470" s="10">
        <f t="shared" si="137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6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32"/>
        <v>1.0842485875706214</v>
      </c>
      <c r="P1471" s="9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41290.390150462961</v>
      </c>
      <c r="T1471" s="10">
        <f t="shared" si="137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6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32"/>
        <v>1.2513333333333334</v>
      </c>
      <c r="P1472" s="9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41250.618784722217</v>
      </c>
      <c r="T1472" s="10">
        <f t="shared" si="137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6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32"/>
        <v>1.03840625</v>
      </c>
      <c r="P1473" s="9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42073.749236111107</v>
      </c>
      <c r="T1473" s="10">
        <f t="shared" si="137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6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32"/>
        <v>1.3870400000000001</v>
      </c>
      <c r="P1474" s="9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41533.33452546296</v>
      </c>
      <c r="T1474" s="10">
        <f t="shared" si="137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6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138">E1475/D1475</f>
        <v>1.20516</v>
      </c>
      <c r="P1475" s="9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(J1475/86400+25569+(-5/24))</f>
        <v>40939.771284722221</v>
      </c>
      <c r="T1475" s="10">
        <f t="shared" ref="T1475:T1538" si="143">(I1475/86400+25569+(-5/24))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38"/>
        <v>1.1226666666666667</v>
      </c>
      <c r="P1476" s="9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41500.519583333335</v>
      </c>
      <c r="T1476" s="10">
        <f t="shared" si="143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6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38"/>
        <v>1.8866966666666667</v>
      </c>
      <c r="P1477" s="9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41960.514618055553</v>
      </c>
      <c r="T1477" s="10">
        <f t="shared" si="143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6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38"/>
        <v>6.6155466666666669</v>
      </c>
      <c r="P1478" s="9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40765.833587962959</v>
      </c>
      <c r="T1478" s="10">
        <f t="shared" si="143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6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38"/>
        <v>1.1131</v>
      </c>
      <c r="P1479" s="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40840.407453703701</v>
      </c>
      <c r="T1479" s="10">
        <f t="shared" si="143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6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38"/>
        <v>11.8161422</v>
      </c>
      <c r="P1480" s="9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41394.663344907407</v>
      </c>
      <c r="T1480" s="10">
        <f t="shared" si="143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6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38"/>
        <v>1.37375</v>
      </c>
      <c r="P1481" s="9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41754.536909722221</v>
      </c>
      <c r="T1481" s="10">
        <f t="shared" si="143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6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38"/>
        <v>1.170404</v>
      </c>
      <c r="P1482" s="9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41464.725682870368</v>
      </c>
      <c r="T1482" s="10">
        <f t="shared" si="143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38"/>
        <v>2.1000000000000001E-2</v>
      </c>
      <c r="P1483" s="9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41550.714641203704</v>
      </c>
      <c r="T1483" s="10">
        <f t="shared" si="143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38"/>
        <v>1E-3</v>
      </c>
      <c r="P1484" s="9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41136.649722222217</v>
      </c>
      <c r="T1484" s="10">
        <f t="shared" si="143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38"/>
        <v>7.1428571428571426E-3</v>
      </c>
      <c r="P1485" s="9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42547.984664351847</v>
      </c>
      <c r="T1485" s="10">
        <f t="shared" si="143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38"/>
        <v>0</v>
      </c>
      <c r="P1486" s="9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41052.992627314808</v>
      </c>
      <c r="T1486" s="10">
        <f t="shared" si="143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38"/>
        <v>2.2388059701492536E-2</v>
      </c>
      <c r="P1487" s="9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42130.587650462963</v>
      </c>
      <c r="T1487" s="10">
        <f t="shared" si="143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38"/>
        <v>2.3999999999999998E-3</v>
      </c>
      <c r="P1488" s="9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42031.960196759253</v>
      </c>
      <c r="T1488" s="10">
        <f t="shared" si="143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38"/>
        <v>0</v>
      </c>
      <c r="P1489" s="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42554.709155092591</v>
      </c>
      <c r="T1489" s="10">
        <f t="shared" si="143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38"/>
        <v>2.4E-2</v>
      </c>
      <c r="P1490" s="9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41614.354861111111</v>
      </c>
      <c r="T1490" s="10">
        <f t="shared" si="143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38"/>
        <v>0</v>
      </c>
      <c r="P1491" s="9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41198.403379629628</v>
      </c>
      <c r="T1491" s="10">
        <f t="shared" si="143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38"/>
        <v>0.30862068965517242</v>
      </c>
      <c r="P1492" s="9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41520.352708333332</v>
      </c>
      <c r="T1492" s="10">
        <f t="shared" si="143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38"/>
        <v>8.3333333333333329E-2</v>
      </c>
      <c r="P1493" s="9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41991.505127314813</v>
      </c>
      <c r="T1493" s="10">
        <f t="shared" si="143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38"/>
        <v>7.4999999999999997E-3</v>
      </c>
      <c r="P1494" s="9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40682.676458333335</v>
      </c>
      <c r="T1494" s="10">
        <f t="shared" si="143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38"/>
        <v>0</v>
      </c>
      <c r="P1495" s="9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41411.658275462956</v>
      </c>
      <c r="T1495" s="10">
        <f t="shared" si="143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38"/>
        <v>8.8999999999999996E-2</v>
      </c>
      <c r="P1496" s="9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42067.514039351845</v>
      </c>
      <c r="T1496" s="10">
        <f t="shared" si="143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38"/>
        <v>0</v>
      </c>
      <c r="P1497" s="9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40752.581377314811</v>
      </c>
      <c r="T1497" s="10">
        <f t="shared" si="143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38"/>
        <v>0</v>
      </c>
      <c r="P1498" s="9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41838.266886574071</v>
      </c>
      <c r="T1498" s="10">
        <f t="shared" si="143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38"/>
        <v>6.666666666666667E-5</v>
      </c>
      <c r="P1499" s="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41444.434282407405</v>
      </c>
      <c r="T1499" s="10">
        <f t="shared" si="143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38"/>
        <v>1.9E-2</v>
      </c>
      <c r="P1500" s="9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41840.775208333333</v>
      </c>
      <c r="T1500" s="10">
        <f t="shared" si="143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38"/>
        <v>2.5000000000000001E-3</v>
      </c>
      <c r="P1501" s="9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42526.798993055556</v>
      </c>
      <c r="T1501" s="10">
        <f t="shared" si="143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38"/>
        <v>0.25035714285714283</v>
      </c>
      <c r="P1502" s="9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41365.69626157407</v>
      </c>
      <c r="T1502" s="10">
        <f t="shared" si="143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6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38"/>
        <v>1.6633076923076924</v>
      </c>
      <c r="P1503" s="9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42163.3752662037</v>
      </c>
      <c r="T1503" s="10">
        <f t="shared" si="143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6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38"/>
        <v>1.0144545454545455</v>
      </c>
      <c r="P1504" s="9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42426.33425925926</v>
      </c>
      <c r="T1504" s="10">
        <f t="shared" si="143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6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38"/>
        <v>1.0789146666666667</v>
      </c>
      <c r="P1505" s="9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42606.13890046296</v>
      </c>
      <c r="T1505" s="10">
        <f t="shared" si="143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38"/>
        <v>2.7793846153846156</v>
      </c>
      <c r="P1506" s="9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41772.44935185185</v>
      </c>
      <c r="T1506" s="10">
        <f t="shared" si="143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6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38"/>
        <v>1.0358125</v>
      </c>
      <c r="P1507" s="9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42414.234988425924</v>
      </c>
      <c r="T1507" s="10">
        <f t="shared" si="143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6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38"/>
        <v>1.1140000000000001</v>
      </c>
      <c r="P1508" s="9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41814.577592592592</v>
      </c>
      <c r="T1508" s="10">
        <f t="shared" si="143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6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38"/>
        <v>2.15</v>
      </c>
      <c r="P1509" s="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40254.242002314808</v>
      </c>
      <c r="T1509" s="10">
        <f t="shared" si="143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6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38"/>
        <v>1.1076216216216217</v>
      </c>
      <c r="P1510" s="9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41786.406030092592</v>
      </c>
      <c r="T1510" s="10">
        <f t="shared" si="143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6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38"/>
        <v>1.2364125714285714</v>
      </c>
      <c r="P1511" s="9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42751.325057870366</v>
      </c>
      <c r="T1511" s="10">
        <f t="shared" si="143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6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38"/>
        <v>1.0103500000000001</v>
      </c>
      <c r="P1512" s="9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41809.176828703705</v>
      </c>
      <c r="T1512" s="10">
        <f t="shared" si="143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6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38"/>
        <v>1.1179285714285714</v>
      </c>
      <c r="P1513" s="9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42296.375046296293</v>
      </c>
      <c r="T1513" s="10">
        <f t="shared" si="143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6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38"/>
        <v>5.5877142857142861</v>
      </c>
      <c r="P1514" s="9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42741.476145833331</v>
      </c>
      <c r="T1514" s="10">
        <f t="shared" si="143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6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38"/>
        <v>1.5001875</v>
      </c>
      <c r="P1515" s="9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41806.42900462963</v>
      </c>
      <c r="T1515" s="10">
        <f t="shared" si="143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38"/>
        <v>1.0647599999999999</v>
      </c>
      <c r="P1516" s="9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42234.389351851853</v>
      </c>
      <c r="T1516" s="10">
        <f t="shared" si="143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6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38"/>
        <v>1.57189</v>
      </c>
      <c r="P1517" s="9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42415.04510416666</v>
      </c>
      <c r="T1517" s="10">
        <f t="shared" si="143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6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38"/>
        <v>1.0865882352941176</v>
      </c>
      <c r="P1518" s="9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42619.258009259262</v>
      </c>
      <c r="T1518" s="10">
        <f t="shared" si="143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6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38"/>
        <v>1.6197999999999999</v>
      </c>
      <c r="P1519" s="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41948.358252314814</v>
      </c>
      <c r="T1519" s="10">
        <f t="shared" si="143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6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38"/>
        <v>2.0536666666666665</v>
      </c>
      <c r="P1520" s="9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41760.611712962964</v>
      </c>
      <c r="T1520" s="10">
        <f t="shared" si="143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6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38"/>
        <v>1.033638888888889</v>
      </c>
      <c r="P1521" s="9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41782.533368055556</v>
      </c>
      <c r="T1521" s="10">
        <f t="shared" si="143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6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38"/>
        <v>1.0347222222222223</v>
      </c>
      <c r="P1522" s="9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41955.649456018517</v>
      </c>
      <c r="T1522" s="10">
        <f t="shared" si="143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6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38"/>
        <v>1.0681333333333334</v>
      </c>
      <c r="P1523" s="9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42492.959386574068</v>
      </c>
      <c r="T1523" s="10">
        <f t="shared" si="143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6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38"/>
        <v>1.3896574712643677</v>
      </c>
      <c r="P1524" s="9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41899.621979166666</v>
      </c>
      <c r="T1524" s="10">
        <f t="shared" si="143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6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38"/>
        <v>1.2484324324324325</v>
      </c>
      <c r="P1525" s="9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41964.543009259258</v>
      </c>
      <c r="T1525" s="10">
        <f t="shared" si="143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38"/>
        <v>2.0699999999999998</v>
      </c>
      <c r="P1526" s="9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42756.292708333327</v>
      </c>
      <c r="T1526" s="10">
        <f t="shared" si="143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6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38"/>
        <v>1.7400576923076922</v>
      </c>
      <c r="P1527" s="9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42570.494652777772</v>
      </c>
      <c r="T1527" s="10">
        <f t="shared" si="143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6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38"/>
        <v>1.2032608695652174</v>
      </c>
      <c r="P1528" s="9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42339.067673611113</v>
      </c>
      <c r="T1528" s="10">
        <f t="shared" si="143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6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38"/>
        <v>1.1044428571428573</v>
      </c>
      <c r="P1529" s="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42780.392199074071</v>
      </c>
      <c r="T1529" s="10">
        <f t="shared" si="143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6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38"/>
        <v>2.8156666666666665</v>
      </c>
      <c r="P1530" s="9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42736.524560185186</v>
      </c>
      <c r="T1530" s="10">
        <f t="shared" si="143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6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38"/>
        <v>1.0067894736842105</v>
      </c>
      <c r="P1531" s="9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42052.420370370368</v>
      </c>
      <c r="T1531" s="10">
        <f t="shared" si="143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6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38"/>
        <v>1.3482571428571428</v>
      </c>
      <c r="P1532" s="9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42275.558969907404</v>
      </c>
      <c r="T1532" s="10">
        <f t="shared" si="143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6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38"/>
        <v>1.7595744680851064</v>
      </c>
      <c r="P1533" s="9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41941.594050925924</v>
      </c>
      <c r="T1533" s="10">
        <f t="shared" si="143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6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38"/>
        <v>4.8402000000000003</v>
      </c>
      <c r="P1534" s="9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42391.266956018517</v>
      </c>
      <c r="T1534" s="10">
        <f t="shared" si="143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6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38"/>
        <v>1.4514</v>
      </c>
      <c r="P1535" s="9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42442.793715277774</v>
      </c>
      <c r="T1535" s="10">
        <f t="shared" si="143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38"/>
        <v>4.1773333333333333</v>
      </c>
      <c r="P1536" s="9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42221.465995370367</v>
      </c>
      <c r="T1536" s="10">
        <f t="shared" si="143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6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38"/>
        <v>1.3242499999999999</v>
      </c>
      <c r="P1537" s="9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42484.620729166665</v>
      </c>
      <c r="T1537" s="10">
        <f t="shared" si="143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6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138"/>
        <v>2.5030841666666666</v>
      </c>
      <c r="P1538" s="9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42213.593865740739</v>
      </c>
      <c r="T1538" s="10">
        <f t="shared" si="143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6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144">E1539/D1539</f>
        <v>1.7989999999999999</v>
      </c>
      <c r="P1539" s="9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(J1539/86400+25569+(-5/24))</f>
        <v>42552.106793981475</v>
      </c>
      <c r="T1539" s="10">
        <f t="shared" ref="T1539:T1602" si="149">(I1539/86400+25569+(-5/24))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6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44"/>
        <v>1.0262857142857142</v>
      </c>
      <c r="P1540" s="9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41981.57372685185</v>
      </c>
      <c r="T1540" s="10">
        <f t="shared" si="14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6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44"/>
        <v>1.359861</v>
      </c>
      <c r="P1541" s="9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42705.710868055554</v>
      </c>
      <c r="T1541" s="10">
        <f t="shared" si="149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6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44"/>
        <v>1.1786666666666668</v>
      </c>
      <c r="P1542" s="9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41938.798796296294</v>
      </c>
      <c r="T1542" s="10">
        <f t="shared" si="14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44"/>
        <v>3.3333333333333332E-4</v>
      </c>
      <c r="P1543" s="9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41974.503912037035</v>
      </c>
      <c r="T1543" s="10">
        <f t="shared" si="14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44"/>
        <v>0.04</v>
      </c>
      <c r="P1544" s="9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42170.788194444445</v>
      </c>
      <c r="T1544" s="10">
        <f t="shared" si="14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44"/>
        <v>4.4444444444444444E-3</v>
      </c>
      <c r="P1545" s="9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41935.301319444443</v>
      </c>
      <c r="T1545" s="10">
        <f t="shared" si="14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44"/>
        <v>0</v>
      </c>
      <c r="P1546" s="9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42052.842870370368</v>
      </c>
      <c r="T1546" s="10">
        <f t="shared" si="14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44"/>
        <v>3.3333333333333332E-4</v>
      </c>
      <c r="P1547" s="9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42031.676319444443</v>
      </c>
      <c r="T1547" s="10">
        <f t="shared" si="14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44"/>
        <v>0.28899999999999998</v>
      </c>
      <c r="P1548" s="9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41839.004618055551</v>
      </c>
      <c r="T1548" s="10">
        <f t="shared" si="14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44"/>
        <v>0</v>
      </c>
      <c r="P1549" s="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42782.218541666669</v>
      </c>
      <c r="T1549" s="10">
        <f t="shared" si="14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44"/>
        <v>8.5714285714285715E-2</v>
      </c>
      <c r="P1550" s="9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42286.673842592594</v>
      </c>
      <c r="T1550" s="10">
        <f t="shared" si="149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44"/>
        <v>0.34</v>
      </c>
      <c r="P1551" s="9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42280.927766203698</v>
      </c>
      <c r="T1551" s="10">
        <f t="shared" si="14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44"/>
        <v>0.13466666666666666</v>
      </c>
      <c r="P1552" s="9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42472.24113425926</v>
      </c>
      <c r="T1552" s="10">
        <f t="shared" si="14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44"/>
        <v>0</v>
      </c>
      <c r="P1553" s="9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42121.616192129623</v>
      </c>
      <c r="T1553" s="10">
        <f t="shared" si="14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44"/>
        <v>0.49186046511627907</v>
      </c>
      <c r="P1554" s="9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41892.480416666665</v>
      </c>
      <c r="T1554" s="10">
        <f t="shared" si="14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44"/>
        <v>0</v>
      </c>
      <c r="P1555" s="9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42219.074618055551</v>
      </c>
      <c r="T1555" s="10">
        <f t="shared" si="14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44"/>
        <v>0</v>
      </c>
      <c r="P1556" s="9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42188.043865740743</v>
      </c>
      <c r="T1556" s="10">
        <f t="shared" si="14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44"/>
        <v>0</v>
      </c>
      <c r="P1557" s="9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42241.405462962961</v>
      </c>
      <c r="T1557" s="10">
        <f t="shared" si="14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44"/>
        <v>0.45133333333333331</v>
      </c>
      <c r="P1558" s="9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42524.944722222215</v>
      </c>
      <c r="T1558" s="10">
        <f t="shared" si="14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44"/>
        <v>0.04</v>
      </c>
      <c r="P1559" s="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41871.444826388884</v>
      </c>
      <c r="T1559" s="10">
        <f t="shared" si="14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44"/>
        <v>4.6666666666666669E-2</v>
      </c>
      <c r="P1560" s="9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42185.189340277771</v>
      </c>
      <c r="T1560" s="10">
        <f t="shared" si="14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44"/>
        <v>3.3333333333333335E-3</v>
      </c>
      <c r="P1561" s="9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42107.844895833332</v>
      </c>
      <c r="T1561" s="10">
        <f t="shared" si="149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44"/>
        <v>3.7600000000000001E-2</v>
      </c>
      <c r="P1562" s="9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41935.812418981477</v>
      </c>
      <c r="T1562" s="10">
        <f t="shared" si="14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6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44"/>
        <v>6.7000000000000002E-3</v>
      </c>
      <c r="P1563" s="9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41554.833368055552</v>
      </c>
      <c r="T1563" s="10">
        <f t="shared" si="149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6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44"/>
        <v>0</v>
      </c>
      <c r="P1564" s="9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40079.357824074068</v>
      </c>
      <c r="T1564" s="10">
        <f t="shared" si="14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6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44"/>
        <v>1.4166666666666666E-2</v>
      </c>
      <c r="P1565" s="9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41652.534155092588</v>
      </c>
      <c r="T1565" s="10">
        <f t="shared" si="14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44"/>
        <v>1E-3</v>
      </c>
      <c r="P1566" s="9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42121.158668981479</v>
      </c>
      <c r="T1566" s="10">
        <f t="shared" si="14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6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44"/>
        <v>2.5000000000000001E-2</v>
      </c>
      <c r="P1567" s="9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40672.521539351852</v>
      </c>
      <c r="T1567" s="10">
        <f t="shared" si="14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6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44"/>
        <v>0.21249999999999999</v>
      </c>
      <c r="P1568" s="9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42549.708379629628</v>
      </c>
      <c r="T1568" s="10">
        <f t="shared" si="14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6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44"/>
        <v>4.1176470588235294E-2</v>
      </c>
      <c r="P1569" s="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41671.728530092594</v>
      </c>
      <c r="T1569" s="10">
        <f t="shared" si="14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6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44"/>
        <v>0.13639999999999999</v>
      </c>
      <c r="P1570" s="9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41961.853993055549</v>
      </c>
      <c r="T1570" s="10">
        <f t="shared" si="14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6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44"/>
        <v>0</v>
      </c>
      <c r="P1571" s="9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41389.471226851849</v>
      </c>
      <c r="T1571" s="10">
        <f t="shared" si="14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6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44"/>
        <v>0.41399999999999998</v>
      </c>
      <c r="P1572" s="9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42438.605115740742</v>
      </c>
      <c r="T1572" s="10">
        <f t="shared" si="14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6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44"/>
        <v>6.6115702479338841E-3</v>
      </c>
      <c r="P1573" s="9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42144.56114583333</v>
      </c>
      <c r="T1573" s="10">
        <f t="shared" si="149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6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44"/>
        <v>0.05</v>
      </c>
      <c r="P1574" s="9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42403.824756944443</v>
      </c>
      <c r="T1574" s="10">
        <f t="shared" si="14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6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44"/>
        <v>2.4777777777777777E-2</v>
      </c>
      <c r="P1575" s="9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42785.791689814818</v>
      </c>
      <c r="T1575" s="10">
        <f t="shared" si="14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44"/>
        <v>5.0599999999999999E-2</v>
      </c>
      <c r="P1576" s="9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42017.719085648147</v>
      </c>
      <c r="T1576" s="10">
        <f t="shared" si="14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6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44"/>
        <v>0.2291</v>
      </c>
      <c r="P1577" s="9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41799.315925925919</v>
      </c>
      <c r="T1577" s="10">
        <f t="shared" si="149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6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44"/>
        <v>0.13</v>
      </c>
      <c r="P1578" s="9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42140.670925925922</v>
      </c>
      <c r="T1578" s="10">
        <f t="shared" si="14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6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44"/>
        <v>5.4999999999999997E-3</v>
      </c>
      <c r="P1579" s="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41054.639444444438</v>
      </c>
      <c r="T1579" s="10">
        <f t="shared" si="149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6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44"/>
        <v>0.10806536636794939</v>
      </c>
      <c r="P1580" s="9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40398.857534722221</v>
      </c>
      <c r="T1580" s="10">
        <f t="shared" si="14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6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44"/>
        <v>8.4008400840084006E-3</v>
      </c>
      <c r="P1581" s="9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41481.788090277776</v>
      </c>
      <c r="T1581" s="10">
        <f t="shared" si="14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44"/>
        <v>0</v>
      </c>
      <c r="P1582" s="9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40989.841736111106</v>
      </c>
      <c r="T1582" s="10">
        <f t="shared" si="149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44"/>
        <v>5.0000000000000001E-3</v>
      </c>
      <c r="P1583" s="9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42325.240624999999</v>
      </c>
      <c r="T1583" s="10">
        <f t="shared" si="14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44"/>
        <v>9.2999999999999999E-2</v>
      </c>
      <c r="P1584" s="9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42246.581631944442</v>
      </c>
      <c r="T1584" s="10">
        <f t="shared" si="14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44"/>
        <v>7.5000000000000002E-4</v>
      </c>
      <c r="P1585" s="9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41877.696655092594</v>
      </c>
      <c r="T1585" s="10">
        <f t="shared" si="14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44"/>
        <v>0</v>
      </c>
      <c r="P1586" s="9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41779.440983796296</v>
      </c>
      <c r="T1586" s="10">
        <f t="shared" si="14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44"/>
        <v>0.79</v>
      </c>
      <c r="P1587" s="9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42707.687129629623</v>
      </c>
      <c r="T1587" s="10">
        <f t="shared" si="14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44"/>
        <v>0</v>
      </c>
      <c r="P1588" s="9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42068.896087962959</v>
      </c>
      <c r="T1588" s="10">
        <f t="shared" si="14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44"/>
        <v>1.3333333333333334E-4</v>
      </c>
      <c r="P1589" s="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41956.742650462962</v>
      </c>
      <c r="T1589" s="10">
        <f t="shared" si="14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44"/>
        <v>0</v>
      </c>
      <c r="P1590" s="9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42005.041655092595</v>
      </c>
      <c r="T1590" s="10">
        <f t="shared" si="14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44"/>
        <v>0</v>
      </c>
      <c r="P1591" s="9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42256.776458333326</v>
      </c>
      <c r="T1591" s="10">
        <f t="shared" si="14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44"/>
        <v>1.7000000000000001E-2</v>
      </c>
      <c r="P1592" s="9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42240.648888888885</v>
      </c>
      <c r="T1592" s="10">
        <f t="shared" si="14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44"/>
        <v>0.29228571428571426</v>
      </c>
      <c r="P1593" s="9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42433.517835648141</v>
      </c>
      <c r="T1593" s="10">
        <f t="shared" si="14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44"/>
        <v>0</v>
      </c>
      <c r="P1594" s="9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42045.86440972222</v>
      </c>
      <c r="T1594" s="10">
        <f t="shared" si="14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44"/>
        <v>1.3636363636363637E-4</v>
      </c>
      <c r="P1595" s="9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42033.63721064815</v>
      </c>
      <c r="T1595" s="10">
        <f t="shared" si="14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44"/>
        <v>0.20499999999999999</v>
      </c>
      <c r="P1596" s="9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42445.504421296289</v>
      </c>
      <c r="T1596" s="10">
        <f t="shared" si="149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44"/>
        <v>2.8E-3</v>
      </c>
      <c r="P1597" s="9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41779.84175925926</v>
      </c>
      <c r="T1597" s="10">
        <f t="shared" si="149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44"/>
        <v>2.3076923076923078E-2</v>
      </c>
      <c r="P1598" s="9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41941.221863425926</v>
      </c>
      <c r="T1598" s="10">
        <f t="shared" si="14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44"/>
        <v>0</v>
      </c>
      <c r="P1599" s="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42603.145798611113</v>
      </c>
      <c r="T1599" s="10">
        <f t="shared" si="14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44"/>
        <v>1.25E-3</v>
      </c>
      <c r="P1600" s="9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42151.459004629629</v>
      </c>
      <c r="T1600" s="10">
        <f t="shared" si="14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44"/>
        <v>0</v>
      </c>
      <c r="P1601" s="9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42438.330740740734</v>
      </c>
      <c r="T1601" s="10">
        <f t="shared" si="14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144"/>
        <v>7.3400000000000007E-2</v>
      </c>
      <c r="P1602" s="9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41790.848981481475</v>
      </c>
      <c r="T1602" s="10">
        <f t="shared" si="14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6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50">E1603/D1603</f>
        <v>1.082492</v>
      </c>
      <c r="P1603" s="9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(J1603/86400+25569+(-5/24))</f>
        <v>40637.884641203702</v>
      </c>
      <c r="T1603" s="10">
        <f t="shared" ref="T1603:T1666" si="155">(I1603/86400+25569+(-5/24))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6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50"/>
        <v>1.0016666666666667</v>
      </c>
      <c r="P1604" s="9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40788.089317129627</v>
      </c>
      <c r="T1604" s="10">
        <f t="shared" si="155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6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50"/>
        <v>1.0003299999999999</v>
      </c>
      <c r="P1605" s="9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40875.961331018516</v>
      </c>
      <c r="T1605" s="10">
        <f t="shared" si="155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50"/>
        <v>1.2210714285714286</v>
      </c>
      <c r="P1606" s="9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40945.636979166666</v>
      </c>
      <c r="T1606" s="10">
        <f t="shared" si="155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6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50"/>
        <v>1.0069333333333335</v>
      </c>
      <c r="P1607" s="9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40746.804548611108</v>
      </c>
      <c r="T1607" s="10">
        <f t="shared" si="155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6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50"/>
        <v>1.01004125</v>
      </c>
      <c r="P1608" s="9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40535.903217592589</v>
      </c>
      <c r="T1608" s="10">
        <f t="shared" si="155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6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50"/>
        <v>1.4511000000000001</v>
      </c>
      <c r="P1609" s="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41053.600127314814</v>
      </c>
      <c r="T1609" s="10">
        <f t="shared" si="155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6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50"/>
        <v>1.0125</v>
      </c>
      <c r="P1610" s="9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41607.622523148144</v>
      </c>
      <c r="T1610" s="10">
        <f t="shared" si="155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6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50"/>
        <v>1.1833333333333333</v>
      </c>
      <c r="P1611" s="9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40795.792928240735</v>
      </c>
      <c r="T1611" s="10">
        <f t="shared" si="155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6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50"/>
        <v>2.7185000000000001</v>
      </c>
      <c r="P1612" s="9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41228.716550925921</v>
      </c>
      <c r="T1612" s="10">
        <f t="shared" si="155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6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50"/>
        <v>1.25125</v>
      </c>
      <c r="P1613" s="9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41408.792037037034</v>
      </c>
      <c r="T1613" s="10">
        <f t="shared" si="155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6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50"/>
        <v>1.1000000000000001</v>
      </c>
      <c r="P1614" s="9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41246.666481481479</v>
      </c>
      <c r="T1614" s="10">
        <f t="shared" si="155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6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50"/>
        <v>1.0149999999999999</v>
      </c>
      <c r="P1615" s="9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41081.861134259256</v>
      </c>
      <c r="T1615" s="10">
        <f t="shared" si="155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50"/>
        <v>1.0269999999999999</v>
      </c>
      <c r="P1616" s="9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41794.772789351853</v>
      </c>
      <c r="T1616" s="10">
        <f t="shared" si="155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6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50"/>
        <v>1.1412500000000001</v>
      </c>
      <c r="P1617" s="9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40844.842546296291</v>
      </c>
      <c r="T1617" s="10">
        <f t="shared" si="155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6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50"/>
        <v>1.042</v>
      </c>
      <c r="P1618" s="9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41194.507187499999</v>
      </c>
      <c r="T1618" s="10">
        <f t="shared" si="155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6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50"/>
        <v>1.4585714285714286</v>
      </c>
      <c r="P1619" s="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41546.455879629626</v>
      </c>
      <c r="T1619" s="10">
        <f t="shared" si="155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6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50"/>
        <v>1.0506666666666666</v>
      </c>
      <c r="P1620" s="9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41301.446006944439</v>
      </c>
      <c r="T1620" s="10">
        <f t="shared" si="155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6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50"/>
        <v>1.3333333333333333</v>
      </c>
      <c r="P1621" s="9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41875.977847222217</v>
      </c>
      <c r="T1621" s="10">
        <f t="shared" si="155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6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50"/>
        <v>1.1299999999999999</v>
      </c>
      <c r="P1622" s="9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41321.131249999999</v>
      </c>
      <c r="T1622" s="10">
        <f t="shared" si="155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6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50"/>
        <v>1.212</v>
      </c>
      <c r="P1623" s="9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41003.398321759254</v>
      </c>
      <c r="T1623" s="10">
        <f t="shared" si="155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6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50"/>
        <v>1.0172463768115942</v>
      </c>
      <c r="P1624" s="9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41950.086504629631</v>
      </c>
      <c r="T1624" s="10">
        <f t="shared" si="155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6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50"/>
        <v>1.0106666666666666</v>
      </c>
      <c r="P1625" s="9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41453.480196759258</v>
      </c>
      <c r="T1625" s="10">
        <f t="shared" si="155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50"/>
        <v>1.18</v>
      </c>
      <c r="P1626" s="9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41243.158969907403</v>
      </c>
      <c r="T1626" s="10">
        <f t="shared" si="155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6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50"/>
        <v>1.5533333333333332</v>
      </c>
      <c r="P1627" s="9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41135.491354166668</v>
      </c>
      <c r="T1627" s="10">
        <f t="shared" si="155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6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50"/>
        <v>1.0118750000000001</v>
      </c>
      <c r="P1628" s="9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41579.639664351846</v>
      </c>
      <c r="T1628" s="10">
        <f t="shared" si="155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6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50"/>
        <v>1.17</v>
      </c>
      <c r="P1629" s="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41205.498715277776</v>
      </c>
      <c r="T1629" s="10">
        <f t="shared" si="155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6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50"/>
        <v>1.00925</v>
      </c>
      <c r="P1630" s="9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41774.528726851851</v>
      </c>
      <c r="T1630" s="10">
        <f t="shared" si="155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6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50"/>
        <v>1.0366666666666666</v>
      </c>
      <c r="P1631" s="9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41645.658946759257</v>
      </c>
      <c r="T1631" s="10">
        <f t="shared" si="155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6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50"/>
        <v>2.6524999999999999</v>
      </c>
      <c r="P1632" s="9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40939.629340277774</v>
      </c>
      <c r="T1632" s="10">
        <f t="shared" si="155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6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50"/>
        <v>1.5590999999999999</v>
      </c>
      <c r="P1633" s="9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41164.65116898148</v>
      </c>
      <c r="T1633" s="10">
        <f t="shared" si="155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6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50"/>
        <v>1.0162500000000001</v>
      </c>
      <c r="P1634" s="9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40750.132569444446</v>
      </c>
      <c r="T1634" s="10">
        <f t="shared" si="155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6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50"/>
        <v>1</v>
      </c>
      <c r="P1635" s="9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40896.675416666665</v>
      </c>
      <c r="T1635" s="10">
        <f t="shared" si="155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50"/>
        <v>1.0049999999999999</v>
      </c>
      <c r="P1636" s="9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40657.981493055551</v>
      </c>
      <c r="T1636" s="10">
        <f t="shared" si="155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6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50"/>
        <v>1.2529999999999999</v>
      </c>
      <c r="P1637" s="9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42502.660428240742</v>
      </c>
      <c r="T1637" s="10">
        <f t="shared" si="155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6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50"/>
        <v>1.0355555555555556</v>
      </c>
      <c r="P1638" s="9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40662.878333333334</v>
      </c>
      <c r="T1638" s="10">
        <f t="shared" si="155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6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50"/>
        <v>1.038</v>
      </c>
      <c r="P1639" s="9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40122.543287037035</v>
      </c>
      <c r="T1639" s="10">
        <f t="shared" si="155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6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50"/>
        <v>1.05</v>
      </c>
      <c r="P1640" s="9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41288.478796296295</v>
      </c>
      <c r="T1640" s="10">
        <f t="shared" si="155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6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50"/>
        <v>1</v>
      </c>
      <c r="P1641" s="9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40941.444039351853</v>
      </c>
      <c r="T1641" s="10">
        <f t="shared" si="155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6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50"/>
        <v>1.6986000000000001</v>
      </c>
      <c r="P1642" s="9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40379.022627314815</v>
      </c>
      <c r="T1642" s="10">
        <f t="shared" si="155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6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50"/>
        <v>1.014</v>
      </c>
      <c r="P1643" s="9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41962.388240740744</v>
      </c>
      <c r="T1643" s="10">
        <f t="shared" si="155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6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50"/>
        <v>1</v>
      </c>
      <c r="P1644" s="9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40687.816284722219</v>
      </c>
      <c r="T1644" s="10">
        <f t="shared" si="155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6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50"/>
        <v>1.2470000000000001</v>
      </c>
      <c r="P1645" s="9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41146.615879629629</v>
      </c>
      <c r="T1645" s="10">
        <f t="shared" si="155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50"/>
        <v>1.095</v>
      </c>
      <c r="P1646" s="9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41174.851388888885</v>
      </c>
      <c r="T1646" s="10">
        <f t="shared" si="155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6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50"/>
        <v>1.1080000000000001</v>
      </c>
      <c r="P1647" s="9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41521.40902777778</v>
      </c>
      <c r="T1647" s="10">
        <f t="shared" si="155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6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50"/>
        <v>1.1020000000000001</v>
      </c>
      <c r="P1648" s="9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41833.241932870369</v>
      </c>
      <c r="T1648" s="10">
        <f t="shared" si="155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6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50"/>
        <v>1.0471999999999999</v>
      </c>
      <c r="P1649" s="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41039.201122685183</v>
      </c>
      <c r="T1649" s="10">
        <f t="shared" si="155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6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50"/>
        <v>1.2526086956521738</v>
      </c>
      <c r="P1650" s="9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40592.496319444443</v>
      </c>
      <c r="T1650" s="10">
        <f t="shared" si="155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6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50"/>
        <v>1.0058763157894737</v>
      </c>
      <c r="P1651" s="9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41737.476331018515</v>
      </c>
      <c r="T1651" s="10">
        <f t="shared" si="155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6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50"/>
        <v>1.4155</v>
      </c>
      <c r="P1652" s="9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41526.227280092593</v>
      </c>
      <c r="T1652" s="10">
        <f t="shared" si="155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6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50"/>
        <v>1.0075000000000001</v>
      </c>
      <c r="P1653" s="9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40625.692361111105</v>
      </c>
      <c r="T1653" s="10">
        <f t="shared" si="155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6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50"/>
        <v>1.0066666666666666</v>
      </c>
      <c r="P1654" s="9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41572.284641203703</v>
      </c>
      <c r="T1654" s="10">
        <f t="shared" si="155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6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50"/>
        <v>1.7423040000000001</v>
      </c>
      <c r="P1655" s="9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40626.626111111109</v>
      </c>
      <c r="T1655" s="10">
        <f t="shared" si="155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50"/>
        <v>1.199090909090909</v>
      </c>
      <c r="P1656" s="9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40987.682407407403</v>
      </c>
      <c r="T1656" s="10">
        <f t="shared" si="155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6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50"/>
        <v>1.4286666666666668</v>
      </c>
      <c r="P1657" s="9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40974.583564814813</v>
      </c>
      <c r="T1657" s="10">
        <f t="shared" si="155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6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50"/>
        <v>1.0033493333333334</v>
      </c>
      <c r="P1658" s="9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41226.720509259256</v>
      </c>
      <c r="T1658" s="10">
        <f t="shared" si="155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6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50"/>
        <v>1.0493380000000001</v>
      </c>
      <c r="P1659" s="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41023.573703703703</v>
      </c>
      <c r="T1659" s="10">
        <f t="shared" si="155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6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50"/>
        <v>1.3223333333333334</v>
      </c>
      <c r="P1660" s="9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41223.013506944444</v>
      </c>
      <c r="T1660" s="10">
        <f t="shared" si="155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6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50"/>
        <v>1.1279999999999999</v>
      </c>
      <c r="P1661" s="9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41596.705104166664</v>
      </c>
      <c r="T1661" s="10">
        <f t="shared" si="155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6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50"/>
        <v>12.5375</v>
      </c>
      <c r="P1662" s="9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42459.485532407409</v>
      </c>
      <c r="T1662" s="10">
        <f t="shared" si="155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6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50"/>
        <v>1.0250632911392406</v>
      </c>
      <c r="P1663" s="9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42343.789710648147</v>
      </c>
      <c r="T1663" s="10">
        <f t="shared" si="155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6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50"/>
        <v>1.026375</v>
      </c>
      <c r="P1664" s="9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40847.99</v>
      </c>
      <c r="T1664" s="10">
        <f t="shared" si="155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6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50"/>
        <v>1.08</v>
      </c>
      <c r="P1665" s="9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42005.813738425924</v>
      </c>
      <c r="T1665" s="10">
        <f t="shared" si="155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50"/>
        <v>1.2240879999999998</v>
      </c>
      <c r="P1666" s="9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40939.553449074076</v>
      </c>
      <c r="T1666" s="10">
        <f t="shared" si="155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6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56">E1667/D1667</f>
        <v>1.1945714285714286</v>
      </c>
      <c r="P1667" s="9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(J1667/86400+25569+(-5/24))</f>
        <v>40564.441122685181</v>
      </c>
      <c r="T1667" s="10">
        <f t="shared" ref="T1667:T1730" si="161">(I1667/86400+25569+(-5/24))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6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56"/>
        <v>1.6088</v>
      </c>
      <c r="P1668" s="9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41331.04482638889</v>
      </c>
      <c r="T1668" s="10">
        <f t="shared" si="161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6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56"/>
        <v>1.2685294117647059</v>
      </c>
      <c r="P1669" s="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41681.862245370365</v>
      </c>
      <c r="T1669" s="10">
        <f t="shared" si="161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6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56"/>
        <v>1.026375</v>
      </c>
      <c r="P1670" s="9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40844.941423611112</v>
      </c>
      <c r="T1670" s="10">
        <f t="shared" si="161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6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56"/>
        <v>1.3975</v>
      </c>
      <c r="P1671" s="9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42461.676805555551</v>
      </c>
      <c r="T1671" s="10">
        <f t="shared" si="161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6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56"/>
        <v>1.026</v>
      </c>
      <c r="P1672" s="9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40313.722210648142</v>
      </c>
      <c r="T1672" s="10">
        <f t="shared" si="161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6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56"/>
        <v>1.0067349999999999</v>
      </c>
      <c r="P1673" s="9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42553.335810185185</v>
      </c>
      <c r="T1673" s="10">
        <f t="shared" si="161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6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56"/>
        <v>1.1294117647058823</v>
      </c>
      <c r="P1674" s="9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41034.448263888888</v>
      </c>
      <c r="T1674" s="10">
        <f t="shared" si="161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6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56"/>
        <v>1.2809523809523808</v>
      </c>
      <c r="P1675" s="9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42039.670046296298</v>
      </c>
      <c r="T1675" s="10">
        <f t="shared" si="161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56"/>
        <v>2.0169999999999999</v>
      </c>
      <c r="P1676" s="9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42569.397060185183</v>
      </c>
      <c r="T1676" s="10">
        <f t="shared" si="161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6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56"/>
        <v>1.37416</v>
      </c>
      <c r="P1677" s="9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40802.524768518517</v>
      </c>
      <c r="T1677" s="10">
        <f t="shared" si="161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6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56"/>
        <v>1.1533333333333333</v>
      </c>
      <c r="P1678" s="9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40973.517905092587</v>
      </c>
      <c r="T1678" s="10">
        <f t="shared" si="161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6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56"/>
        <v>1.1166666666666667</v>
      </c>
      <c r="P1679" s="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42416.198796296296</v>
      </c>
      <c r="T1679" s="10">
        <f t="shared" si="161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6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56"/>
        <v>1.1839999999999999</v>
      </c>
      <c r="P1680" s="9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41662.646655092591</v>
      </c>
      <c r="T1680" s="10">
        <f t="shared" si="161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6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56"/>
        <v>1.75</v>
      </c>
      <c r="P1681" s="9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40722.860474537032</v>
      </c>
      <c r="T1681" s="10">
        <f t="shared" si="161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6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56"/>
        <v>1.175</v>
      </c>
      <c r="P1682" s="9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41802.549386574072</v>
      </c>
      <c r="T1682" s="10">
        <f t="shared" si="161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6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56"/>
        <v>1.0142212307692309</v>
      </c>
      <c r="P1683" s="9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42773.91300925926</v>
      </c>
      <c r="T1683" s="10">
        <f t="shared" si="161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6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56"/>
        <v>0</v>
      </c>
      <c r="P1684" s="9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42779.005324074074</v>
      </c>
      <c r="T1684" s="10">
        <f t="shared" si="161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6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56"/>
        <v>0.21714285714285714</v>
      </c>
      <c r="P1685" s="9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42808.57335648148</v>
      </c>
      <c r="T1685" s="10">
        <f t="shared" si="161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56"/>
        <v>1.0912500000000001</v>
      </c>
      <c r="P1686" s="9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42783.606956018521</v>
      </c>
      <c r="T1686" s="10">
        <f t="shared" si="161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6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56"/>
        <v>1.0285714285714285</v>
      </c>
      <c r="P1687" s="9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42788.041932870365</v>
      </c>
      <c r="T1687" s="10">
        <f t="shared" si="161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6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56"/>
        <v>3.5999999999999999E-3</v>
      </c>
      <c r="P1688" s="9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42792.635636574072</v>
      </c>
      <c r="T1688" s="10">
        <f t="shared" si="161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6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56"/>
        <v>0.3125</v>
      </c>
      <c r="P1689" s="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42801.838483796295</v>
      </c>
      <c r="T1689" s="10">
        <f t="shared" si="161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6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56"/>
        <v>0.443</v>
      </c>
      <c r="P1690" s="9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42804.326319444437</v>
      </c>
      <c r="T1690" s="10">
        <f t="shared" si="161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6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56"/>
        <v>1</v>
      </c>
      <c r="P1691" s="9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42780.734143518515</v>
      </c>
      <c r="T1691" s="10">
        <f t="shared" si="161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6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56"/>
        <v>0.254</v>
      </c>
      <c r="P1692" s="9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42801.222708333335</v>
      </c>
      <c r="T1692" s="10">
        <f t="shared" si="161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6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56"/>
        <v>0.33473333333333333</v>
      </c>
      <c r="P1693" s="9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42795.493148148147</v>
      </c>
      <c r="T1693" s="10">
        <f t="shared" si="161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6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56"/>
        <v>0.47799999999999998</v>
      </c>
      <c r="P1694" s="9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42787.94290509259</v>
      </c>
      <c r="T1694" s="10">
        <f t="shared" si="161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6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56"/>
        <v>9.3333333333333338E-2</v>
      </c>
      <c r="P1695" s="9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42803.711944444447</v>
      </c>
      <c r="T1695" s="10">
        <f t="shared" si="161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56"/>
        <v>5.0000000000000001E-4</v>
      </c>
      <c r="P1696" s="9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42791.461504629631</v>
      </c>
      <c r="T1696" s="10">
        <f t="shared" si="161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6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56"/>
        <v>0.11708333333333333</v>
      </c>
      <c r="P1697" s="9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42800.823078703703</v>
      </c>
      <c r="T1697" s="10">
        <f t="shared" si="161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6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56"/>
        <v>0</v>
      </c>
      <c r="P1698" s="9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42795.861238425925</v>
      </c>
      <c r="T1698" s="10">
        <f t="shared" si="161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6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56"/>
        <v>0.20208000000000001</v>
      </c>
      <c r="P1699" s="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42804.824629629627</v>
      </c>
      <c r="T1699" s="10">
        <f t="shared" si="161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6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56"/>
        <v>0</v>
      </c>
      <c r="P1700" s="9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42795.999537037038</v>
      </c>
      <c r="T1700" s="10">
        <f t="shared" si="161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6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56"/>
        <v>4.2311459353574929E-2</v>
      </c>
      <c r="P1701" s="9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42806.655613425923</v>
      </c>
      <c r="T1701" s="10">
        <f t="shared" si="161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6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56"/>
        <v>0.2606</v>
      </c>
      <c r="P1702" s="9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42795.863310185181</v>
      </c>
      <c r="T1702" s="10">
        <f t="shared" si="161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56"/>
        <v>1.9801980198019802E-3</v>
      </c>
      <c r="P1703" s="9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41989.456076388888</v>
      </c>
      <c r="T1703" s="10">
        <f t="shared" si="161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56"/>
        <v>6.0606060606060605E-5</v>
      </c>
      <c r="P1704" s="9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42063.661458333336</v>
      </c>
      <c r="T1704" s="10">
        <f t="shared" si="161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56"/>
        <v>1.0200000000000001E-2</v>
      </c>
      <c r="P1705" s="9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42187.073344907403</v>
      </c>
      <c r="T1705" s="10">
        <f t="shared" si="161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56"/>
        <v>0.65100000000000002</v>
      </c>
      <c r="P1706" s="9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42020.931400462963</v>
      </c>
      <c r="T1706" s="10">
        <f t="shared" si="161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56"/>
        <v>0</v>
      </c>
      <c r="P1707" s="9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42244.808402777773</v>
      </c>
      <c r="T1707" s="10">
        <f t="shared" si="161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56"/>
        <v>0</v>
      </c>
      <c r="P1708" s="9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42179.098055555551</v>
      </c>
      <c r="T1708" s="10">
        <f t="shared" si="161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56"/>
        <v>9.74E-2</v>
      </c>
      <c r="P1709" s="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42427.512673611105</v>
      </c>
      <c r="T1709" s="10">
        <f t="shared" si="161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56"/>
        <v>0</v>
      </c>
      <c r="P1710" s="9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42451.658634259256</v>
      </c>
      <c r="T1710" s="10">
        <f t="shared" si="161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56"/>
        <v>4.8571428571428571E-2</v>
      </c>
      <c r="P1711" s="9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41841.355486111112</v>
      </c>
      <c r="T1711" s="10">
        <f t="shared" si="161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56"/>
        <v>6.7999999999999996E-3</v>
      </c>
      <c r="P1712" s="9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42341.382962962962</v>
      </c>
      <c r="T1712" s="10">
        <f t="shared" si="161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56"/>
        <v>0.105</v>
      </c>
      <c r="P1713" s="9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41852.437893518516</v>
      </c>
      <c r="T1713" s="10">
        <f t="shared" si="161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56"/>
        <v>0</v>
      </c>
      <c r="P1714" s="9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42125.705474537033</v>
      </c>
      <c r="T1714" s="10">
        <f t="shared" si="161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56"/>
        <v>1.6666666666666666E-2</v>
      </c>
      <c r="P1715" s="9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41887.592731481483</v>
      </c>
      <c r="T1715" s="10">
        <f t="shared" si="161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56"/>
        <v>7.868E-2</v>
      </c>
      <c r="P1716" s="9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42095.710196759253</v>
      </c>
      <c r="T1716" s="10">
        <f t="shared" si="161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56"/>
        <v>2.2000000000000001E-3</v>
      </c>
      <c r="P1717" s="9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42064.009085648147</v>
      </c>
      <c r="T1717" s="10">
        <f t="shared" si="161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56"/>
        <v>7.4999999999999997E-2</v>
      </c>
      <c r="P1718" s="9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42673.369201388887</v>
      </c>
      <c r="T1718" s="10">
        <f t="shared" si="161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56"/>
        <v>0.42725880551301687</v>
      </c>
      <c r="P1719" s="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42460.773587962962</v>
      </c>
      <c r="T1719" s="10">
        <f t="shared" si="161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56"/>
        <v>2.142857142857143E-3</v>
      </c>
      <c r="P1720" s="9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42460.402187499996</v>
      </c>
      <c r="T1720" s="10">
        <f t="shared" si="161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56"/>
        <v>8.7500000000000008E-3</v>
      </c>
      <c r="P1721" s="9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41869.326284722221</v>
      </c>
      <c r="T1721" s="10">
        <f t="shared" si="161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56"/>
        <v>5.6250000000000001E-2</v>
      </c>
      <c r="P1722" s="9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41922.574895833335</v>
      </c>
      <c r="T1722" s="10">
        <f t="shared" si="161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56"/>
        <v>0</v>
      </c>
      <c r="P1723" s="9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42319.25304398148</v>
      </c>
      <c r="T1723" s="10">
        <f t="shared" si="161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56"/>
        <v>3.4722222222222224E-4</v>
      </c>
      <c r="P1724" s="9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42425.752650462957</v>
      </c>
      <c r="T1724" s="10">
        <f t="shared" si="161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56"/>
        <v>6.5000000000000002E-2</v>
      </c>
      <c r="P1725" s="9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42129.617071759254</v>
      </c>
      <c r="T1725" s="10">
        <f t="shared" si="161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56"/>
        <v>5.8333333333333336E-3</v>
      </c>
      <c r="P1726" s="9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41912.724097222221</v>
      </c>
      <c r="T1726" s="10">
        <f t="shared" si="161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56"/>
        <v>0.10181818181818182</v>
      </c>
      <c r="P1727" s="9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41845.759826388887</v>
      </c>
      <c r="T1727" s="10">
        <f t="shared" si="161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56"/>
        <v>0.33784615384615385</v>
      </c>
      <c r="P1728" s="9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41788.711388888885</v>
      </c>
      <c r="T1728" s="10">
        <f t="shared" si="161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56"/>
        <v>3.3333333333333332E-4</v>
      </c>
      <c r="P1729" s="9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42044.719641203701</v>
      </c>
      <c r="T1729" s="10">
        <f t="shared" si="161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56"/>
        <v>0.68400000000000005</v>
      </c>
      <c r="P1730" s="9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42268.417523148142</v>
      </c>
      <c r="T1730" s="10">
        <f t="shared" si="161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62">E1731/D1731</f>
        <v>0</v>
      </c>
      <c r="P1731" s="9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(J1731/86400+25569+(-5/24))</f>
        <v>42470.843819444439</v>
      </c>
      <c r="T1731" s="10">
        <f t="shared" ref="T1731:T1794" si="167">(I1731/86400+25569+(-5/24))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62"/>
        <v>0</v>
      </c>
      <c r="P1732" s="9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42271.879432870366</v>
      </c>
      <c r="T1732" s="10">
        <f t="shared" si="167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62"/>
        <v>0</v>
      </c>
      <c r="P1733" s="9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42152.698518518511</v>
      </c>
      <c r="T1733" s="10">
        <f t="shared" si="167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62"/>
        <v>0</v>
      </c>
      <c r="P1734" s="9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42325.475474537037</v>
      </c>
      <c r="T1734" s="10">
        <f t="shared" si="167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62"/>
        <v>0</v>
      </c>
      <c r="P1735" s="9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42614.467291666668</v>
      </c>
      <c r="T1735" s="10">
        <f t="shared" si="167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62"/>
        <v>2.2222222222222223E-4</v>
      </c>
      <c r="P1736" s="9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42101.828194444439</v>
      </c>
      <c r="T1736" s="10">
        <f t="shared" si="167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62"/>
        <v>0.11</v>
      </c>
      <c r="P1737" s="9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42559.605844907404</v>
      </c>
      <c r="T1737" s="10">
        <f t="shared" si="167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62"/>
        <v>7.3333333333333332E-3</v>
      </c>
      <c r="P1738" s="9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42286.65315972222</v>
      </c>
      <c r="T1738" s="10">
        <f t="shared" si="167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62"/>
        <v>0.21249999999999999</v>
      </c>
      <c r="P1739" s="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42175.740648148145</v>
      </c>
      <c r="T1739" s="10">
        <f t="shared" si="167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62"/>
        <v>4.0000000000000001E-3</v>
      </c>
      <c r="P1740" s="9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41884.665995370371</v>
      </c>
      <c r="T1740" s="10">
        <f t="shared" si="167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62"/>
        <v>1E-3</v>
      </c>
      <c r="P1741" s="9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42435.665879629632</v>
      </c>
      <c r="T1741" s="10">
        <f t="shared" si="167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62"/>
        <v>0</v>
      </c>
      <c r="P1742" s="9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42171.609050925923</v>
      </c>
      <c r="T1742" s="10">
        <f t="shared" si="167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6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62"/>
        <v>1.1083333333333334</v>
      </c>
      <c r="P1743" s="9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42120.419803240737</v>
      </c>
      <c r="T1743" s="10">
        <f t="shared" si="167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6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62"/>
        <v>1.0874999999999999</v>
      </c>
      <c r="P1744" s="9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42710.668634259258</v>
      </c>
      <c r="T1744" s="10">
        <f t="shared" si="167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6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62"/>
        <v>1.0041666666666667</v>
      </c>
      <c r="P1745" s="9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42586.717303240737</v>
      </c>
      <c r="T1745" s="10">
        <f t="shared" si="167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62"/>
        <v>1.1845454545454546</v>
      </c>
      <c r="P1746" s="9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42026.396724537037</v>
      </c>
      <c r="T1746" s="10">
        <f t="shared" si="167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6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62"/>
        <v>1.1401428571428571</v>
      </c>
      <c r="P1747" s="9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42690.051365740735</v>
      </c>
      <c r="T1747" s="10">
        <f t="shared" si="167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6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62"/>
        <v>1.4810000000000001</v>
      </c>
      <c r="P1748" s="9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42667.968368055554</v>
      </c>
      <c r="T1748" s="10">
        <f t="shared" si="167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6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62"/>
        <v>1.0495555555555556</v>
      </c>
      <c r="P1749" s="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42292.22719907407</v>
      </c>
      <c r="T1749" s="10">
        <f t="shared" si="167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6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62"/>
        <v>1.29948</v>
      </c>
      <c r="P1750" s="9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42219.742395833331</v>
      </c>
      <c r="T1750" s="10">
        <f t="shared" si="167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6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62"/>
        <v>1.2348756218905472</v>
      </c>
      <c r="P1751" s="9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42758.767604166664</v>
      </c>
      <c r="T1751" s="10">
        <f t="shared" si="167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6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62"/>
        <v>2.0162</v>
      </c>
      <c r="P1752" s="9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42454.628518518519</v>
      </c>
      <c r="T1752" s="10">
        <f t="shared" si="167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6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62"/>
        <v>1.0289999999999999</v>
      </c>
      <c r="P1753" s="9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42052.573182870365</v>
      </c>
      <c r="T1753" s="10">
        <f t="shared" si="167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6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62"/>
        <v>2.6016666666666666</v>
      </c>
      <c r="P1754" s="9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42627.044930555552</v>
      </c>
      <c r="T1754" s="10">
        <f t="shared" si="167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6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62"/>
        <v>1.08</v>
      </c>
      <c r="P1755" s="9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42420.541296296295</v>
      </c>
      <c r="T1755" s="10">
        <f t="shared" si="167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62"/>
        <v>1.1052941176470588</v>
      </c>
      <c r="P1756" s="9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42067.668437499997</v>
      </c>
      <c r="T1756" s="10">
        <f t="shared" si="167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6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62"/>
        <v>1.2</v>
      </c>
      <c r="P1757" s="9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42252.580567129626</v>
      </c>
      <c r="T1757" s="10">
        <f t="shared" si="167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6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62"/>
        <v>1.0282909090909091</v>
      </c>
      <c r="P1758" s="9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42570.959131944437</v>
      </c>
      <c r="T1758" s="10">
        <f t="shared" si="167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6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62"/>
        <v>1.1599999999999999</v>
      </c>
      <c r="P1759" s="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42733.619016203702</v>
      </c>
      <c r="T1759" s="10">
        <f t="shared" si="167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6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62"/>
        <v>1.147</v>
      </c>
      <c r="P1760" s="9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42505.74759259259</v>
      </c>
      <c r="T1760" s="10">
        <f t="shared" si="167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6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62"/>
        <v>1.0660000000000001</v>
      </c>
      <c r="P1761" s="9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42068.620706018519</v>
      </c>
      <c r="T1761" s="10">
        <f t="shared" si="167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6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62"/>
        <v>1.6544000000000001</v>
      </c>
      <c r="P1762" s="9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42405.464270833334</v>
      </c>
      <c r="T1762" s="10">
        <f t="shared" si="167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6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62"/>
        <v>1.55</v>
      </c>
      <c r="P1763" s="9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42209.359490740739</v>
      </c>
      <c r="T1763" s="10">
        <f t="shared" si="167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6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62"/>
        <v>8.85</v>
      </c>
      <c r="P1764" s="9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42410.773668981477</v>
      </c>
      <c r="T1764" s="10">
        <f t="shared" si="167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6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62"/>
        <v>1.0190833333333333</v>
      </c>
      <c r="P1765" s="9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42636.660185185181</v>
      </c>
      <c r="T1765" s="10">
        <f t="shared" si="167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62"/>
        <v>0.19600000000000001</v>
      </c>
      <c r="P1766" s="9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41825.27753472222</v>
      </c>
      <c r="T1766" s="10">
        <f t="shared" si="167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62"/>
        <v>0.59467839999999994</v>
      </c>
      <c r="P1767" s="9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41834.772129629629</v>
      </c>
      <c r="T1767" s="10">
        <f t="shared" si="167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62"/>
        <v>0</v>
      </c>
      <c r="P1768" s="9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41855.65148148148</v>
      </c>
      <c r="T1768" s="10">
        <f t="shared" si="167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62"/>
        <v>0.4572</v>
      </c>
      <c r="P1769" s="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41824.450046296297</v>
      </c>
      <c r="T1769" s="10">
        <f t="shared" si="167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62"/>
        <v>3.7400000000000003E-2</v>
      </c>
      <c r="P1770" s="9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41849.352361111109</v>
      </c>
      <c r="T1770" s="10">
        <f t="shared" si="167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62"/>
        <v>2.7025E-2</v>
      </c>
      <c r="P1771" s="9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41987.610636574071</v>
      </c>
      <c r="T1771" s="10">
        <f t="shared" si="167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62"/>
        <v>0.56514285714285717</v>
      </c>
      <c r="P1772" s="9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41891.571689814817</v>
      </c>
      <c r="T1772" s="10">
        <f t="shared" si="167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62"/>
        <v>0.21309523809523809</v>
      </c>
      <c r="P1773" s="9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41905.771296296291</v>
      </c>
      <c r="T1773" s="10">
        <f t="shared" si="167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62"/>
        <v>0.156</v>
      </c>
      <c r="P1774" s="9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41766.509675925925</v>
      </c>
      <c r="T1774" s="10">
        <f t="shared" si="167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62"/>
        <v>6.2566666666666673E-2</v>
      </c>
      <c r="P1775" s="9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41978.552060185182</v>
      </c>
      <c r="T1775" s="10">
        <f t="shared" si="167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62"/>
        <v>0.4592</v>
      </c>
      <c r="P1776" s="9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41930.010324074072</v>
      </c>
      <c r="T1776" s="10">
        <f t="shared" si="167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62"/>
        <v>0.65101538461538466</v>
      </c>
      <c r="P1777" s="9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41891.768055555549</v>
      </c>
      <c r="T1777" s="10">
        <f t="shared" si="167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62"/>
        <v>6.7000000000000004E-2</v>
      </c>
      <c r="P1778" s="9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41905.748506944445</v>
      </c>
      <c r="T1778" s="10">
        <f t="shared" si="167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62"/>
        <v>0.135625</v>
      </c>
      <c r="P1779" s="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42025.14876157407</v>
      </c>
      <c r="T1779" s="10">
        <f t="shared" si="167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62"/>
        <v>1.9900000000000001E-2</v>
      </c>
      <c r="P1780" s="9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42045.655034722215</v>
      </c>
      <c r="T1780" s="10">
        <f t="shared" si="167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62"/>
        <v>0.36236363636363639</v>
      </c>
      <c r="P1781" s="9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42585.483564814807</v>
      </c>
      <c r="T1781" s="10">
        <f t="shared" si="167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62"/>
        <v>0.39743333333333336</v>
      </c>
      <c r="P1782" s="9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42493.392476851848</v>
      </c>
      <c r="T1782" s="10">
        <f t="shared" si="167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62"/>
        <v>0.25763636363636366</v>
      </c>
      <c r="P1783" s="9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42597.409085648142</v>
      </c>
      <c r="T1783" s="10">
        <f t="shared" si="167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62"/>
        <v>0.15491428571428573</v>
      </c>
      <c r="P1784" s="9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42388.366770833331</v>
      </c>
      <c r="T1784" s="10">
        <f t="shared" si="167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62"/>
        <v>0.236925</v>
      </c>
      <c r="P1785" s="9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42115.741643518515</v>
      </c>
      <c r="T1785" s="10">
        <f t="shared" si="167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62"/>
        <v>0.39760000000000001</v>
      </c>
      <c r="P1786" s="9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42003.447222222218</v>
      </c>
      <c r="T1786" s="10">
        <f t="shared" si="167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62"/>
        <v>0.20220833333333332</v>
      </c>
      <c r="P1787" s="9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41896.926562499997</v>
      </c>
      <c r="T1787" s="10">
        <f t="shared" si="167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62"/>
        <v>0.47631578947368419</v>
      </c>
      <c r="P1788" s="9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41958.342326388891</v>
      </c>
      <c r="T1788" s="10">
        <f t="shared" si="167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62"/>
        <v>0.15329999999999999</v>
      </c>
      <c r="P1789" s="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42068.447187499994</v>
      </c>
      <c r="T1789" s="10">
        <f t="shared" si="167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62"/>
        <v>1.3818181818181818E-2</v>
      </c>
      <c r="P1790" s="9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41913.740069444444</v>
      </c>
      <c r="T1790" s="10">
        <f t="shared" si="167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62"/>
        <v>5.0000000000000001E-3</v>
      </c>
      <c r="P1791" s="9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41956.041701388887</v>
      </c>
      <c r="T1791" s="10">
        <f t="shared" si="167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62"/>
        <v>4.9575757575757579E-2</v>
      </c>
      <c r="P1792" s="9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42010.466180555552</v>
      </c>
      <c r="T1792" s="10">
        <f t="shared" si="167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62"/>
        <v>3.5666666666666666E-2</v>
      </c>
      <c r="P1793" s="9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41973.532002314816</v>
      </c>
      <c r="T1793" s="10">
        <f t="shared" si="167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62"/>
        <v>0.61124000000000001</v>
      </c>
      <c r="P1794" s="9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42188.822708333326</v>
      </c>
      <c r="T1794" s="10">
        <f t="shared" si="167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68">E1795/D1795</f>
        <v>1.3333333333333334E-2</v>
      </c>
      <c r="P1795" s="9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(J1795/86400+25569+(-5/24))</f>
        <v>41940.683333333327</v>
      </c>
      <c r="T1795" s="10">
        <f t="shared" ref="T1795:T1858" si="173">(I1795/86400+25569+(-5/24))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68"/>
        <v>0.11077777777777778</v>
      </c>
      <c r="P1796" s="9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42011.342847222222</v>
      </c>
      <c r="T1796" s="10">
        <f t="shared" si="173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68"/>
        <v>0.38735714285714284</v>
      </c>
      <c r="P1797" s="9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42628.080335648141</v>
      </c>
      <c r="T1797" s="10">
        <f t="shared" si="173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68"/>
        <v>0.22052631578947368</v>
      </c>
      <c r="P1798" s="9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42515.231087962959</v>
      </c>
      <c r="T1798" s="10">
        <f t="shared" si="173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68"/>
        <v>0.67549999999999999</v>
      </c>
      <c r="P1799" s="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42689.360983796294</v>
      </c>
      <c r="T1799" s="10">
        <f t="shared" si="173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68"/>
        <v>0.136375</v>
      </c>
      <c r="P1800" s="9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42344.118437499994</v>
      </c>
      <c r="T1800" s="10">
        <f t="shared" si="173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68"/>
        <v>1.7457500000000001E-2</v>
      </c>
      <c r="P1801" s="9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41934.634351851848</v>
      </c>
      <c r="T1801" s="10">
        <f t="shared" si="173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68"/>
        <v>0.20449632511889321</v>
      </c>
      <c r="P1802" s="9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42623.397800925923</v>
      </c>
      <c r="T1802" s="10">
        <f t="shared" si="173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68"/>
        <v>0.13852941176470587</v>
      </c>
      <c r="P1803" s="9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42321.452175925922</v>
      </c>
      <c r="T1803" s="10">
        <f t="shared" si="173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68"/>
        <v>0.48485714285714288</v>
      </c>
      <c r="P1804" s="9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42159.264236111114</v>
      </c>
      <c r="T1804" s="10">
        <f t="shared" si="173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68"/>
        <v>0.308</v>
      </c>
      <c r="P1805" s="9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42017.863217592589</v>
      </c>
      <c r="T1805" s="10">
        <f t="shared" si="173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68"/>
        <v>0.35174193548387095</v>
      </c>
      <c r="P1806" s="9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42282.469953703701</v>
      </c>
      <c r="T1806" s="10">
        <f t="shared" si="173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68"/>
        <v>0.36404444444444445</v>
      </c>
      <c r="P1807" s="9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42247.595578703702</v>
      </c>
      <c r="T1807" s="10">
        <f t="shared" si="173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68"/>
        <v>2.955E-2</v>
      </c>
      <c r="P1808" s="9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41877.429965277777</v>
      </c>
      <c r="T1808" s="10">
        <f t="shared" si="173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68"/>
        <v>0.1106</v>
      </c>
      <c r="P1809" s="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41879.860104166662</v>
      </c>
      <c r="T1809" s="10">
        <f t="shared" si="173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68"/>
        <v>0.41407142857142859</v>
      </c>
      <c r="P1810" s="9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42742.472569444442</v>
      </c>
      <c r="T1810" s="10">
        <f t="shared" si="173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68"/>
        <v>0.10857142857142857</v>
      </c>
      <c r="P1811" s="9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42029.699525462966</v>
      </c>
      <c r="T1811" s="10">
        <f t="shared" si="173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68"/>
        <v>3.3333333333333333E-2</v>
      </c>
      <c r="P1812" s="9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41860.701689814814</v>
      </c>
      <c r="T1812" s="10">
        <f t="shared" si="173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68"/>
        <v>7.407407407407407E-4</v>
      </c>
      <c r="P1813" s="9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41876.225347222222</v>
      </c>
      <c r="T1813" s="10">
        <f t="shared" si="173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68"/>
        <v>0.13307692307692306</v>
      </c>
      <c r="P1814" s="9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42524.110370370363</v>
      </c>
      <c r="T1814" s="10">
        <f t="shared" si="173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68"/>
        <v>0</v>
      </c>
      <c r="P1815" s="9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41829.68069444444</v>
      </c>
      <c r="T1815" s="10">
        <f t="shared" si="173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68"/>
        <v>0.49183333333333334</v>
      </c>
      <c r="P1816" s="9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42033.105740740742</v>
      </c>
      <c r="T1816" s="10">
        <f t="shared" si="173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68"/>
        <v>0</v>
      </c>
      <c r="P1817" s="9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42172.698344907403</v>
      </c>
      <c r="T1817" s="10">
        <f t="shared" si="173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68"/>
        <v>2.036E-2</v>
      </c>
      <c r="P1818" s="9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42548.667858796289</v>
      </c>
      <c r="T1818" s="10">
        <f t="shared" si="173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68"/>
        <v>0.52327777777777773</v>
      </c>
      <c r="P1819" s="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42705.453784722216</v>
      </c>
      <c r="T1819" s="10">
        <f t="shared" si="173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68"/>
        <v>0</v>
      </c>
      <c r="P1820" s="9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42067.026041666664</v>
      </c>
      <c r="T1820" s="10">
        <f t="shared" si="173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68"/>
        <v>2.0833333333333332E-2</v>
      </c>
      <c r="P1821" s="9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41820.543935185182</v>
      </c>
      <c r="T1821" s="10">
        <f t="shared" si="173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68"/>
        <v>6.565384615384616E-2</v>
      </c>
      <c r="P1822" s="9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42064.876041666663</v>
      </c>
      <c r="T1822" s="10">
        <f t="shared" si="173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6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68"/>
        <v>1.3489</v>
      </c>
      <c r="P1823" s="9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40926.110729166663</v>
      </c>
      <c r="T1823" s="10">
        <f t="shared" si="173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6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68"/>
        <v>1</v>
      </c>
      <c r="P1824" s="9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41634.588680555556</v>
      </c>
      <c r="T1824" s="10">
        <f t="shared" si="173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6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68"/>
        <v>1.1585714285714286</v>
      </c>
      <c r="P1825" s="9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41176.47657407407</v>
      </c>
      <c r="T1825" s="10">
        <f t="shared" si="173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68"/>
        <v>1.0006666666666666</v>
      </c>
      <c r="P1826" s="9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41626.707951388882</v>
      </c>
      <c r="T1826" s="10">
        <f t="shared" si="173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6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68"/>
        <v>1.0505</v>
      </c>
      <c r="P1827" s="9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41443.626192129625</v>
      </c>
      <c r="T1827" s="10">
        <f t="shared" si="173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6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68"/>
        <v>1.01</v>
      </c>
      <c r="P1828" s="9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41657.715474537035</v>
      </c>
      <c r="T1828" s="10">
        <f t="shared" si="173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6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68"/>
        <v>1.0066250000000001</v>
      </c>
      <c r="P1829" s="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40555.117604166662</v>
      </c>
      <c r="T1829" s="10">
        <f t="shared" si="173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6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68"/>
        <v>1.0016</v>
      </c>
      <c r="P1830" s="9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41736.691319444442</v>
      </c>
      <c r="T1830" s="10">
        <f t="shared" si="173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6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68"/>
        <v>1.6668333333333334</v>
      </c>
      <c r="P1831" s="9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40515.879293981481</v>
      </c>
      <c r="T1831" s="10">
        <f t="shared" si="173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6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68"/>
        <v>1.0153333333333334</v>
      </c>
      <c r="P1832" s="9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41664.475775462961</v>
      </c>
      <c r="T1832" s="10">
        <f t="shared" si="173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6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68"/>
        <v>1.03</v>
      </c>
      <c r="P1833" s="9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41026.787766203699</v>
      </c>
      <c r="T1833" s="10">
        <f t="shared" si="173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6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68"/>
        <v>1.4285714285714286</v>
      </c>
      <c r="P1834" s="9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40576.331331018519</v>
      </c>
      <c r="T1834" s="10">
        <f t="shared" si="173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6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68"/>
        <v>2.625</v>
      </c>
      <c r="P1835" s="9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41302.835682870369</v>
      </c>
      <c r="T1835" s="10">
        <f t="shared" si="173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68"/>
        <v>1.1805000000000001</v>
      </c>
      <c r="P1836" s="9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41988.755729166667</v>
      </c>
      <c r="T1836" s="10">
        <f t="shared" si="173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6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68"/>
        <v>1.04</v>
      </c>
      <c r="P1837" s="9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42430.49387731481</v>
      </c>
      <c r="T1837" s="10">
        <f t="shared" si="173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6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68"/>
        <v>2.0034000000000001</v>
      </c>
      <c r="P1838" s="9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41305.601030092592</v>
      </c>
      <c r="T1838" s="10">
        <f t="shared" si="173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6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68"/>
        <v>3.0683333333333334</v>
      </c>
      <c r="P1839" s="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40925.839525462965</v>
      </c>
      <c r="T1839" s="10">
        <f t="shared" si="173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6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68"/>
        <v>1.00149</v>
      </c>
      <c r="P1840" s="9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40788.578206018516</v>
      </c>
      <c r="T1840" s="10">
        <f t="shared" si="173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6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68"/>
        <v>2.0529999999999999</v>
      </c>
      <c r="P1841" s="9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42614.513680555552</v>
      </c>
      <c r="T1841" s="10">
        <f t="shared" si="173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6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68"/>
        <v>1.0888888888888888</v>
      </c>
      <c r="P1842" s="9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41381.88784722222</v>
      </c>
      <c r="T1842" s="10">
        <f t="shared" si="173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6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68"/>
        <v>1.0175000000000001</v>
      </c>
      <c r="P1843" s="9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41745.637094907404</v>
      </c>
      <c r="T1843" s="10">
        <f t="shared" si="173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6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68"/>
        <v>1.2524999999999999</v>
      </c>
      <c r="P1844" s="9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42031.423391203702</v>
      </c>
      <c r="T1844" s="10">
        <f t="shared" si="173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6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68"/>
        <v>1.2400610000000001</v>
      </c>
      <c r="P1845" s="9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40564.786504629628</v>
      </c>
      <c r="T1845" s="10">
        <f t="shared" si="173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68"/>
        <v>1.014</v>
      </c>
      <c r="P1846" s="9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40666.765208333331</v>
      </c>
      <c r="T1846" s="10">
        <f t="shared" si="173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6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68"/>
        <v>1</v>
      </c>
      <c r="P1847" s="9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42523.124976851854</v>
      </c>
      <c r="T1847" s="10">
        <f t="shared" si="173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6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68"/>
        <v>1.3792666666666666</v>
      </c>
      <c r="P1848" s="9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41228.441863425927</v>
      </c>
      <c r="T1848" s="10">
        <f t="shared" si="173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6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68"/>
        <v>1.2088000000000001</v>
      </c>
      <c r="P1849" s="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42094.028148148143</v>
      </c>
      <c r="T1849" s="10">
        <f t="shared" si="173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6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68"/>
        <v>1.0736666666666668</v>
      </c>
      <c r="P1850" s="9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40691.579722222217</v>
      </c>
      <c r="T1850" s="10">
        <f t="shared" si="173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6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68"/>
        <v>1.0033333333333334</v>
      </c>
      <c r="P1851" s="9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41169.637256944443</v>
      </c>
      <c r="T1851" s="10">
        <f t="shared" si="173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6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68"/>
        <v>1.0152222222222222</v>
      </c>
      <c r="P1852" s="9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41800.751157407409</v>
      </c>
      <c r="T1852" s="10">
        <f t="shared" si="173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6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68"/>
        <v>1.0007692307692309</v>
      </c>
      <c r="P1853" s="9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41827.69835648148</v>
      </c>
      <c r="T1853" s="10">
        <f t="shared" si="173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6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68"/>
        <v>1.1696666666666666</v>
      </c>
      <c r="P1854" s="9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42081.563101851854</v>
      </c>
      <c r="T1854" s="10">
        <f t="shared" si="173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6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68"/>
        <v>1.01875</v>
      </c>
      <c r="P1855" s="9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41176.852048611108</v>
      </c>
      <c r="T1855" s="10">
        <f t="shared" si="173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68"/>
        <v>1.0212366666666666</v>
      </c>
      <c r="P1856" s="9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41387.812928240739</v>
      </c>
      <c r="T1856" s="10">
        <f t="shared" si="173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6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68"/>
        <v>1.5405897142857143</v>
      </c>
      <c r="P1857" s="9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41600.330324074072</v>
      </c>
      <c r="T1857" s="10">
        <f t="shared" si="173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6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68"/>
        <v>1.0125</v>
      </c>
      <c r="P1858" s="9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41817.64666666666</v>
      </c>
      <c r="T1858" s="10">
        <f t="shared" si="173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6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74">E1859/D1859</f>
        <v>1</v>
      </c>
      <c r="P1859" s="9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(J1859/86400+25569+(-5/24))</f>
        <v>41864.560335648144</v>
      </c>
      <c r="T1859" s="10">
        <f t="shared" ref="T1859:T1922" si="179">(I1859/86400+25569+(-5/24))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6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74"/>
        <v>1.0874800874800874</v>
      </c>
      <c r="P1860" s="9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40832.9921412037</v>
      </c>
      <c r="T1860" s="10">
        <f t="shared" si="17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6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74"/>
        <v>1.3183333333333334</v>
      </c>
      <c r="P1861" s="9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40778.561678240738</v>
      </c>
      <c r="T1861" s="10">
        <f t="shared" si="17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6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74"/>
        <v>1.3346666666666667</v>
      </c>
      <c r="P1862" s="9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41655.500972222224</v>
      </c>
      <c r="T1862" s="10">
        <f t="shared" si="179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74"/>
        <v>0</v>
      </c>
      <c r="P1863" s="9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42000.091909722221</v>
      </c>
      <c r="T1863" s="10">
        <f t="shared" si="17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74"/>
        <v>8.0833333333333326E-2</v>
      </c>
      <c r="P1864" s="9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42755.284421296295</v>
      </c>
      <c r="T1864" s="10">
        <f t="shared" si="17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74"/>
        <v>4.0000000000000001E-3</v>
      </c>
      <c r="P1865" s="9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41772.588946759257</v>
      </c>
      <c r="T1865" s="10">
        <f t="shared" si="17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74"/>
        <v>0.42892307692307691</v>
      </c>
      <c r="P1866" s="9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41733.508101851847</v>
      </c>
      <c r="T1866" s="10">
        <f t="shared" si="17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74"/>
        <v>3.6363636363636364E-5</v>
      </c>
      <c r="P1867" s="9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42645.159108796295</v>
      </c>
      <c r="T1867" s="10">
        <f t="shared" si="179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74"/>
        <v>5.0000000000000001E-3</v>
      </c>
      <c r="P1868" s="9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42742.038159722222</v>
      </c>
      <c r="T1868" s="10">
        <f t="shared" si="17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74"/>
        <v>5.0000000000000001E-4</v>
      </c>
      <c r="P1869" s="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42649.716574074067</v>
      </c>
      <c r="T1869" s="10">
        <f t="shared" si="17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74"/>
        <v>4.8680000000000001E-2</v>
      </c>
      <c r="P1870" s="9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42328.570891203701</v>
      </c>
      <c r="T1870" s="10">
        <f t="shared" si="17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74"/>
        <v>0</v>
      </c>
      <c r="P1871" s="9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42708.794548611106</v>
      </c>
      <c r="T1871" s="10">
        <f t="shared" si="17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74"/>
        <v>0.10314285714285715</v>
      </c>
      <c r="P1872" s="9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42371.14739583333</v>
      </c>
      <c r="T1872" s="10">
        <f t="shared" si="17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74"/>
        <v>0.7178461538461538</v>
      </c>
      <c r="P1873" s="9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41923.575243055551</v>
      </c>
      <c r="T1873" s="10">
        <f t="shared" si="17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74"/>
        <v>1.06E-2</v>
      </c>
      <c r="P1874" s="9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42154.921319444438</v>
      </c>
      <c r="T1874" s="10">
        <f t="shared" si="17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74"/>
        <v>4.4999999999999997E-3</v>
      </c>
      <c r="P1875" s="9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42164.407523148147</v>
      </c>
      <c r="T1875" s="10">
        <f t="shared" si="17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74"/>
        <v>1.6249999999999999E-4</v>
      </c>
      <c r="P1876" s="9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42529.760798611103</v>
      </c>
      <c r="T1876" s="10">
        <f t="shared" si="17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74"/>
        <v>5.1000000000000004E-3</v>
      </c>
      <c r="P1877" s="9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42528.691064814811</v>
      </c>
      <c r="T1877" s="10">
        <f t="shared" si="17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74"/>
        <v>0</v>
      </c>
      <c r="P1878" s="9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41776.07644675926</v>
      </c>
      <c r="T1878" s="10">
        <f t="shared" si="179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74"/>
        <v>0</v>
      </c>
      <c r="P1879" s="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42034.820891203701</v>
      </c>
      <c r="T1879" s="10">
        <f t="shared" si="17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74"/>
        <v>0</v>
      </c>
      <c r="P1880" s="9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41772.800405092588</v>
      </c>
      <c r="T1880" s="10">
        <f t="shared" si="17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74"/>
        <v>1.1999999999999999E-3</v>
      </c>
      <c r="P1881" s="9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42413.441307870373</v>
      </c>
      <c r="T1881" s="10">
        <f t="shared" si="17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74"/>
        <v>0.20080000000000001</v>
      </c>
      <c r="P1882" s="9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42430.358564814807</v>
      </c>
      <c r="T1882" s="10">
        <f t="shared" si="17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6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74"/>
        <v>1.726845</v>
      </c>
      <c r="P1883" s="9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42042.944317129623</v>
      </c>
      <c r="T1883" s="10">
        <f t="shared" si="17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6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74"/>
        <v>1.008955223880597</v>
      </c>
      <c r="P1884" s="9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41067.740879629629</v>
      </c>
      <c r="T1884" s="10">
        <f t="shared" si="17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6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74"/>
        <v>1.0480480480480481</v>
      </c>
      <c r="P1885" s="9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40977.739675925921</v>
      </c>
      <c r="T1885" s="10">
        <f t="shared" si="17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74"/>
        <v>1.351</v>
      </c>
      <c r="P1886" s="9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41204.989988425921</v>
      </c>
      <c r="T1886" s="10">
        <f t="shared" si="17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6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74"/>
        <v>1.1632786885245903</v>
      </c>
      <c r="P1887" s="9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41098.885532407403</v>
      </c>
      <c r="T1887" s="10">
        <f t="shared" si="17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6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74"/>
        <v>1.0208333333333333</v>
      </c>
      <c r="P1888" s="9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41925.69835648148</v>
      </c>
      <c r="T1888" s="10">
        <f t="shared" si="17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6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74"/>
        <v>1.1116666666666666</v>
      </c>
      <c r="P1889" s="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42323.591805555552</v>
      </c>
      <c r="T1889" s="10">
        <f t="shared" si="17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6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74"/>
        <v>1.6608000000000001</v>
      </c>
      <c r="P1890" s="9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40299.03162037037</v>
      </c>
      <c r="T1890" s="10">
        <f t="shared" si="17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6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74"/>
        <v>1.0660000000000001</v>
      </c>
      <c r="P1891" s="9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41299.585023148145</v>
      </c>
      <c r="T1891" s="10">
        <f t="shared" si="17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6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74"/>
        <v>1.4458441666666668</v>
      </c>
      <c r="P1892" s="9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41228.577870370369</v>
      </c>
      <c r="T1892" s="10">
        <f t="shared" si="17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6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74"/>
        <v>1.0555000000000001</v>
      </c>
      <c r="P1893" s="9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40335.589745370366</v>
      </c>
      <c r="T1893" s="10">
        <f t="shared" si="17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6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74"/>
        <v>1.3660000000000001</v>
      </c>
      <c r="P1894" s="9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40671.429178240738</v>
      </c>
      <c r="T1894" s="10">
        <f t="shared" si="17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6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74"/>
        <v>1.04</v>
      </c>
      <c r="P1895" s="9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40632.733622685184</v>
      </c>
      <c r="T1895" s="10">
        <f t="shared" si="17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74"/>
        <v>1.145</v>
      </c>
      <c r="P1896" s="9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40920.696562499994</v>
      </c>
      <c r="T1896" s="10">
        <f t="shared" si="179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6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74"/>
        <v>1.0171957671957672</v>
      </c>
      <c r="P1897" s="9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42267.538449074076</v>
      </c>
      <c r="T1897" s="10">
        <f t="shared" si="17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6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74"/>
        <v>1.2394678492239468</v>
      </c>
      <c r="P1898" s="9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40981.501909722218</v>
      </c>
      <c r="T1898" s="10">
        <f t="shared" si="17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6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74"/>
        <v>1.0245669291338582</v>
      </c>
      <c r="P1899" s="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41680.375069444439</v>
      </c>
      <c r="T1899" s="10">
        <f t="shared" si="17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6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74"/>
        <v>1.4450000000000001</v>
      </c>
      <c r="P1900" s="9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42365.9846412037</v>
      </c>
      <c r="T1900" s="10">
        <f t="shared" si="17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6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74"/>
        <v>1.3333333333333333</v>
      </c>
      <c r="P1901" s="9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42058.733402777776</v>
      </c>
      <c r="T1901" s="10">
        <f t="shared" si="17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6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74"/>
        <v>1.0936440000000001</v>
      </c>
      <c r="P1902" s="9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41160.663553240738</v>
      </c>
      <c r="T1902" s="10">
        <f t="shared" si="17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74"/>
        <v>2.696969696969697E-2</v>
      </c>
      <c r="P1903" s="9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42116.334826388884</v>
      </c>
      <c r="T1903" s="10">
        <f t="shared" si="17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74"/>
        <v>1.2E-2</v>
      </c>
      <c r="P1904" s="9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42037.581562499996</v>
      </c>
      <c r="T1904" s="10">
        <f t="shared" si="17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74"/>
        <v>0.46600000000000003</v>
      </c>
      <c r="P1905" s="9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42702.562395833331</v>
      </c>
      <c r="T1905" s="10">
        <f t="shared" si="17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74"/>
        <v>1E-3</v>
      </c>
      <c r="P1906" s="9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42326.477094907408</v>
      </c>
      <c r="T1906" s="10">
        <f t="shared" si="17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74"/>
        <v>1.6800000000000001E-3</v>
      </c>
      <c r="P1907" s="9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41859.717523148145</v>
      </c>
      <c r="T1907" s="10">
        <f t="shared" si="17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74"/>
        <v>0.42759999999999998</v>
      </c>
      <c r="P1908" s="9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42514.462766203702</v>
      </c>
      <c r="T1908" s="10">
        <f t="shared" si="17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74"/>
        <v>2.8333333333333335E-3</v>
      </c>
      <c r="P1909" s="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41767.378761574073</v>
      </c>
      <c r="T1909" s="10">
        <f t="shared" si="17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74"/>
        <v>1.7319999999999999E-2</v>
      </c>
      <c r="P1910" s="9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42703.709490740737</v>
      </c>
      <c r="T1910" s="10">
        <f t="shared" si="17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74"/>
        <v>0.14111428571428572</v>
      </c>
      <c r="P1911" s="9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41905.220821759256</v>
      </c>
      <c r="T1911" s="10">
        <f t="shared" si="17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74"/>
        <v>0.39395294117647056</v>
      </c>
      <c r="P1912" s="9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42264.754826388882</v>
      </c>
      <c r="T1912" s="10">
        <f t="shared" si="17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74"/>
        <v>2.3529411764705883E-4</v>
      </c>
      <c r="P1913" s="9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41829.825624999998</v>
      </c>
      <c r="T1913" s="10">
        <f t="shared" si="17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74"/>
        <v>0.59299999999999997</v>
      </c>
      <c r="P1914" s="9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42129.018055555549</v>
      </c>
      <c r="T1914" s="10">
        <f t="shared" si="17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74"/>
        <v>1.3270833333333334E-2</v>
      </c>
      <c r="P1915" s="9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41890.302986111106</v>
      </c>
      <c r="T1915" s="10">
        <f t="shared" si="17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74"/>
        <v>9.0090090090090086E-2</v>
      </c>
      <c r="P1916" s="9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41928.966122685182</v>
      </c>
      <c r="T1916" s="10">
        <f t="shared" si="17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74"/>
        <v>1.6E-2</v>
      </c>
      <c r="P1917" s="9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41863.840532407405</v>
      </c>
      <c r="T1917" s="10">
        <f t="shared" si="17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74"/>
        <v>5.1000000000000004E-3</v>
      </c>
      <c r="P1918" s="9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42656.508969907409</v>
      </c>
      <c r="T1918" s="10">
        <f t="shared" si="17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74"/>
        <v>0.52570512820512816</v>
      </c>
      <c r="P1919" s="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42746.06172453703</v>
      </c>
      <c r="T1919" s="10">
        <f t="shared" si="17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74"/>
        <v>1.04E-2</v>
      </c>
      <c r="P1920" s="9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41828.581608796296</v>
      </c>
      <c r="T1920" s="10">
        <f t="shared" si="17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74"/>
        <v>0.47399999999999998</v>
      </c>
      <c r="P1921" s="9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42113.667233796295</v>
      </c>
      <c r="T1921" s="10">
        <f t="shared" si="179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74"/>
        <v>0.43030000000000002</v>
      </c>
      <c r="P1922" s="9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42270.66737268518</v>
      </c>
      <c r="T1922" s="10">
        <f t="shared" si="17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6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80">E1923/D1923</f>
        <v>1.3680000000000001</v>
      </c>
      <c r="P1923" s="9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(J1923/86400+25569+(-5/24))</f>
        <v>41074.013229166667</v>
      </c>
      <c r="T1923" s="10">
        <f t="shared" ref="T1923:T1986" si="185">(I1923/86400+25569+(-5/24))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6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80"/>
        <v>1.1555</v>
      </c>
      <c r="P1924" s="9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41590.047534722216</v>
      </c>
      <c r="T1924" s="10">
        <f t="shared" si="185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6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80"/>
        <v>2.4079999999999999</v>
      </c>
      <c r="P1925" s="9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40772.640416666662</v>
      </c>
      <c r="T1925" s="10">
        <f t="shared" si="185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80"/>
        <v>1.1439999999999999</v>
      </c>
      <c r="P1926" s="9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41626.552719907406</v>
      </c>
      <c r="T1926" s="10">
        <f t="shared" si="185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6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80"/>
        <v>1.1033333333333333</v>
      </c>
      <c r="P1927" s="9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41535.693148148144</v>
      </c>
      <c r="T1927" s="10">
        <f t="shared" si="185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6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80"/>
        <v>1.9537933333333333</v>
      </c>
      <c r="P1928" s="9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40456.746018518512</v>
      </c>
      <c r="T1928" s="10">
        <f t="shared" si="185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6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80"/>
        <v>1.0333333333333334</v>
      </c>
      <c r="P1929" s="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40960.653229166666</v>
      </c>
      <c r="T1929" s="10">
        <f t="shared" si="185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6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80"/>
        <v>1.031372549019608</v>
      </c>
      <c r="P1930" s="9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41371.439745370364</v>
      </c>
      <c r="T1930" s="10">
        <f t="shared" si="185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6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80"/>
        <v>1.003125</v>
      </c>
      <c r="P1931" s="9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40686.813263888886</v>
      </c>
      <c r="T1931" s="10">
        <f t="shared" si="185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6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80"/>
        <v>1.27</v>
      </c>
      <c r="P1932" s="9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41402.350486111107</v>
      </c>
      <c r="T1932" s="10">
        <f t="shared" si="185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6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80"/>
        <v>1.20601</v>
      </c>
      <c r="P1933" s="9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41037.684131944443</v>
      </c>
      <c r="T1933" s="10">
        <f t="shared" si="185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6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80"/>
        <v>1.0699047619047619</v>
      </c>
      <c r="P1934" s="9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40911.601539351854</v>
      </c>
      <c r="T1934" s="10">
        <f t="shared" si="185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6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80"/>
        <v>1.7243333333333333</v>
      </c>
      <c r="P1935" s="9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41878.922534722216</v>
      </c>
      <c r="T1935" s="10">
        <f t="shared" si="185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80"/>
        <v>1.2362</v>
      </c>
      <c r="P1936" s="9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40865.658807870372</v>
      </c>
      <c r="T1936" s="10">
        <f t="shared" si="185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6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80"/>
        <v>1.0840000000000001</v>
      </c>
      <c r="P1937" s="9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41773.724201388883</v>
      </c>
      <c r="T1937" s="10">
        <f t="shared" si="185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6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80"/>
        <v>1.1652013333333333</v>
      </c>
      <c r="P1938" s="9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40852.68136574074</v>
      </c>
      <c r="T1938" s="10">
        <f t="shared" si="185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6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80"/>
        <v>1.8724499999999999</v>
      </c>
      <c r="P1939" s="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41058.91065972222</v>
      </c>
      <c r="T1939" s="10">
        <f t="shared" si="185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6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80"/>
        <v>1.1593333333333333</v>
      </c>
      <c r="P1940" s="9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41426.05128472222</v>
      </c>
      <c r="T1940" s="10">
        <f t="shared" si="185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6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80"/>
        <v>1.107</v>
      </c>
      <c r="P1941" s="9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41313.776712962957</v>
      </c>
      <c r="T1941" s="10">
        <f t="shared" si="185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6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80"/>
        <v>1.7092307692307693</v>
      </c>
      <c r="P1942" s="9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40670.298993055556</v>
      </c>
      <c r="T1942" s="10">
        <f t="shared" si="185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6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80"/>
        <v>1.2611835600000001</v>
      </c>
      <c r="P1943" s="9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41744.08253472222</v>
      </c>
      <c r="T1943" s="10">
        <f t="shared" si="185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6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80"/>
        <v>1.3844033333333334</v>
      </c>
      <c r="P1944" s="9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40638.619675925926</v>
      </c>
      <c r="T1944" s="10">
        <f t="shared" si="185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6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80"/>
        <v>17.052499999999998</v>
      </c>
      <c r="P1945" s="9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42548.061527777776</v>
      </c>
      <c r="T1945" s="10">
        <f t="shared" si="185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80"/>
        <v>7.8805550000000002</v>
      </c>
      <c r="P1946" s="9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41730.376041666663</v>
      </c>
      <c r="T1946" s="10">
        <f t="shared" si="185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6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80"/>
        <v>3.4801799999999998</v>
      </c>
      <c r="P1947" s="9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42157.043495370366</v>
      </c>
      <c r="T1947" s="10">
        <f t="shared" si="185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6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80"/>
        <v>1.4974666666666667</v>
      </c>
      <c r="P1948" s="9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41688.941678240742</v>
      </c>
      <c r="T1948" s="10">
        <f t="shared" si="185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6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80"/>
        <v>1.0063375000000001</v>
      </c>
      <c r="P1949" s="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40102.709722222222</v>
      </c>
      <c r="T1949" s="10">
        <f t="shared" si="185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6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80"/>
        <v>8.0021100000000001</v>
      </c>
      <c r="P1950" s="9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42473.395937499998</v>
      </c>
      <c r="T1950" s="10">
        <f t="shared" si="185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6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80"/>
        <v>1.0600260000000001</v>
      </c>
      <c r="P1951" s="9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41800.21471064815</v>
      </c>
      <c r="T1951" s="10">
        <f t="shared" si="185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6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80"/>
        <v>2.0051866666666669</v>
      </c>
      <c r="P1952" s="9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40623.973067129627</v>
      </c>
      <c r="T1952" s="10">
        <f t="shared" si="185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6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80"/>
        <v>2.1244399999999999</v>
      </c>
      <c r="P1953" s="9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42651.212233796294</v>
      </c>
      <c r="T1953" s="10">
        <f t="shared" si="185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6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80"/>
        <v>1.9847237142857144</v>
      </c>
      <c r="P1954" s="9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41526.398321759254</v>
      </c>
      <c r="T1954" s="10">
        <f t="shared" si="185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6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80"/>
        <v>2.2594666666666665</v>
      </c>
      <c r="P1955" s="9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40940.991493055553</v>
      </c>
      <c r="T1955" s="10">
        <f t="shared" si="185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80"/>
        <v>6.9894800000000004</v>
      </c>
      <c r="P1956" s="9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42394.372407407405</v>
      </c>
      <c r="T1956" s="10">
        <f t="shared" si="185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6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80"/>
        <v>3.9859528571428569</v>
      </c>
      <c r="P1957" s="9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41020.063437500001</v>
      </c>
      <c r="T1957" s="10">
        <f t="shared" si="185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6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80"/>
        <v>2.9403333333333332</v>
      </c>
      <c r="P1958" s="9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42067.71533564815</v>
      </c>
      <c r="T1958" s="10">
        <f t="shared" si="185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6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80"/>
        <v>1.6750470000000002</v>
      </c>
      <c r="P1959" s="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41178.890196759261</v>
      </c>
      <c r="T1959" s="10">
        <f t="shared" si="185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6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80"/>
        <v>14.355717142857143</v>
      </c>
      <c r="P1960" s="9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41326.779641203699</v>
      </c>
      <c r="T1960" s="10">
        <f t="shared" si="185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6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80"/>
        <v>1.5673440000000001</v>
      </c>
      <c r="P1961" s="9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41871.637268518512</v>
      </c>
      <c r="T1961" s="10">
        <f t="shared" si="185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6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80"/>
        <v>1.1790285714285715</v>
      </c>
      <c r="P1962" s="9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41964.154409722221</v>
      </c>
      <c r="T1962" s="10">
        <f t="shared" si="185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6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80"/>
        <v>11.053811999999999</v>
      </c>
      <c r="P1963" s="9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41147.986307870371</v>
      </c>
      <c r="T1963" s="10">
        <f t="shared" si="185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6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80"/>
        <v>1.9292499999999999</v>
      </c>
      <c r="P1964" s="9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41742.572175925925</v>
      </c>
      <c r="T1964" s="10">
        <f t="shared" si="185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6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80"/>
        <v>1.268842105263158</v>
      </c>
      <c r="P1965" s="9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41863.221458333333</v>
      </c>
      <c r="T1965" s="10">
        <f t="shared" si="185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80"/>
        <v>2.5957748878923765</v>
      </c>
      <c r="P1966" s="9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42452.064490740733</v>
      </c>
      <c r="T1966" s="10">
        <f t="shared" si="185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6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80"/>
        <v>2.6227999999999998</v>
      </c>
      <c r="P1967" s="9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40897.880902777775</v>
      </c>
      <c r="T1967" s="10">
        <f t="shared" si="185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6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80"/>
        <v>2.0674309000000002</v>
      </c>
      <c r="P1968" s="9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41835.332152777773</v>
      </c>
      <c r="T1968" s="10">
        <f t="shared" si="185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6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80"/>
        <v>3.7012999999999998</v>
      </c>
      <c r="P1969" s="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41730.455196759256</v>
      </c>
      <c r="T1969" s="10">
        <f t="shared" si="185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6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80"/>
        <v>2.8496600000000001</v>
      </c>
      <c r="P1970" s="9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42676.378645833327</v>
      </c>
      <c r="T1970" s="10">
        <f t="shared" si="185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6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80"/>
        <v>5.7907999999999999</v>
      </c>
      <c r="P1971" s="9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42557.584120370368</v>
      </c>
      <c r="T1971" s="10">
        <f t="shared" si="185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6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80"/>
        <v>11.318</v>
      </c>
      <c r="P1972" s="9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41323.984965277778</v>
      </c>
      <c r="T1972" s="10">
        <f t="shared" si="185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6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80"/>
        <v>2.6302771750000002</v>
      </c>
      <c r="P1973" s="9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41561.29237268518</v>
      </c>
      <c r="T1973" s="10">
        <f t="shared" si="185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6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80"/>
        <v>6.7447999999999997</v>
      </c>
      <c r="P1974" s="9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41200.803749999999</v>
      </c>
      <c r="T1974" s="10">
        <f t="shared" si="185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6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80"/>
        <v>2.5683081313131315</v>
      </c>
      <c r="P1975" s="9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42549.514629629623</v>
      </c>
      <c r="T1975" s="10">
        <f t="shared" si="185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80"/>
        <v>3.7549600000000001</v>
      </c>
      <c r="P1976" s="9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41445.125798611109</v>
      </c>
      <c r="T1976" s="10">
        <f t="shared" si="185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6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80"/>
        <v>2.0870837499999997</v>
      </c>
      <c r="P1977" s="9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41313.54688657407</v>
      </c>
      <c r="T1977" s="10">
        <f t="shared" si="185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6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80"/>
        <v>3.4660000000000002</v>
      </c>
      <c r="P1978" s="9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41438.691261574073</v>
      </c>
      <c r="T1978" s="10">
        <f t="shared" si="185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6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80"/>
        <v>4.0232999999999999</v>
      </c>
      <c r="P1979" s="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42311.008564814816</v>
      </c>
      <c r="T1979" s="10">
        <f t="shared" si="185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6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80"/>
        <v>10.2684514</v>
      </c>
      <c r="P1980" s="9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41039.017268518517</v>
      </c>
      <c r="T1980" s="10">
        <f t="shared" si="185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6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80"/>
        <v>1.14901155</v>
      </c>
      <c r="P1981" s="9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42290.25168981481</v>
      </c>
      <c r="T1981" s="10">
        <f t="shared" si="185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6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80"/>
        <v>3.5482402000000004</v>
      </c>
      <c r="P1982" s="9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42423.334050925921</v>
      </c>
      <c r="T1982" s="10">
        <f t="shared" si="185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80"/>
        <v>5.0799999999999998E-2</v>
      </c>
      <c r="P1983" s="9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41799.516956018517</v>
      </c>
      <c r="T1983" s="10">
        <f t="shared" si="185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80"/>
        <v>0</v>
      </c>
      <c r="P1984" s="9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42678.378321759257</v>
      </c>
      <c r="T1984" s="10">
        <f t="shared" si="185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80"/>
        <v>4.2999999999999997E-2</v>
      </c>
      <c r="P1985" s="9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42592.803449074076</v>
      </c>
      <c r="T1985" s="10">
        <f t="shared" si="185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80"/>
        <v>0.21146666666666666</v>
      </c>
      <c r="P1986" s="9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41913.581956018512</v>
      </c>
      <c r="T1986" s="10">
        <f t="shared" si="185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86">E1987/D1987</f>
        <v>3.1875000000000001E-2</v>
      </c>
      <c r="P1987" s="9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(J1987/86400+25569+(-5/24))</f>
        <v>42555.490405092591</v>
      </c>
      <c r="T1987" s="10">
        <f t="shared" ref="T1987:T2050" si="191">(I1987/86400+25569+(-5/24))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86"/>
        <v>5.0000000000000001E-4</v>
      </c>
      <c r="P1988" s="9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42413.225497685184</v>
      </c>
      <c r="T1988" s="10">
        <f t="shared" si="191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86"/>
        <v>0.42472727272727273</v>
      </c>
      <c r="P1989" s="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42034.431435185186</v>
      </c>
      <c r="T1989" s="10">
        <f t="shared" si="191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86"/>
        <v>4.1666666666666666E-3</v>
      </c>
      <c r="P1990" s="9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42206.554884259262</v>
      </c>
      <c r="T1990" s="10">
        <f t="shared" si="191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86"/>
        <v>0.01</v>
      </c>
      <c r="P1991" s="9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42685.472314814811</v>
      </c>
      <c r="T1991" s="10">
        <f t="shared" si="191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86"/>
        <v>0.16966666666666666</v>
      </c>
      <c r="P1992" s="9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42397.987638888888</v>
      </c>
      <c r="T1992" s="10">
        <f t="shared" si="191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86"/>
        <v>7.0000000000000007E-2</v>
      </c>
      <c r="P1993" s="9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42167.685023148144</v>
      </c>
      <c r="T1993" s="10">
        <f t="shared" si="191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86"/>
        <v>1.3333333333333333E-3</v>
      </c>
      <c r="P1994" s="9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42022.935081018521</v>
      </c>
      <c r="T1994" s="10">
        <f t="shared" si="191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86"/>
        <v>0</v>
      </c>
      <c r="P1995" s="9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42329.380057870367</v>
      </c>
      <c r="T1995" s="10">
        <f t="shared" si="191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86"/>
        <v>0</v>
      </c>
      <c r="P1996" s="9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42650.797939814809</v>
      </c>
      <c r="T1996" s="10">
        <f t="shared" si="191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86"/>
        <v>7.8E-2</v>
      </c>
      <c r="P1997" s="9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42181.693703703706</v>
      </c>
      <c r="T1997" s="10">
        <f t="shared" si="191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86"/>
        <v>0</v>
      </c>
      <c r="P1998" s="9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41800.611238425925</v>
      </c>
      <c r="T1998" s="10">
        <f t="shared" si="191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86"/>
        <v>0</v>
      </c>
      <c r="P1999" s="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41847.722361111111</v>
      </c>
      <c r="T1999" s="10">
        <f t="shared" si="191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86"/>
        <v>0.26200000000000001</v>
      </c>
      <c r="P2000" s="9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41806.910162037035</v>
      </c>
      <c r="T2000" s="10">
        <f t="shared" si="191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86"/>
        <v>7.6129032258064515E-3</v>
      </c>
      <c r="P2001" s="9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41926.274398148147</v>
      </c>
      <c r="T2001" s="10">
        <f t="shared" si="191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86"/>
        <v>0.125</v>
      </c>
      <c r="P2002" s="9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42345.743206018517</v>
      </c>
      <c r="T2002" s="10">
        <f t="shared" si="191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6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86"/>
        <v>3.8212909090909091</v>
      </c>
      <c r="P2003" s="9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42136.001342592594</v>
      </c>
      <c r="T2003" s="10">
        <f t="shared" si="191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6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86"/>
        <v>2.1679422000000002</v>
      </c>
      <c r="P2004" s="9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42728.503969907404</v>
      </c>
      <c r="T2004" s="10">
        <f t="shared" si="191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6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86"/>
        <v>3.12</v>
      </c>
      <c r="P2005" s="9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40346.917268518519</v>
      </c>
      <c r="T2005" s="10">
        <f t="shared" si="191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86"/>
        <v>2.3442048</v>
      </c>
      <c r="P2006" s="9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41800.396562499998</v>
      </c>
      <c r="T2006" s="10">
        <f t="shared" si="191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6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86"/>
        <v>1.236801</v>
      </c>
      <c r="P2007" s="9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41535.604374999995</v>
      </c>
      <c r="T2007" s="10">
        <f t="shared" si="191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6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86"/>
        <v>2.4784000000000002</v>
      </c>
      <c r="P2008" s="9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41941.292187499996</v>
      </c>
      <c r="T2008" s="10">
        <f t="shared" si="191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6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86"/>
        <v>1.157092</v>
      </c>
      <c r="P2009" s="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40347.629467592589</v>
      </c>
      <c r="T2009" s="10">
        <f t="shared" si="191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6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86"/>
        <v>1.1707484768810599</v>
      </c>
      <c r="P2010" s="9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40761.396087962959</v>
      </c>
      <c r="T2010" s="10">
        <f t="shared" si="191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6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86"/>
        <v>3.05158</v>
      </c>
      <c r="P2011" s="9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42661.115081018514</v>
      </c>
      <c r="T2011" s="10">
        <f t="shared" si="191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6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86"/>
        <v>3.2005299999999997</v>
      </c>
      <c r="P2012" s="9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42570.788090277776</v>
      </c>
      <c r="T2012" s="10">
        <f t="shared" si="191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6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86"/>
        <v>8.1956399999999991</v>
      </c>
      <c r="P2013" s="9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42347.150150462963</v>
      </c>
      <c r="T2013" s="10">
        <f t="shared" si="191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6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86"/>
        <v>2.3490000000000002</v>
      </c>
      <c r="P2014" s="9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42010.613900462959</v>
      </c>
      <c r="T2014" s="10">
        <f t="shared" si="191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6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86"/>
        <v>4.9491375</v>
      </c>
      <c r="P2015" s="9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42499.752476851849</v>
      </c>
      <c r="T2015" s="10">
        <f t="shared" si="191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86"/>
        <v>78.137822333333332</v>
      </c>
      <c r="P2016" s="9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41324.006238425922</v>
      </c>
      <c r="T2016" s="10">
        <f t="shared" si="191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6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86"/>
        <v>1.1300013888888889</v>
      </c>
      <c r="P2017" s="9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40765.668553240735</v>
      </c>
      <c r="T2017" s="10">
        <f t="shared" si="191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6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86"/>
        <v>9.2154220000000002</v>
      </c>
      <c r="P2018" s="9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41312.672442129631</v>
      </c>
      <c r="T2018" s="10">
        <f t="shared" si="191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6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86"/>
        <v>1.2510239999999999</v>
      </c>
      <c r="P2019" s="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40960.849016203698</v>
      </c>
      <c r="T2019" s="10">
        <f t="shared" si="191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6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86"/>
        <v>1.0224343076923077</v>
      </c>
      <c r="P2020" s="9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42199.157511574071</v>
      </c>
      <c r="T2020" s="10">
        <f t="shared" si="191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6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86"/>
        <v>4.8490975000000001</v>
      </c>
      <c r="P2021" s="9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42605.500243055554</v>
      </c>
      <c r="T2021" s="10">
        <f t="shared" si="191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6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86"/>
        <v>1.9233333333333333</v>
      </c>
      <c r="P2022" s="9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41736.889166666668</v>
      </c>
      <c r="T2022" s="10">
        <f t="shared" si="191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6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86"/>
        <v>2.8109999999999999</v>
      </c>
      <c r="P2023" s="9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41860.862233796295</v>
      </c>
      <c r="T2023" s="10">
        <f t="shared" si="191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6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86"/>
        <v>1.2513700000000001</v>
      </c>
      <c r="P2024" s="9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42502.36078703704</v>
      </c>
      <c r="T2024" s="10">
        <f t="shared" si="191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6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86"/>
        <v>1.61459</v>
      </c>
      <c r="P2025" s="9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42136.212418981479</v>
      </c>
      <c r="T2025" s="10">
        <f t="shared" si="191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86"/>
        <v>5.8535000000000004</v>
      </c>
      <c r="P2026" s="9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41099.758611111109</v>
      </c>
      <c r="T2026" s="10">
        <f t="shared" si="191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6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86"/>
        <v>2.0114999999999998</v>
      </c>
      <c r="P2027" s="9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42135.976226851846</v>
      </c>
      <c r="T2027" s="10">
        <f t="shared" si="191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6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86"/>
        <v>1.3348307999999998</v>
      </c>
      <c r="P2028" s="9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41704.527604166666</v>
      </c>
      <c r="T2028" s="10">
        <f t="shared" si="191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6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86"/>
        <v>1.2024900000000001</v>
      </c>
      <c r="P2029" s="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42048.605543981474</v>
      </c>
      <c r="T2029" s="10">
        <f t="shared" si="191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6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86"/>
        <v>1.2616666666666667</v>
      </c>
      <c r="P2030" s="9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40215.710717592592</v>
      </c>
      <c r="T2030" s="10">
        <f t="shared" si="191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6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86"/>
        <v>3.6120000000000001</v>
      </c>
      <c r="P2031" s="9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41847.813437500001</v>
      </c>
      <c r="T2031" s="10">
        <f t="shared" si="191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6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86"/>
        <v>2.26239013671875</v>
      </c>
      <c r="P2032" s="9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41212.788148148145</v>
      </c>
      <c r="T2032" s="10">
        <f t="shared" si="191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6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86"/>
        <v>1.2035</v>
      </c>
      <c r="P2033" s="9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41975.120983796289</v>
      </c>
      <c r="T2033" s="10">
        <f t="shared" si="191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6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86"/>
        <v>3.0418799999999999</v>
      </c>
      <c r="P2034" s="9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42689.35733796296</v>
      </c>
      <c r="T2034" s="10">
        <f t="shared" si="191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6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86"/>
        <v>1.7867599999999999</v>
      </c>
      <c r="P2035" s="9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41724.874050925922</v>
      </c>
      <c r="T2035" s="10">
        <f t="shared" si="191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86"/>
        <v>3.868199871794872</v>
      </c>
      <c r="P2036" s="9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42075.921678240738</v>
      </c>
      <c r="T2036" s="10">
        <f t="shared" si="191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6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86"/>
        <v>2.1103642500000004</v>
      </c>
      <c r="P2037" s="9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42311.41674768518</v>
      </c>
      <c r="T2037" s="10">
        <f t="shared" si="191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6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86"/>
        <v>1.3166833333333334</v>
      </c>
      <c r="P2038" s="9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41738.656469907401</v>
      </c>
      <c r="T2038" s="10">
        <f t="shared" si="191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6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86"/>
        <v>3.0047639999999998</v>
      </c>
      <c r="P2039" s="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41578.001770833333</v>
      </c>
      <c r="T2039" s="10">
        <f t="shared" si="191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6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86"/>
        <v>4.2051249999999998</v>
      </c>
      <c r="P2040" s="9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41424.062743055554</v>
      </c>
      <c r="T2040" s="10">
        <f t="shared" si="191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6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86"/>
        <v>1.362168</v>
      </c>
      <c r="P2041" s="9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42675.23061342592</v>
      </c>
      <c r="T2041" s="10">
        <f t="shared" si="191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6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86"/>
        <v>2.4817133333333334</v>
      </c>
      <c r="P2042" s="9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41578.718784722216</v>
      </c>
      <c r="T2042" s="10">
        <f t="shared" si="191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6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86"/>
        <v>1.8186315789473684</v>
      </c>
      <c r="P2043" s="9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42654.317442129628</v>
      </c>
      <c r="T2043" s="10">
        <f t="shared" si="191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6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86"/>
        <v>1.2353000000000001</v>
      </c>
      <c r="P2044" s="9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42331.499699074069</v>
      </c>
      <c r="T2044" s="10">
        <f t="shared" si="191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6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86"/>
        <v>5.0620938628158845</v>
      </c>
      <c r="P2045" s="9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42660.968483796292</v>
      </c>
      <c r="T2045" s="10">
        <f t="shared" si="191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86"/>
        <v>1.0821333333333334</v>
      </c>
      <c r="P2046" s="9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42138.475856481477</v>
      </c>
      <c r="T2046" s="10">
        <f t="shared" si="191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6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86"/>
        <v>8.1918387755102042</v>
      </c>
      <c r="P2047" s="9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41068.880173611113</v>
      </c>
      <c r="T2047" s="10">
        <f t="shared" si="191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6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86"/>
        <v>1.2110000000000001</v>
      </c>
      <c r="P2048" s="9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41386.963472222218</v>
      </c>
      <c r="T2048" s="10">
        <f t="shared" si="191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6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86"/>
        <v>1.0299897959183673</v>
      </c>
      <c r="P2049" s="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42081.695254629631</v>
      </c>
      <c r="T2049" s="10">
        <f t="shared" si="191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6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86"/>
        <v>1.4833229411764706</v>
      </c>
      <c r="P2050" s="9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41387.443182870367</v>
      </c>
      <c r="T2050" s="10">
        <f t="shared" si="191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6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92">E2051/D2051</f>
        <v>1.2019070000000001</v>
      </c>
      <c r="P2051" s="9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(J2051/86400+25569+(-5/24))</f>
        <v>41575.319016203699</v>
      </c>
      <c r="T2051" s="10">
        <f t="shared" ref="T2051:T2114" si="197">(I2051/86400+25569+(-5/24))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6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92"/>
        <v>4.7327000000000004</v>
      </c>
      <c r="P2052" s="9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42114.863171296289</v>
      </c>
      <c r="T2052" s="10">
        <f t="shared" si="197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6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92"/>
        <v>1.303625</v>
      </c>
      <c r="P2053" s="9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41603.814085648148</v>
      </c>
      <c r="T2053" s="10">
        <f t="shared" si="197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6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92"/>
        <v>3.5304799999999998</v>
      </c>
      <c r="P2054" s="9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42374.875613425924</v>
      </c>
      <c r="T2054" s="10">
        <f t="shared" si="197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6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92"/>
        <v>1.0102</v>
      </c>
      <c r="P2055" s="9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42303.409155092588</v>
      </c>
      <c r="T2055" s="10">
        <f t="shared" si="197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92"/>
        <v>1.1359142857142857</v>
      </c>
      <c r="P2056" s="9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41731.312615740739</v>
      </c>
      <c r="T2056" s="10">
        <f t="shared" si="197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6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92"/>
        <v>1.6741666666666666</v>
      </c>
      <c r="P2057" s="9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41946.465775462959</v>
      </c>
      <c r="T2057" s="10">
        <f t="shared" si="197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6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92"/>
        <v>1.5345200000000001</v>
      </c>
      <c r="P2058" s="9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41351.552569444444</v>
      </c>
      <c r="T2058" s="10">
        <f t="shared" si="197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6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92"/>
        <v>2.022322</v>
      </c>
      <c r="P2059" s="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42396.286249999997</v>
      </c>
      <c r="T2059" s="10">
        <f t="shared" si="197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6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92"/>
        <v>1.6828125</v>
      </c>
      <c r="P2060" s="9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42026.16238425926</v>
      </c>
      <c r="T2060" s="10">
        <f t="shared" si="197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6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92"/>
        <v>1.4345666666666668</v>
      </c>
      <c r="P2061" s="9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42361.394143518519</v>
      </c>
      <c r="T2061" s="10">
        <f t="shared" si="197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6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92"/>
        <v>1.964</v>
      </c>
      <c r="P2062" s="9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41783.434606481482</v>
      </c>
      <c r="T2062" s="10">
        <f t="shared" si="197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6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92"/>
        <v>1.0791999999999999</v>
      </c>
      <c r="P2063" s="9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42705.556180555555</v>
      </c>
      <c r="T2063" s="10">
        <f t="shared" si="197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6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92"/>
        <v>1.14977</v>
      </c>
      <c r="P2064" s="9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42423.174745370365</v>
      </c>
      <c r="T2064" s="10">
        <f t="shared" si="197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6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92"/>
        <v>1.4804999999999999</v>
      </c>
      <c r="P2065" s="9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42472.524317129624</v>
      </c>
      <c r="T2065" s="10">
        <f t="shared" si="197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92"/>
        <v>1.9116676082790633</v>
      </c>
      <c r="P2066" s="9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41389.1565162037</v>
      </c>
      <c r="T2066" s="10">
        <f t="shared" si="197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6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92"/>
        <v>1.99215125</v>
      </c>
      <c r="P2067" s="9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41603.125335648147</v>
      </c>
      <c r="T2067" s="10">
        <f t="shared" si="197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6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92"/>
        <v>2.1859999999999999</v>
      </c>
      <c r="P2068" s="9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41844.563460648147</v>
      </c>
      <c r="T2068" s="10">
        <f t="shared" si="197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6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92"/>
        <v>1.2686868686868686</v>
      </c>
      <c r="P2069" s="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42115.645555555551</v>
      </c>
      <c r="T2069" s="10">
        <f t="shared" si="197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6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92"/>
        <v>1.0522388</v>
      </c>
      <c r="P2070" s="9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42633.633275462962</v>
      </c>
      <c r="T2070" s="10">
        <f t="shared" si="197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6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92"/>
        <v>1.2840666000000001</v>
      </c>
      <c r="P2071" s="9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42340.763784722221</v>
      </c>
      <c r="T2071" s="10">
        <f t="shared" si="197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6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92"/>
        <v>3.1732719999999999</v>
      </c>
      <c r="P2072" s="9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42519.448182870365</v>
      </c>
      <c r="T2072" s="10">
        <f t="shared" si="197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6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92"/>
        <v>2.8073000000000001</v>
      </c>
      <c r="P2073" s="9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42600.070416666662</v>
      </c>
      <c r="T2073" s="10">
        <f t="shared" si="197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6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92"/>
        <v>1.1073146853146854</v>
      </c>
      <c r="P2074" s="9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42467.373055555552</v>
      </c>
      <c r="T2074" s="10">
        <f t="shared" si="197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6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92"/>
        <v>1.5260429999999998</v>
      </c>
      <c r="P2075" s="9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42087.459699074076</v>
      </c>
      <c r="T2075" s="10">
        <f t="shared" si="197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92"/>
        <v>1.0249999999999999</v>
      </c>
      <c r="P2076" s="9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42466.617847222216</v>
      </c>
      <c r="T2076" s="10">
        <f t="shared" si="197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6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92"/>
        <v>16.783738373837384</v>
      </c>
      <c r="P2077" s="9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41450.473240740735</v>
      </c>
      <c r="T2077" s="10">
        <f t="shared" si="197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6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92"/>
        <v>5.4334915642458101</v>
      </c>
      <c r="P2078" s="9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41803.672326388885</v>
      </c>
      <c r="T2078" s="10">
        <f t="shared" si="197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6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92"/>
        <v>1.1550800000000001</v>
      </c>
      <c r="P2079" s="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42102.83421296296</v>
      </c>
      <c r="T2079" s="10">
        <f t="shared" si="197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6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92"/>
        <v>1.3120499999999999</v>
      </c>
      <c r="P2080" s="9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42692.563159722216</v>
      </c>
      <c r="T2080" s="10">
        <f t="shared" si="197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6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92"/>
        <v>2.8816999999999999</v>
      </c>
      <c r="P2081" s="9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42150.502233796295</v>
      </c>
      <c r="T2081" s="10">
        <f t="shared" si="197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6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92"/>
        <v>5.0780000000000003</v>
      </c>
      <c r="P2082" s="9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42289.748842592591</v>
      </c>
      <c r="T2082" s="10">
        <f t="shared" si="197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6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92"/>
        <v>1.1457142857142857</v>
      </c>
      <c r="P2083" s="9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41003.948553240734</v>
      </c>
      <c r="T2083" s="10">
        <f t="shared" si="197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6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92"/>
        <v>1.1073333333333333</v>
      </c>
      <c r="P2084" s="9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40810.911990740737</v>
      </c>
      <c r="T2084" s="10">
        <f t="shared" si="197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6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92"/>
        <v>1.1333333333333333</v>
      </c>
      <c r="P2085" s="9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41034.513831018514</v>
      </c>
      <c r="T2085" s="10">
        <f t="shared" si="197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92"/>
        <v>1.0833333333333333</v>
      </c>
      <c r="P2086" s="9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41731.624791666662</v>
      </c>
      <c r="T2086" s="10">
        <f t="shared" si="197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6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92"/>
        <v>1.2353333333333334</v>
      </c>
      <c r="P2087" s="9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41075.627164351848</v>
      </c>
      <c r="T2087" s="10">
        <f t="shared" si="197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6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92"/>
        <v>1.0069999999999999</v>
      </c>
      <c r="P2088" s="9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40860.462175925924</v>
      </c>
      <c r="T2088" s="10">
        <f t="shared" si="197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6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92"/>
        <v>1.0353333333333334</v>
      </c>
      <c r="P2089" s="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40763.996041666665</v>
      </c>
      <c r="T2089" s="10">
        <f t="shared" si="197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6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92"/>
        <v>1.1551066666666667</v>
      </c>
      <c r="P2090" s="9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40395.506388888891</v>
      </c>
      <c r="T2090" s="10">
        <f t="shared" si="197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6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92"/>
        <v>1.2040040000000001</v>
      </c>
      <c r="P2091" s="9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41452.867986111109</v>
      </c>
      <c r="T2091" s="10">
        <f t="shared" si="197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6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92"/>
        <v>1.1504037499999999</v>
      </c>
      <c r="P2092" s="9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41299.173090277771</v>
      </c>
      <c r="T2092" s="10">
        <f t="shared" si="197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6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92"/>
        <v>1.2046777777777777</v>
      </c>
      <c r="P2093" s="9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40555.114328703705</v>
      </c>
      <c r="T2093" s="10">
        <f t="shared" si="197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6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92"/>
        <v>1.0128333333333333</v>
      </c>
      <c r="P2094" s="9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40763.499212962961</v>
      </c>
      <c r="T2094" s="10">
        <f t="shared" si="197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6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92"/>
        <v>1.0246666666666666</v>
      </c>
      <c r="P2095" s="9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41205.646203703705</v>
      </c>
      <c r="T2095" s="10">
        <f t="shared" si="197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92"/>
        <v>1.2054285714285715</v>
      </c>
      <c r="P2096" s="9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40938.811689814815</v>
      </c>
      <c r="T2096" s="10">
        <f t="shared" si="197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6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92"/>
        <v>1</v>
      </c>
      <c r="P2097" s="9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40758.525150462963</v>
      </c>
      <c r="T2097" s="10">
        <f t="shared" si="197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6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92"/>
        <v>1.0166666666666666</v>
      </c>
      <c r="P2098" s="9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41192.550173611111</v>
      </c>
      <c r="T2098" s="10">
        <f t="shared" si="197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6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92"/>
        <v>1</v>
      </c>
      <c r="P2099" s="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40818.376562500001</v>
      </c>
      <c r="T2099" s="10">
        <f t="shared" si="197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6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92"/>
        <v>1.0033333333333334</v>
      </c>
      <c r="P2100" s="9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40945.905497685184</v>
      </c>
      <c r="T2100" s="10">
        <f t="shared" si="197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6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92"/>
        <v>1.3236666666666668</v>
      </c>
      <c r="P2101" s="9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42173.53800925926</v>
      </c>
      <c r="T2101" s="10">
        <f t="shared" si="197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6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92"/>
        <v>1.3666666666666667</v>
      </c>
      <c r="P2102" s="9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41074.62663194444</v>
      </c>
      <c r="T2102" s="10">
        <f t="shared" si="197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6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92"/>
        <v>1.1325000000000001</v>
      </c>
      <c r="P2103" s="9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40891.941134259258</v>
      </c>
      <c r="T2103" s="10">
        <f t="shared" si="197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6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92"/>
        <v>1.36</v>
      </c>
      <c r="P2104" s="9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40638.660277777773</v>
      </c>
      <c r="T2104" s="10">
        <f t="shared" si="197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6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92"/>
        <v>1.4612318374694613</v>
      </c>
      <c r="P2105" s="9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41192.546608796292</v>
      </c>
      <c r="T2105" s="10">
        <f t="shared" si="197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92"/>
        <v>1.2949999999999999</v>
      </c>
      <c r="P2106" s="9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41393.86613425926</v>
      </c>
      <c r="T2106" s="10">
        <f t="shared" si="197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6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92"/>
        <v>2.54</v>
      </c>
      <c r="P2107" s="9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41951.580474537033</v>
      </c>
      <c r="T2107" s="10">
        <f t="shared" si="197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6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92"/>
        <v>1.0704545454545455</v>
      </c>
      <c r="P2108" s="9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41270.006643518514</v>
      </c>
      <c r="T2108" s="10">
        <f t="shared" si="197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6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92"/>
        <v>1.0773299999999999</v>
      </c>
      <c r="P2109" s="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41934.502233796295</v>
      </c>
      <c r="T2109" s="10">
        <f t="shared" si="197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6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92"/>
        <v>1.0731250000000001</v>
      </c>
      <c r="P2110" s="9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41134.967361111107</v>
      </c>
      <c r="T2110" s="10">
        <f t="shared" si="197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6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92"/>
        <v>1.06525</v>
      </c>
      <c r="P2111" s="9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42160.500196759262</v>
      </c>
      <c r="T2111" s="10">
        <f t="shared" si="197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6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92"/>
        <v>1.0035000000000001</v>
      </c>
      <c r="P2112" s="9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41759.462604166663</v>
      </c>
      <c r="T2112" s="10">
        <f t="shared" si="197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6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92"/>
        <v>1.0649999999999999</v>
      </c>
      <c r="P2113" s="9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40702.988715277774</v>
      </c>
      <c r="T2113" s="10">
        <f t="shared" si="197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6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92"/>
        <v>1</v>
      </c>
      <c r="P2114" s="9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41365.719826388886</v>
      </c>
      <c r="T2114" s="10">
        <f t="shared" si="197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6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98">E2115/D2115</f>
        <v>1.0485714285714285</v>
      </c>
      <c r="P2115" s="9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(J2115/86400+25569+(-5/24))</f>
        <v>41870.657129629624</v>
      </c>
      <c r="T2115" s="10">
        <f t="shared" ref="T2115:T2178" si="203">(I2115/86400+25569+(-5/24))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98"/>
        <v>1.0469999999999999</v>
      </c>
      <c r="P2116" s="9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40458.607291666667</v>
      </c>
      <c r="T2116" s="10">
        <f t="shared" si="203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6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98"/>
        <v>2.2566666666666668</v>
      </c>
      <c r="P2117" s="9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40563.872696759259</v>
      </c>
      <c r="T2117" s="10">
        <f t="shared" si="203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6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98"/>
        <v>1.0090416666666666</v>
      </c>
      <c r="P2118" s="9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41136.569479166668</v>
      </c>
      <c r="T2118" s="10">
        <f t="shared" si="203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6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98"/>
        <v>1.4775</v>
      </c>
      <c r="P2119" s="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42289.851261574069</v>
      </c>
      <c r="T2119" s="10">
        <f t="shared" si="203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6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98"/>
        <v>1.3461099999999999</v>
      </c>
      <c r="P2120" s="9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40718.631203703699</v>
      </c>
      <c r="T2120" s="10">
        <f t="shared" si="203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6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98"/>
        <v>1.0075000000000001</v>
      </c>
      <c r="P2121" s="9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41106.921817129631</v>
      </c>
      <c r="T2121" s="10">
        <f t="shared" si="203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6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98"/>
        <v>1.00880375</v>
      </c>
      <c r="P2122" s="9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41591.756203703699</v>
      </c>
      <c r="T2122" s="10">
        <f t="shared" si="203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98"/>
        <v>5.6800000000000002E-3</v>
      </c>
      <c r="P2123" s="9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42716.534120370365</v>
      </c>
      <c r="T2123" s="10">
        <f t="shared" si="203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98"/>
        <v>3.875E-3</v>
      </c>
      <c r="P2124" s="9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42712.092233796291</v>
      </c>
      <c r="T2124" s="10">
        <f t="shared" si="203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98"/>
        <v>0.1</v>
      </c>
      <c r="P2125" s="9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40198.216516203705</v>
      </c>
      <c r="T2125" s="10">
        <f t="shared" si="203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98"/>
        <v>0.10454545454545454</v>
      </c>
      <c r="P2126" s="9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40463.819849537038</v>
      </c>
      <c r="T2126" s="10">
        <f t="shared" si="203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98"/>
        <v>1.4200000000000001E-2</v>
      </c>
      <c r="P2127" s="9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42190.815196759257</v>
      </c>
      <c r="T2127" s="10">
        <f t="shared" si="203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98"/>
        <v>5.0000000000000001E-4</v>
      </c>
      <c r="P2128" s="9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41951.76489583333</v>
      </c>
      <c r="T2128" s="10">
        <f t="shared" si="203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98"/>
        <v>0.28842857142857142</v>
      </c>
      <c r="P2129" s="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42045.297025462962</v>
      </c>
      <c r="T2129" s="10">
        <f t="shared" si="203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98"/>
        <v>1.6666666666666668E-3</v>
      </c>
      <c r="P2130" s="9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41843.564456018517</v>
      </c>
      <c r="T2130" s="10">
        <f t="shared" si="203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98"/>
        <v>0.11799999999999999</v>
      </c>
      <c r="P2131" s="9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42408.815972222219</v>
      </c>
      <c r="T2131" s="10">
        <f t="shared" si="203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98"/>
        <v>2.0238095238095236E-3</v>
      </c>
      <c r="P2132" s="9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41831.87804398148</v>
      </c>
      <c r="T2132" s="10">
        <f t="shared" si="203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98"/>
        <v>0.05</v>
      </c>
      <c r="P2133" s="9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42166.998738425922</v>
      </c>
      <c r="T2133" s="10">
        <f t="shared" si="203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98"/>
        <v>2.1129899999999997E-2</v>
      </c>
      <c r="P2134" s="9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41643.27884259259</v>
      </c>
      <c r="T2134" s="10">
        <f t="shared" si="203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98"/>
        <v>1.6E-2</v>
      </c>
      <c r="P2135" s="9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40618.888877314814</v>
      </c>
      <c r="T2135" s="10">
        <f t="shared" si="203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98"/>
        <v>1.7333333333333333E-2</v>
      </c>
      <c r="P2136" s="9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41361.678136574068</v>
      </c>
      <c r="T2136" s="10">
        <f t="shared" si="203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98"/>
        <v>9.5600000000000004E-2</v>
      </c>
      <c r="P2137" s="9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41156.755011574074</v>
      </c>
      <c r="T2137" s="10">
        <f t="shared" si="203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98"/>
        <v>5.9612499999999998E-4</v>
      </c>
      <c r="P2138" s="9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41536.300763888888</v>
      </c>
      <c r="T2138" s="10">
        <f t="shared" si="203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98"/>
        <v>0.28405999999999998</v>
      </c>
      <c r="P2139" s="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41948.562835648147</v>
      </c>
      <c r="T2139" s="10">
        <f t="shared" si="203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98"/>
        <v>0.128</v>
      </c>
      <c r="P2140" s="9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41556.804849537039</v>
      </c>
      <c r="T2140" s="10">
        <f t="shared" si="203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98"/>
        <v>5.4199999999999998E-2</v>
      </c>
      <c r="P2141" s="9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42647.541759259257</v>
      </c>
      <c r="T2141" s="10">
        <f t="shared" si="203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98"/>
        <v>1.1199999999999999E-3</v>
      </c>
      <c r="P2142" s="9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41255.625277777777</v>
      </c>
      <c r="T2142" s="10">
        <f t="shared" si="203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98"/>
        <v>0</v>
      </c>
      <c r="P2143" s="9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41927.027303240735</v>
      </c>
      <c r="T2143" s="10">
        <f t="shared" si="203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98"/>
        <v>5.7238095238095241E-2</v>
      </c>
      <c r="P2144" s="9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42340.493171296293</v>
      </c>
      <c r="T2144" s="10">
        <f t="shared" si="203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98"/>
        <v>0.1125</v>
      </c>
      <c r="P2145" s="9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40332.678379629629</v>
      </c>
      <c r="T2145" s="10">
        <f t="shared" si="203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98"/>
        <v>1.7098591549295775E-2</v>
      </c>
      <c r="P2146" s="9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41499.338425925926</v>
      </c>
      <c r="T2146" s="10">
        <f t="shared" si="203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98"/>
        <v>0.30433333333333334</v>
      </c>
      <c r="P2147" s="9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41575.029097222221</v>
      </c>
      <c r="T2147" s="10">
        <f t="shared" si="203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98"/>
        <v>2.0000000000000001E-4</v>
      </c>
      <c r="P2148" s="9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42397.471180555549</v>
      </c>
      <c r="T2148" s="10">
        <f t="shared" si="203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98"/>
        <v>6.9641025641025639E-3</v>
      </c>
      <c r="P2149" s="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41927.087361111109</v>
      </c>
      <c r="T2149" s="10">
        <f t="shared" si="203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98"/>
        <v>0.02</v>
      </c>
      <c r="P2150" s="9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42066.525254629632</v>
      </c>
      <c r="T2150" s="10">
        <f t="shared" si="203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98"/>
        <v>0</v>
      </c>
      <c r="P2151" s="9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40354.816620370366</v>
      </c>
      <c r="T2151" s="10">
        <f t="shared" si="203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98"/>
        <v>8.0999999999999996E-3</v>
      </c>
      <c r="P2152" s="9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42534.076377314814</v>
      </c>
      <c r="T2152" s="10">
        <f t="shared" si="203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98"/>
        <v>2.6222222222222224E-3</v>
      </c>
      <c r="P2153" s="9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42520.639050925922</v>
      </c>
      <c r="T2153" s="10">
        <f t="shared" si="203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98"/>
        <v>1.6666666666666668E-3</v>
      </c>
      <c r="P2154" s="9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41683.62394675926</v>
      </c>
      <c r="T2154" s="10">
        <f t="shared" si="203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98"/>
        <v>9.1244548809124457E-5</v>
      </c>
      <c r="P2155" s="9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41974.702754629623</v>
      </c>
      <c r="T2155" s="10">
        <f t="shared" si="203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98"/>
        <v>8.0000000000000002E-3</v>
      </c>
      <c r="P2156" s="9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41647.42392361111</v>
      </c>
      <c r="T2156" s="10">
        <f t="shared" si="203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98"/>
        <v>2.3E-2</v>
      </c>
      <c r="P2157" s="9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42430.539178240739</v>
      </c>
      <c r="T2157" s="10">
        <f t="shared" si="203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98"/>
        <v>2.6660714285714284E-2</v>
      </c>
      <c r="P2158" s="9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41488.645902777775</v>
      </c>
      <c r="T2158" s="10">
        <f t="shared" si="203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98"/>
        <v>0.28192</v>
      </c>
      <c r="P2159" s="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42694.772951388884</v>
      </c>
      <c r="T2159" s="10">
        <f t="shared" si="203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98"/>
        <v>6.5900366666666668E-2</v>
      </c>
      <c r="P2160" s="9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41264.645532407405</v>
      </c>
      <c r="T2160" s="10">
        <f t="shared" si="203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98"/>
        <v>7.2222222222222219E-3</v>
      </c>
      <c r="P2161" s="9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40710.522847222222</v>
      </c>
      <c r="T2161" s="10">
        <f t="shared" si="203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98"/>
        <v>8.5000000000000006E-3</v>
      </c>
      <c r="P2162" s="9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41018.503530092588</v>
      </c>
      <c r="T2162" s="10">
        <f t="shared" si="203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6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98"/>
        <v>1.1575</v>
      </c>
      <c r="P2163" s="9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42240.644201388888</v>
      </c>
      <c r="T2163" s="10">
        <f t="shared" si="203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6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98"/>
        <v>1.1226666666666667</v>
      </c>
      <c r="P2164" s="9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41813.557766203703</v>
      </c>
      <c r="T2164" s="10">
        <f t="shared" si="203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6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98"/>
        <v>1.3220000000000001</v>
      </c>
      <c r="P2165" s="9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42111.691203703704</v>
      </c>
      <c r="T2165" s="10">
        <f t="shared" si="203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98"/>
        <v>1.0263636363636364</v>
      </c>
      <c r="P2166" s="9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42515.509421296294</v>
      </c>
      <c r="T2166" s="10">
        <f t="shared" si="203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6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98"/>
        <v>1.3864000000000001</v>
      </c>
      <c r="P2167" s="9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42438.458738425928</v>
      </c>
      <c r="T2167" s="10">
        <f t="shared" si="203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6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98"/>
        <v>1.466</v>
      </c>
      <c r="P2168" s="9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41933.629837962959</v>
      </c>
      <c r="T2168" s="10">
        <f t="shared" si="203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6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98"/>
        <v>1.2</v>
      </c>
      <c r="P2169" s="9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41152.858067129629</v>
      </c>
      <c r="T2169" s="10">
        <f t="shared" si="203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6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98"/>
        <v>1.215816111111111</v>
      </c>
      <c r="P2170" s="9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42745.391909722217</v>
      </c>
      <c r="T2170" s="10">
        <f t="shared" si="203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6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98"/>
        <v>1</v>
      </c>
      <c r="P2171" s="9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42793.492488425924</v>
      </c>
      <c r="T2171" s="10">
        <f t="shared" si="203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6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98"/>
        <v>1.8085714285714285</v>
      </c>
      <c r="P2172" s="9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42198.541921296295</v>
      </c>
      <c r="T2172" s="10">
        <f t="shared" si="203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6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98"/>
        <v>1.0607500000000001</v>
      </c>
      <c r="P2173" s="9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42141.748784722215</v>
      </c>
      <c r="T2173" s="10">
        <f t="shared" si="203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6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98"/>
        <v>1</v>
      </c>
      <c r="P2174" s="9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42082.371759259258</v>
      </c>
      <c r="T2174" s="10">
        <f t="shared" si="203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6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98"/>
        <v>1.2692857142857144</v>
      </c>
      <c r="P2175" s="9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41495.484293981477</v>
      </c>
      <c r="T2175" s="10">
        <f t="shared" si="203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98"/>
        <v>1.0297499999999999</v>
      </c>
      <c r="P2176" s="9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42465.334571759253</v>
      </c>
      <c r="T2176" s="10">
        <f t="shared" si="203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6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98"/>
        <v>2.5</v>
      </c>
      <c r="P2177" s="9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42564.800763888888</v>
      </c>
      <c r="T2177" s="10">
        <f t="shared" si="203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6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98"/>
        <v>1.2602</v>
      </c>
      <c r="P2178" s="9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42096.424872685187</v>
      </c>
      <c r="T2178" s="10">
        <f t="shared" si="203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6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204">E2179/D2179</f>
        <v>1.0012000000000001</v>
      </c>
      <c r="P2179" s="9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(J2179/86400+25569+(-5/24))</f>
        <v>42502.042442129627</v>
      </c>
      <c r="T2179" s="10">
        <f t="shared" ref="T2179:T2242" si="209">(I2179/86400+25569+(-5/24))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6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04"/>
        <v>1.3864000000000001</v>
      </c>
      <c r="P2180" s="9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42723.428206018514</v>
      </c>
      <c r="T2180" s="10">
        <f t="shared" si="20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6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04"/>
        <v>1.6140000000000001</v>
      </c>
      <c r="P2181" s="9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42074.962870370371</v>
      </c>
      <c r="T2181" s="10">
        <f t="shared" si="20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6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04"/>
        <v>1.071842</v>
      </c>
      <c r="P2182" s="9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42279.461435185185</v>
      </c>
      <c r="T2182" s="10">
        <f t="shared" si="20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6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04"/>
        <v>1.5309999999999999</v>
      </c>
      <c r="P2183" s="9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42772.796909722216</v>
      </c>
      <c r="T2183" s="10">
        <f t="shared" si="20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6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04"/>
        <v>5.2416666666666663</v>
      </c>
      <c r="P2184" s="9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41879.692418981482</v>
      </c>
      <c r="T2184" s="10">
        <f t="shared" si="20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6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04"/>
        <v>4.8927777777777779</v>
      </c>
      <c r="P2185" s="9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42745.157141203701</v>
      </c>
      <c r="T2185" s="10">
        <f t="shared" si="20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04"/>
        <v>2.8473999999999999</v>
      </c>
      <c r="P2186" s="9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42380.481956018521</v>
      </c>
      <c r="T2186" s="10">
        <f t="shared" si="20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6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04"/>
        <v>18.569700000000001</v>
      </c>
      <c r="P2187" s="9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41319.141655092586</v>
      </c>
      <c r="T2187" s="10">
        <f t="shared" si="209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6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04"/>
        <v>1.0967499999999999</v>
      </c>
      <c r="P2188" s="9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42583.406747685185</v>
      </c>
      <c r="T2188" s="10">
        <f t="shared" si="20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6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04"/>
        <v>10.146425000000001</v>
      </c>
      <c r="P2189" s="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42068.000763888886</v>
      </c>
      <c r="T2189" s="10">
        <f t="shared" si="20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6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04"/>
        <v>4.1217692027666546</v>
      </c>
      <c r="P2190" s="9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42633.377789351849</v>
      </c>
      <c r="T2190" s="10">
        <f t="shared" si="20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6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04"/>
        <v>5.0324999999999998</v>
      </c>
      <c r="P2191" s="9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42467.579861111109</v>
      </c>
      <c r="T2191" s="10">
        <f t="shared" si="20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6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04"/>
        <v>1.8461052631578947</v>
      </c>
      <c r="P2192" s="9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42417.416712962957</v>
      </c>
      <c r="T2192" s="10">
        <f t="shared" si="20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6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04"/>
        <v>1.1973333333333334</v>
      </c>
      <c r="P2193" s="9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42768.6253125</v>
      </c>
      <c r="T2193" s="10">
        <f t="shared" si="20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6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04"/>
        <v>10.812401666666668</v>
      </c>
      <c r="P2194" s="9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42691.642870370364</v>
      </c>
      <c r="T2194" s="10">
        <f t="shared" si="20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6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04"/>
        <v>4.5237333333333334</v>
      </c>
      <c r="P2195" s="9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42664.197592592587</v>
      </c>
      <c r="T2195" s="10">
        <f t="shared" si="20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04"/>
        <v>5.3737000000000004</v>
      </c>
      <c r="P2196" s="9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42425.54965277778</v>
      </c>
      <c r="T2196" s="10">
        <f t="shared" si="20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6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04"/>
        <v>1.2032608695652174</v>
      </c>
      <c r="P2197" s="9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42197.563657407409</v>
      </c>
      <c r="T2197" s="10">
        <f t="shared" si="20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6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04"/>
        <v>1.1383571428571428</v>
      </c>
      <c r="P2198" s="9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42675.278958333329</v>
      </c>
      <c r="T2198" s="10">
        <f t="shared" si="20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6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04"/>
        <v>9.5103109999999997</v>
      </c>
      <c r="P2199" s="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42033.37568287037</v>
      </c>
      <c r="T2199" s="10">
        <f t="shared" si="20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6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04"/>
        <v>1.3289249999999999</v>
      </c>
      <c r="P2200" s="9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42292.305555555555</v>
      </c>
      <c r="T2200" s="10">
        <f t="shared" si="20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6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04"/>
        <v>1.4697777777777778</v>
      </c>
      <c r="P2201" s="9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42262.208310185182</v>
      </c>
      <c r="T2201" s="10">
        <f t="shared" si="20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6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04"/>
        <v>5.4215</v>
      </c>
      <c r="P2202" s="9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42163.417453703696</v>
      </c>
      <c r="T2202" s="10">
        <f t="shared" si="20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6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04"/>
        <v>3.8271818181818182</v>
      </c>
      <c r="P2203" s="9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41276.638483796291</v>
      </c>
      <c r="T2203" s="10">
        <f t="shared" si="209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6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04"/>
        <v>7.0418124999999998</v>
      </c>
      <c r="P2204" s="9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41184.640833333331</v>
      </c>
      <c r="T2204" s="10">
        <f t="shared" si="20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6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04"/>
        <v>1.0954999999999999</v>
      </c>
      <c r="P2205" s="9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42241.651412037034</v>
      </c>
      <c r="T2205" s="10">
        <f t="shared" si="20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04"/>
        <v>1.3286666666666667</v>
      </c>
      <c r="P2206" s="9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41312.103229166663</v>
      </c>
      <c r="T2206" s="10">
        <f t="shared" si="20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6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04"/>
        <v>1.52</v>
      </c>
      <c r="P2207" s="9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41031.613298611112</v>
      </c>
      <c r="T2207" s="10">
        <f t="shared" si="209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6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04"/>
        <v>1.0272727272727273</v>
      </c>
      <c r="P2208" s="9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40997.048888888887</v>
      </c>
      <c r="T2208" s="10">
        <f t="shared" si="20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6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04"/>
        <v>1</v>
      </c>
      <c r="P2209" s="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41563.985798611109</v>
      </c>
      <c r="T2209" s="10">
        <f t="shared" si="20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6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04"/>
        <v>1.016</v>
      </c>
      <c r="P2210" s="9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40946.673912037033</v>
      </c>
      <c r="T2210" s="10">
        <f t="shared" si="20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6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04"/>
        <v>1.508</v>
      </c>
      <c r="P2211" s="9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41732.27134259259</v>
      </c>
      <c r="T2211" s="10">
        <f t="shared" si="20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6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04"/>
        <v>1.11425</v>
      </c>
      <c r="P2212" s="9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40955.857754629629</v>
      </c>
      <c r="T2212" s="10">
        <f t="shared" si="209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6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04"/>
        <v>1.956</v>
      </c>
      <c r="P2213" s="9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41716.576678240737</v>
      </c>
      <c r="T2213" s="10">
        <f t="shared" si="20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6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04"/>
        <v>1.1438333333333333</v>
      </c>
      <c r="P2214" s="9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41548.539085648146</v>
      </c>
      <c r="T2214" s="10">
        <f t="shared" si="20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6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04"/>
        <v>2</v>
      </c>
      <c r="P2215" s="9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42109.617812499993</v>
      </c>
      <c r="T2215" s="10">
        <f t="shared" si="20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04"/>
        <v>2.9250166666666666</v>
      </c>
      <c r="P2216" s="9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41646.58388888889</v>
      </c>
      <c r="T2216" s="10">
        <f t="shared" si="20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6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04"/>
        <v>1.5636363636363637</v>
      </c>
      <c r="P2217" s="9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40958.508935185186</v>
      </c>
      <c r="T2217" s="10">
        <f t="shared" si="20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6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04"/>
        <v>1.0566666666666666</v>
      </c>
      <c r="P2218" s="9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42194.543344907404</v>
      </c>
      <c r="T2218" s="10">
        <f t="shared" si="209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6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04"/>
        <v>1.0119047619047619</v>
      </c>
      <c r="P2219" s="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42299.568437499998</v>
      </c>
      <c r="T2219" s="10">
        <f t="shared" si="20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6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04"/>
        <v>1.2283299999999999</v>
      </c>
      <c r="P2220" s="9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41127.603969907403</v>
      </c>
      <c r="T2220" s="10">
        <f t="shared" si="20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6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04"/>
        <v>1.0149999999999999</v>
      </c>
      <c r="P2221" s="9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42205.510555555556</v>
      </c>
      <c r="T2221" s="10">
        <f t="shared" si="20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6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04"/>
        <v>1.0114285714285713</v>
      </c>
      <c r="P2222" s="9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41451.852268518516</v>
      </c>
      <c r="T2222" s="10">
        <f t="shared" si="20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6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04"/>
        <v>1.0811999999999999</v>
      </c>
      <c r="P2223" s="9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42452.458437499998</v>
      </c>
      <c r="T2223" s="10">
        <f t="shared" si="20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6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04"/>
        <v>1.6259999999999999</v>
      </c>
      <c r="P2224" s="9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40906.579247685186</v>
      </c>
      <c r="T2224" s="10">
        <f t="shared" si="20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6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04"/>
        <v>1.0580000000000001</v>
      </c>
      <c r="P2225" s="9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42152.432500000003</v>
      </c>
      <c r="T2225" s="10">
        <f t="shared" si="20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04"/>
        <v>2.4315000000000002</v>
      </c>
      <c r="P2226" s="9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42644.459201388883</v>
      </c>
      <c r="T2226" s="10">
        <f t="shared" si="20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6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04"/>
        <v>9.4483338095238096</v>
      </c>
      <c r="P2227" s="9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41873.583506944444</v>
      </c>
      <c r="T2227" s="10">
        <f t="shared" si="20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6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04"/>
        <v>1.0846283333333333</v>
      </c>
      <c r="P2228" s="9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42381.590532407405</v>
      </c>
      <c r="T2228" s="10">
        <f t="shared" si="20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6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04"/>
        <v>1.5737692307692308</v>
      </c>
      <c r="P2229" s="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41561.599016203698</v>
      </c>
      <c r="T2229" s="10">
        <f t="shared" si="20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6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04"/>
        <v>11.744899999999999</v>
      </c>
      <c r="P2230" s="9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42202.069861111107</v>
      </c>
      <c r="T2230" s="10">
        <f t="shared" si="20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6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04"/>
        <v>1.7104755366949576</v>
      </c>
      <c r="P2231" s="9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41484.455914351849</v>
      </c>
      <c r="T2231" s="10">
        <f t="shared" si="20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6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04"/>
        <v>1.2595294117647058</v>
      </c>
      <c r="P2232" s="9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41724.672766203701</v>
      </c>
      <c r="T2232" s="10">
        <f t="shared" si="20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6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04"/>
        <v>12.121296000000001</v>
      </c>
      <c r="P2233" s="9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41423.702557870369</v>
      </c>
      <c r="T2233" s="10">
        <f t="shared" si="20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6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04"/>
        <v>4.9580000000000002</v>
      </c>
      <c r="P2234" s="9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41806.585740740738</v>
      </c>
      <c r="T2234" s="10">
        <f t="shared" si="20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6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04"/>
        <v>3.3203999999999998</v>
      </c>
      <c r="P2235" s="9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42331.170590277776</v>
      </c>
      <c r="T2235" s="10">
        <f t="shared" si="20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04"/>
        <v>11.65</v>
      </c>
      <c r="P2236" s="9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42710.616284722222</v>
      </c>
      <c r="T2236" s="10">
        <f t="shared" si="20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6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04"/>
        <v>1.5331538461538461</v>
      </c>
      <c r="P2237" s="9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42061.813784722217</v>
      </c>
      <c r="T2237" s="10">
        <f t="shared" si="209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6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04"/>
        <v>5.3710714285714287</v>
      </c>
      <c r="P2238" s="9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42371.408831018511</v>
      </c>
      <c r="T2238" s="10">
        <f t="shared" si="20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6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04"/>
        <v>3.5292777777777777</v>
      </c>
      <c r="P2239" s="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41914.794942129629</v>
      </c>
      <c r="T2239" s="10">
        <f t="shared" si="20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6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04"/>
        <v>1.3740000000000001</v>
      </c>
      <c r="P2240" s="9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42774.41337962963</v>
      </c>
      <c r="T2240" s="10">
        <f t="shared" si="20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6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04"/>
        <v>1.2802667999999999</v>
      </c>
      <c r="P2241" s="9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41572.750162037039</v>
      </c>
      <c r="T2241" s="10">
        <f t="shared" si="20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6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204"/>
        <v>2.7067999999999999</v>
      </c>
      <c r="P2242" s="9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42452.617407407401</v>
      </c>
      <c r="T2242" s="10">
        <f t="shared" si="20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6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210">E2243/D2243</f>
        <v>8.0640000000000001</v>
      </c>
      <c r="P2243" s="9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(J2243/86400+25569+(-5/24))</f>
        <v>42766.619212962956</v>
      </c>
      <c r="T2243" s="10">
        <f t="shared" ref="T2243:T2306" si="215">(I2243/86400+25569+(-5/24))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6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10"/>
        <v>13.600976000000001</v>
      </c>
      <c r="P2244" s="9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41569.367280092592</v>
      </c>
      <c r="T2244" s="10">
        <f t="shared" si="215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6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10"/>
        <v>9302.5</v>
      </c>
      <c r="P2245" s="9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42800.542708333327</v>
      </c>
      <c r="T2245" s="10">
        <f t="shared" si="215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10"/>
        <v>3.7702</v>
      </c>
      <c r="P2246" s="9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42647.610486111109</v>
      </c>
      <c r="T2246" s="10">
        <f t="shared" si="215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6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10"/>
        <v>26.47025</v>
      </c>
      <c r="P2247" s="9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41660.500196759254</v>
      </c>
      <c r="T2247" s="10">
        <f t="shared" si="215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6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10"/>
        <v>1.0012000000000001</v>
      </c>
      <c r="P2248" s="9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42221.583449074074</v>
      </c>
      <c r="T2248" s="10">
        <f t="shared" si="215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6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10"/>
        <v>1.0445405405405406</v>
      </c>
      <c r="P2249" s="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42200.457928240743</v>
      </c>
      <c r="T2249" s="10">
        <f t="shared" si="215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6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10"/>
        <v>1.0721428571428571</v>
      </c>
      <c r="P2250" s="9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42688.667569444442</v>
      </c>
      <c r="T2250" s="10">
        <f t="shared" si="215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6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10"/>
        <v>1.6877142857142857</v>
      </c>
      <c r="P2251" s="9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41336.49496527778</v>
      </c>
      <c r="T2251" s="10">
        <f t="shared" si="215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6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10"/>
        <v>9.7511200000000002</v>
      </c>
      <c r="P2252" s="9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42676.7971412037</v>
      </c>
      <c r="T2252" s="10">
        <f t="shared" si="215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6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10"/>
        <v>1.3444929411764706</v>
      </c>
      <c r="P2253" s="9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41846.137465277774</v>
      </c>
      <c r="T2253" s="10">
        <f t="shared" si="215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6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10"/>
        <v>2.722777777777778</v>
      </c>
      <c r="P2254" s="9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42573.119652777772</v>
      </c>
      <c r="T2254" s="10">
        <f t="shared" si="215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6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10"/>
        <v>1.1268750000000001</v>
      </c>
      <c r="P2255" s="9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42296.422997685186</v>
      </c>
      <c r="T2255" s="10">
        <f t="shared" si="215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10"/>
        <v>4.5979999999999999</v>
      </c>
      <c r="P2256" s="9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42752.439444444441</v>
      </c>
      <c r="T2256" s="10">
        <f t="shared" si="215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6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10"/>
        <v>2.8665822784810127</v>
      </c>
      <c r="P2257" s="9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42467.743645833332</v>
      </c>
      <c r="T2257" s="10">
        <f t="shared" si="215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6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10"/>
        <v>2.2270833333333333</v>
      </c>
      <c r="P2258" s="9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42682.243587962956</v>
      </c>
      <c r="T2258" s="10">
        <f t="shared" si="215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6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10"/>
        <v>6.3613999999999997</v>
      </c>
      <c r="P2259" s="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42505.728344907409</v>
      </c>
      <c r="T2259" s="10">
        <f t="shared" si="215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6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10"/>
        <v>1.4650000000000001</v>
      </c>
      <c r="P2260" s="9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42136.542673611104</v>
      </c>
      <c r="T2260" s="10">
        <f t="shared" si="215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6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10"/>
        <v>18.670999999999999</v>
      </c>
      <c r="P2261" s="9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42702.59648148148</v>
      </c>
      <c r="T2261" s="10">
        <f t="shared" si="215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6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10"/>
        <v>3.2692000000000001</v>
      </c>
      <c r="P2262" s="9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41694.808449074073</v>
      </c>
      <c r="T2262" s="10">
        <f t="shared" si="215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6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10"/>
        <v>7.7949999999999999</v>
      </c>
      <c r="P2263" s="9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42759.516435185178</v>
      </c>
      <c r="T2263" s="10">
        <f t="shared" si="215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6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10"/>
        <v>1.5415151515151515</v>
      </c>
      <c r="P2264" s="9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41926.376828703702</v>
      </c>
      <c r="T2264" s="10">
        <f t="shared" si="215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6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10"/>
        <v>1.1554666666666666</v>
      </c>
      <c r="P2265" s="9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42014.623993055553</v>
      </c>
      <c r="T2265" s="10">
        <f t="shared" si="215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10"/>
        <v>1.8003333333333333</v>
      </c>
      <c r="P2266" s="9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42496.374004629623</v>
      </c>
      <c r="T2266" s="10">
        <f t="shared" si="215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6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10"/>
        <v>2.9849999999999999</v>
      </c>
      <c r="P2267" s="9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42689.644756944443</v>
      </c>
      <c r="T2267" s="10">
        <f t="shared" si="215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6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10"/>
        <v>3.2026666666666666</v>
      </c>
      <c r="P2268" s="9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42469.666574074072</v>
      </c>
      <c r="T2268" s="10">
        <f t="shared" si="215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6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10"/>
        <v>3.80525</v>
      </c>
      <c r="P2269" s="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41968.621493055551</v>
      </c>
      <c r="T2269" s="10">
        <f t="shared" si="215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6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10"/>
        <v>1.026</v>
      </c>
      <c r="P2270" s="9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42775.874016203707</v>
      </c>
      <c r="T2270" s="10">
        <f t="shared" si="215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6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10"/>
        <v>18.016400000000001</v>
      </c>
      <c r="P2271" s="9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42776.496099537035</v>
      </c>
      <c r="T2271" s="10">
        <f t="shared" si="215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6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10"/>
        <v>7.2024800000000004</v>
      </c>
      <c r="P2272" s="9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42725.661030092589</v>
      </c>
      <c r="T2272" s="10">
        <f t="shared" si="215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6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10"/>
        <v>2.8309000000000002</v>
      </c>
      <c r="P2273" s="9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42683.791712962957</v>
      </c>
      <c r="T2273" s="10">
        <f t="shared" si="215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6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10"/>
        <v>13.566000000000001</v>
      </c>
      <c r="P2274" s="9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42315.491157407407</v>
      </c>
      <c r="T2274" s="10">
        <f t="shared" si="215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6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10"/>
        <v>2.2035999999999998</v>
      </c>
      <c r="P2275" s="9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42781.340763888882</v>
      </c>
      <c r="T2275" s="10">
        <f t="shared" si="215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10"/>
        <v>1.196</v>
      </c>
      <c r="P2276" s="9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41663.292326388888</v>
      </c>
      <c r="T2276" s="10">
        <f t="shared" si="215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6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10"/>
        <v>4.0776923076923079</v>
      </c>
      <c r="P2277" s="9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41965.408321759256</v>
      </c>
      <c r="T2277" s="10">
        <f t="shared" si="215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6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10"/>
        <v>1.0581826105905425</v>
      </c>
      <c r="P2278" s="9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41614.443159722221</v>
      </c>
      <c r="T2278" s="10">
        <f t="shared" si="215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6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10"/>
        <v>1.4108235294117648</v>
      </c>
      <c r="P2279" s="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40936.470173611109</v>
      </c>
      <c r="T2279" s="10">
        <f t="shared" si="215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6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10"/>
        <v>2.7069999999999999</v>
      </c>
      <c r="P2280" s="9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42338.500775462962</v>
      </c>
      <c r="T2280" s="10">
        <f t="shared" si="215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6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10"/>
        <v>1.538</v>
      </c>
      <c r="P2281" s="9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42020.598368055558</v>
      </c>
      <c r="T2281" s="10">
        <f t="shared" si="215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6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10"/>
        <v>4.0357653061224488</v>
      </c>
      <c r="P2282" s="9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42234.416562499995</v>
      </c>
      <c r="T2282" s="10">
        <f t="shared" si="215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6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10"/>
        <v>1.85</v>
      </c>
      <c r="P2283" s="9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40687.077511574069</v>
      </c>
      <c r="T2283" s="10">
        <f t="shared" si="215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6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10"/>
        <v>1.8533333333333333</v>
      </c>
      <c r="P2284" s="9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42322.966273148144</v>
      </c>
      <c r="T2284" s="10">
        <f t="shared" si="215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6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10"/>
        <v>1.0085533333333332</v>
      </c>
      <c r="P2285" s="9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40977.916712962957</v>
      </c>
      <c r="T2285" s="10">
        <f t="shared" si="215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10"/>
        <v>1.0622116666666668</v>
      </c>
      <c r="P2286" s="9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40585.588483796295</v>
      </c>
      <c r="T2286" s="10">
        <f t="shared" si="215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6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10"/>
        <v>1.2136666666666667</v>
      </c>
      <c r="P2287" s="9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41058.977349537039</v>
      </c>
      <c r="T2287" s="10">
        <f t="shared" si="215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6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10"/>
        <v>1.0006666666666666</v>
      </c>
      <c r="P2288" s="9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41494.755254629628</v>
      </c>
      <c r="T2288" s="10">
        <f t="shared" si="215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6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10"/>
        <v>1.1997755555555556</v>
      </c>
      <c r="P2289" s="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41792.459027777775</v>
      </c>
      <c r="T2289" s="10">
        <f t="shared" si="215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6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10"/>
        <v>1.0009999999999999</v>
      </c>
      <c r="P2290" s="9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41067.619085648148</v>
      </c>
      <c r="T2290" s="10">
        <f t="shared" si="215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6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10"/>
        <v>1.0740000000000001</v>
      </c>
      <c r="P2291" s="9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41571.790046296293</v>
      </c>
      <c r="T2291" s="10">
        <f t="shared" si="215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6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10"/>
        <v>1.0406666666666666</v>
      </c>
      <c r="P2292" s="9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40070.045486111107</v>
      </c>
      <c r="T2292" s="10">
        <f t="shared" si="215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6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10"/>
        <v>1.728</v>
      </c>
      <c r="P2293" s="9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40987.768726851849</v>
      </c>
      <c r="T2293" s="10">
        <f t="shared" si="215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6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10"/>
        <v>1.072505</v>
      </c>
      <c r="P2294" s="9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40987.489305555551</v>
      </c>
      <c r="T2294" s="10">
        <f t="shared" si="215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6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10"/>
        <v>1.0823529411764705</v>
      </c>
      <c r="P2295" s="9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41151.499988425923</v>
      </c>
      <c r="T2295" s="10">
        <f t="shared" si="215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10"/>
        <v>1.4608079999999999</v>
      </c>
      <c r="P2296" s="9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41264.514814814815</v>
      </c>
      <c r="T2296" s="10">
        <f t="shared" si="215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6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10"/>
        <v>1.2524999999999999</v>
      </c>
      <c r="P2297" s="9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41270.746018518512</v>
      </c>
      <c r="T2297" s="10">
        <f t="shared" si="215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6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10"/>
        <v>1.4907142857142857</v>
      </c>
      <c r="P2298" s="9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40927.52344907407</v>
      </c>
      <c r="T2298" s="10">
        <f t="shared" si="215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6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10"/>
        <v>1.006</v>
      </c>
      <c r="P2299" s="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40947.83390046296</v>
      </c>
      <c r="T2299" s="10">
        <f t="shared" si="215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6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10"/>
        <v>1.0507333333333333</v>
      </c>
      <c r="P2300" s="9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41694.632326388884</v>
      </c>
      <c r="T2300" s="10">
        <f t="shared" si="215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6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10"/>
        <v>3.5016666666666665</v>
      </c>
      <c r="P2301" s="9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40564.824178240735</v>
      </c>
      <c r="T2301" s="10">
        <f t="shared" si="215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6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10"/>
        <v>1.0125</v>
      </c>
      <c r="P2302" s="9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41074.518703703703</v>
      </c>
      <c r="T2302" s="10">
        <f t="shared" si="215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6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10"/>
        <v>1.336044</v>
      </c>
      <c r="P2303" s="9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41415.938611111109</v>
      </c>
      <c r="T2303" s="10">
        <f t="shared" si="215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6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10"/>
        <v>1.7065217391304348</v>
      </c>
      <c r="P2304" s="9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41605.660115740735</v>
      </c>
      <c r="T2304" s="10">
        <f t="shared" si="215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6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10"/>
        <v>1.0935829457364341</v>
      </c>
      <c r="P2305" s="9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40849.902731481481</v>
      </c>
      <c r="T2305" s="10">
        <f t="shared" si="215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210"/>
        <v>1.0070033333333335</v>
      </c>
      <c r="P2306" s="9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40502.607534722221</v>
      </c>
      <c r="T2306" s="10">
        <f t="shared" si="215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6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216">E2307/D2307</f>
        <v>1.0122777777777778</v>
      </c>
      <c r="P2307" s="9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(J2307/86400+25569+(-5/24))</f>
        <v>41834.486944444441</v>
      </c>
      <c r="T2307" s="10">
        <f t="shared" ref="T2307:T2370" si="221">(I2307/86400+25569+(-5/24))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6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16"/>
        <v>1.0675857142857144</v>
      </c>
      <c r="P2308" s="9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40947.959826388884</v>
      </c>
      <c r="T2308" s="10">
        <f t="shared" si="221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6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16"/>
        <v>1.0665777537961894</v>
      </c>
      <c r="P2309" s="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41004.594131944446</v>
      </c>
      <c r="T2309" s="10">
        <f t="shared" si="221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6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16"/>
        <v>1.0130622</v>
      </c>
      <c r="P2310" s="9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41851.754583333335</v>
      </c>
      <c r="T2310" s="10">
        <f t="shared" si="221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6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16"/>
        <v>1.0667450000000001</v>
      </c>
      <c r="P2311" s="9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41307.779363425921</v>
      </c>
      <c r="T2311" s="10">
        <f t="shared" si="221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6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16"/>
        <v>4.288397837837838</v>
      </c>
      <c r="P2312" s="9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41324.585821759254</v>
      </c>
      <c r="T2312" s="10">
        <f t="shared" si="221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6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16"/>
        <v>1.0411111111111111</v>
      </c>
      <c r="P2313" s="9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41735.796168981477</v>
      </c>
      <c r="T2313" s="10">
        <f t="shared" si="221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6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16"/>
        <v>1.0786666666666667</v>
      </c>
      <c r="P2314" s="9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41716.424513888887</v>
      </c>
      <c r="T2314" s="10">
        <f t="shared" si="221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6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16"/>
        <v>1.7584040000000001</v>
      </c>
      <c r="P2315" s="9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41002.750300925924</v>
      </c>
      <c r="T2315" s="10">
        <f t="shared" si="221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16"/>
        <v>1.5697000000000001</v>
      </c>
      <c r="P2316" s="9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41037.343252314815</v>
      </c>
      <c r="T2316" s="10">
        <f t="shared" si="221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6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16"/>
        <v>1.026</v>
      </c>
      <c r="P2317" s="9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41004.517858796295</v>
      </c>
      <c r="T2317" s="10">
        <f t="shared" si="221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6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16"/>
        <v>1.0404266666666666</v>
      </c>
      <c r="P2318" s="9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40079.516782407409</v>
      </c>
      <c r="T2318" s="10">
        <f t="shared" si="221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6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16"/>
        <v>1.04</v>
      </c>
      <c r="P2319" s="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40192.33390046296</v>
      </c>
      <c r="T2319" s="10">
        <f t="shared" si="221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6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16"/>
        <v>1.2105999999999999</v>
      </c>
      <c r="P2320" s="9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40050.435347222221</v>
      </c>
      <c r="T2320" s="10">
        <f t="shared" si="221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6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16"/>
        <v>1.077</v>
      </c>
      <c r="P2321" s="9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41592.873668981476</v>
      </c>
      <c r="T2321" s="10">
        <f t="shared" si="221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6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16"/>
        <v>1.0866</v>
      </c>
      <c r="P2322" s="9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41696.608796296292</v>
      </c>
      <c r="T2322" s="10">
        <f t="shared" si="221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6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16"/>
        <v>0.39120962394619685</v>
      </c>
      <c r="P2323" s="9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42799.052094907405</v>
      </c>
      <c r="T2323" s="10">
        <f t="shared" si="221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6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16"/>
        <v>3.1481481481481478E-2</v>
      </c>
      <c r="P2324" s="9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42804.6871412037</v>
      </c>
      <c r="T2324" s="10">
        <f t="shared" si="221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6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16"/>
        <v>0.48</v>
      </c>
      <c r="P2325" s="9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42807.546840277777</v>
      </c>
      <c r="T2325" s="10">
        <f t="shared" si="221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16"/>
        <v>0.20733333333333334</v>
      </c>
      <c r="P2326" s="9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42790.67690972222</v>
      </c>
      <c r="T2326" s="10">
        <f t="shared" si="221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6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16"/>
        <v>0.08</v>
      </c>
      <c r="P2327" s="9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42793.814016203702</v>
      </c>
      <c r="T2327" s="10">
        <f t="shared" si="221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6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16"/>
        <v>7.1999999999999998E-3</v>
      </c>
      <c r="P2328" s="9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42803.825787037036</v>
      </c>
      <c r="T2328" s="10">
        <f t="shared" si="221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6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16"/>
        <v>5.2609431428571432</v>
      </c>
      <c r="P2329" s="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41842.708796296291</v>
      </c>
      <c r="T2329" s="10">
        <f t="shared" si="221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6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16"/>
        <v>2.5445000000000002</v>
      </c>
      <c r="P2330" s="9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42139.573344907403</v>
      </c>
      <c r="T2330" s="10">
        <f t="shared" si="221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6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16"/>
        <v>1.0591999999999999</v>
      </c>
      <c r="P2331" s="9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41807.416041666664</v>
      </c>
      <c r="T2331" s="10">
        <f t="shared" si="221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6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16"/>
        <v>1.0242285714285715</v>
      </c>
      <c r="P2332" s="9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42332.691469907404</v>
      </c>
      <c r="T2332" s="10">
        <f t="shared" si="221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6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16"/>
        <v>1.4431375</v>
      </c>
      <c r="P2333" s="9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41838.797337962962</v>
      </c>
      <c r="T2333" s="10">
        <f t="shared" si="221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6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16"/>
        <v>1.06308</v>
      </c>
      <c r="P2334" s="9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42011.419803240737</v>
      </c>
      <c r="T2334" s="10">
        <f t="shared" si="221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6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16"/>
        <v>2.1216666666666666</v>
      </c>
      <c r="P2335" s="9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41767.442013888889</v>
      </c>
      <c r="T2335" s="10">
        <f t="shared" si="221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16"/>
        <v>1.0195000000000001</v>
      </c>
      <c r="P2336" s="9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41918.461782407401</v>
      </c>
      <c r="T2336" s="10">
        <f t="shared" si="221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6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16"/>
        <v>1.0227200000000001</v>
      </c>
      <c r="P2337" s="9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41771.363923611112</v>
      </c>
      <c r="T2337" s="10">
        <f t="shared" si="221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6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16"/>
        <v>5.2073254999999996</v>
      </c>
      <c r="P2338" s="9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41666.716377314813</v>
      </c>
      <c r="T2338" s="10">
        <f t="shared" si="221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6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16"/>
        <v>1.1065833333333333</v>
      </c>
      <c r="P2339" s="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41786.432210648149</v>
      </c>
      <c r="T2339" s="10">
        <f t="shared" si="221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6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16"/>
        <v>1.0114333333333334</v>
      </c>
      <c r="P2340" s="9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41789.688472222224</v>
      </c>
      <c r="T2340" s="10">
        <f t="shared" si="221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6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16"/>
        <v>2.9420799999999998</v>
      </c>
      <c r="P2341" s="9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42692.591539351844</v>
      </c>
      <c r="T2341" s="10">
        <f t="shared" si="221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6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16"/>
        <v>1.0577749999999999</v>
      </c>
      <c r="P2342" s="9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42643.434467592589</v>
      </c>
      <c r="T2342" s="10">
        <f t="shared" si="221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6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16"/>
        <v>0</v>
      </c>
      <c r="P2343" s="9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42167.605370370373</v>
      </c>
      <c r="T2343" s="10">
        <f t="shared" si="221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6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16"/>
        <v>0</v>
      </c>
      <c r="P2344" s="9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41897.49386574074</v>
      </c>
      <c r="T2344" s="10">
        <f t="shared" si="221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6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16"/>
        <v>0.03</v>
      </c>
      <c r="P2345" s="9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42327.616956018515</v>
      </c>
      <c r="T2345" s="10">
        <f t="shared" si="221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16"/>
        <v>1E-3</v>
      </c>
      <c r="P2346" s="9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42515.519317129627</v>
      </c>
      <c r="T2346" s="10">
        <f t="shared" si="221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6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16"/>
        <v>0</v>
      </c>
      <c r="P2347" s="9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42059.79347222222</v>
      </c>
      <c r="T2347" s="10">
        <f t="shared" si="221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6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16"/>
        <v>6.4999999999999997E-4</v>
      </c>
      <c r="P2348" s="9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42615.590636574074</v>
      </c>
      <c r="T2348" s="10">
        <f t="shared" si="221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6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16"/>
        <v>1.4999999999999999E-2</v>
      </c>
      <c r="P2349" s="9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42577.39902777777</v>
      </c>
      <c r="T2349" s="10">
        <f t="shared" si="221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6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16"/>
        <v>3.8571428571428572E-3</v>
      </c>
      <c r="P2350" s="9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42360.723819444444</v>
      </c>
      <c r="T2350" s="10">
        <f t="shared" si="221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6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16"/>
        <v>0</v>
      </c>
      <c r="P2351" s="9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42198.567453703705</v>
      </c>
      <c r="T2351" s="10">
        <f t="shared" si="221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6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16"/>
        <v>0</v>
      </c>
      <c r="P2352" s="9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42708.633912037032</v>
      </c>
      <c r="T2352" s="10">
        <f t="shared" si="221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6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16"/>
        <v>5.7142857142857143E-3</v>
      </c>
      <c r="P2353" s="9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42093.892812500002</v>
      </c>
      <c r="T2353" s="10">
        <f t="shared" si="221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6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16"/>
        <v>0</v>
      </c>
      <c r="P2354" s="9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42101.425370370365</v>
      </c>
      <c r="T2354" s="10">
        <f t="shared" si="221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6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16"/>
        <v>0</v>
      </c>
      <c r="P2355" s="9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42103.467847222222</v>
      </c>
      <c r="T2355" s="10">
        <f t="shared" si="221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16"/>
        <v>7.1428571428571429E-4</v>
      </c>
      <c r="P2356" s="9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41954.51458333333</v>
      </c>
      <c r="T2356" s="10">
        <f t="shared" si="221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6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16"/>
        <v>6.875E-3</v>
      </c>
      <c r="P2357" s="9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42096.709907407407</v>
      </c>
      <c r="T2357" s="10">
        <f t="shared" si="221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6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16"/>
        <v>0</v>
      </c>
      <c r="P2358" s="9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42130.575277777774</v>
      </c>
      <c r="T2358" s="10">
        <f t="shared" si="221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6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16"/>
        <v>0</v>
      </c>
      <c r="P2359" s="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42264.411782407406</v>
      </c>
      <c r="T2359" s="10">
        <f t="shared" si="221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6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16"/>
        <v>0</v>
      </c>
      <c r="P2360" s="9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41978.722638888888</v>
      </c>
      <c r="T2360" s="10">
        <f t="shared" si="221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6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16"/>
        <v>0.14680000000000001</v>
      </c>
      <c r="P2361" s="9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42159.441249999996</v>
      </c>
      <c r="T2361" s="10">
        <f t="shared" si="221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6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16"/>
        <v>4.0000000000000002E-4</v>
      </c>
      <c r="P2362" s="9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42377.498611111114</v>
      </c>
      <c r="T2362" s="10">
        <f t="shared" si="221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6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16"/>
        <v>0</v>
      </c>
      <c r="P2363" s="9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42466.650555555556</v>
      </c>
      <c r="T2363" s="10">
        <f t="shared" si="221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6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16"/>
        <v>0.2857142857142857</v>
      </c>
      <c r="P2364" s="9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41954.47997685185</v>
      </c>
      <c r="T2364" s="10">
        <f t="shared" si="221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6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16"/>
        <v>0</v>
      </c>
      <c r="P2365" s="9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42321.803240740737</v>
      </c>
      <c r="T2365" s="10">
        <f t="shared" si="221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16"/>
        <v>0</v>
      </c>
      <c r="P2366" s="9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42248.726342592585</v>
      </c>
      <c r="T2366" s="10">
        <f t="shared" si="221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6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16"/>
        <v>0</v>
      </c>
      <c r="P2367" s="9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42346.528067129628</v>
      </c>
      <c r="T2367" s="10">
        <f t="shared" si="221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6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16"/>
        <v>0.1052</v>
      </c>
      <c r="P2368" s="9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42268.323298611103</v>
      </c>
      <c r="T2368" s="10">
        <f t="shared" si="221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6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16"/>
        <v>1.34E-2</v>
      </c>
      <c r="P2369" s="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42425.761759259258</v>
      </c>
      <c r="T2369" s="10">
        <f t="shared" si="221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6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216"/>
        <v>2.5000000000000001E-3</v>
      </c>
      <c r="P2370" s="9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42063.513483796291</v>
      </c>
      <c r="T2370" s="10">
        <f t="shared" si="221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6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222">E2371/D2371</f>
        <v>0</v>
      </c>
      <c r="P2371" s="9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(J2371/86400+25569+(-5/24))</f>
        <v>42380.60429398148</v>
      </c>
      <c r="T2371" s="10">
        <f t="shared" ref="T2371:T2434" si="227">(I2371/86400+25569+(-5/24))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6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22"/>
        <v>3.2799999999999999E-3</v>
      </c>
      <c r="P2372" s="9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41960.980798611105</v>
      </c>
      <c r="T2372" s="10">
        <f t="shared" si="227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6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22"/>
        <v>0</v>
      </c>
      <c r="P2373" s="9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42150.569398148145</v>
      </c>
      <c r="T2373" s="10">
        <f t="shared" si="227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6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22"/>
        <v>3.272727272727273E-2</v>
      </c>
      <c r="P2374" s="9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42087.860775462956</v>
      </c>
      <c r="T2374" s="10">
        <f t="shared" si="227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6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22"/>
        <v>5.8823529411764708E-5</v>
      </c>
      <c r="P2375" s="9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42215.453981481478</v>
      </c>
      <c r="T2375" s="10">
        <f t="shared" si="227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22"/>
        <v>4.5454545454545455E-4</v>
      </c>
      <c r="P2376" s="9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42017.634953703702</v>
      </c>
      <c r="T2376" s="10">
        <f t="shared" si="227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6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22"/>
        <v>0</v>
      </c>
      <c r="P2377" s="9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42592.627743055556</v>
      </c>
      <c r="T2377" s="10">
        <f t="shared" si="227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6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22"/>
        <v>0.10877666666666666</v>
      </c>
      <c r="P2378" s="9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42318.717199074068</v>
      </c>
      <c r="T2378" s="10">
        <f t="shared" si="227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6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22"/>
        <v>0</v>
      </c>
      <c r="P2379" s="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42669.661840277775</v>
      </c>
      <c r="T2379" s="10">
        <f t="shared" si="227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6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22"/>
        <v>0</v>
      </c>
      <c r="P2380" s="9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42212.804745370369</v>
      </c>
      <c r="T2380" s="10">
        <f t="shared" si="227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6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22"/>
        <v>0</v>
      </c>
      <c r="P2381" s="9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42236.808055555557</v>
      </c>
      <c r="T2381" s="10">
        <f t="shared" si="227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6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22"/>
        <v>3.6666666666666666E-3</v>
      </c>
      <c r="P2382" s="9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42248.584976851846</v>
      </c>
      <c r="T2382" s="10">
        <f t="shared" si="227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6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22"/>
        <v>1.8193398957730169E-2</v>
      </c>
      <c r="P2383" s="9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42074.727407407401</v>
      </c>
      <c r="T2383" s="10">
        <f t="shared" si="227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6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22"/>
        <v>2.5000000000000001E-2</v>
      </c>
      <c r="P2384" s="9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42194.979201388887</v>
      </c>
      <c r="T2384" s="10">
        <f t="shared" si="227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6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22"/>
        <v>4.3499999999999997E-2</v>
      </c>
      <c r="P2385" s="9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42026.848460648143</v>
      </c>
      <c r="T2385" s="10">
        <f t="shared" si="227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22"/>
        <v>8.0000000000000002E-3</v>
      </c>
      <c r="P2386" s="9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41926.859293981477</v>
      </c>
      <c r="T2386" s="10">
        <f t="shared" si="227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6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22"/>
        <v>1.2123076923076924E-2</v>
      </c>
      <c r="P2387" s="9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42191.493425925924</v>
      </c>
      <c r="T2387" s="10">
        <f t="shared" si="227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6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22"/>
        <v>0</v>
      </c>
      <c r="P2388" s="9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41954.629907407405</v>
      </c>
      <c r="T2388" s="10">
        <f t="shared" si="227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6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22"/>
        <v>6.8399999999999997E-3</v>
      </c>
      <c r="P2389" s="9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42528.418287037035</v>
      </c>
      <c r="T2389" s="10">
        <f t="shared" si="227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6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22"/>
        <v>1.2513513513513513E-2</v>
      </c>
      <c r="P2390" s="9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41989.645358796297</v>
      </c>
      <c r="T2390" s="10">
        <f t="shared" si="227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6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22"/>
        <v>1.8749999999999999E-3</v>
      </c>
      <c r="P2391" s="9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42179.445046296292</v>
      </c>
      <c r="T2391" s="10">
        <f t="shared" si="227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6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22"/>
        <v>0</v>
      </c>
      <c r="P2392" s="9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41968.053981481477</v>
      </c>
      <c r="T2392" s="10">
        <f t="shared" si="227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6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22"/>
        <v>1.25E-3</v>
      </c>
      <c r="P2393" s="9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42064.586157407401</v>
      </c>
      <c r="T2393" s="10">
        <f t="shared" si="227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6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22"/>
        <v>0</v>
      </c>
      <c r="P2394" s="9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42275.912303240737</v>
      </c>
      <c r="T2394" s="10">
        <f t="shared" si="227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6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22"/>
        <v>5.0000000000000001E-4</v>
      </c>
      <c r="P2395" s="9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42194.440011574072</v>
      </c>
      <c r="T2395" s="10">
        <f t="shared" si="227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22"/>
        <v>5.9999999999999995E-4</v>
      </c>
      <c r="P2396" s="9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42031.15385416666</v>
      </c>
      <c r="T2396" s="10">
        <f t="shared" si="227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6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22"/>
        <v>0</v>
      </c>
      <c r="P2397" s="9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42716.913043981483</v>
      </c>
      <c r="T2397" s="10">
        <f t="shared" si="227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6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22"/>
        <v>2E-3</v>
      </c>
      <c r="P2398" s="9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42262.640717592592</v>
      </c>
      <c r="T2398" s="10">
        <f t="shared" si="227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6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22"/>
        <v>0</v>
      </c>
      <c r="P2399" s="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41976.676574074074</v>
      </c>
      <c r="T2399" s="10">
        <f t="shared" si="227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6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22"/>
        <v>0</v>
      </c>
      <c r="P2400" s="9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42157.708148148151</v>
      </c>
      <c r="T2400" s="10">
        <f t="shared" si="227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6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22"/>
        <v>0</v>
      </c>
      <c r="P2401" s="9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41956.644745370366</v>
      </c>
      <c r="T2401" s="10">
        <f t="shared" si="227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22"/>
        <v>0</v>
      </c>
      <c r="P2402" s="9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42444.059768518513</v>
      </c>
      <c r="T2402" s="10">
        <f t="shared" si="227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22"/>
        <v>7.1785714285714283E-3</v>
      </c>
      <c r="P2403" s="9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42374.614537037036</v>
      </c>
      <c r="T2403" s="10">
        <f t="shared" si="227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22"/>
        <v>4.3333333333333331E-3</v>
      </c>
      <c r="P2404" s="9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42107.47142361111</v>
      </c>
      <c r="T2404" s="10">
        <f t="shared" si="227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22"/>
        <v>0.16833333333333333</v>
      </c>
      <c r="P2405" s="9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42399.67428240741</v>
      </c>
      <c r="T2405" s="10">
        <f t="shared" si="227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22"/>
        <v>0</v>
      </c>
      <c r="P2406" s="9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42341.831099537034</v>
      </c>
      <c r="T2406" s="10">
        <f t="shared" si="227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22"/>
        <v>0.22520000000000001</v>
      </c>
      <c r="P2407" s="9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42595.377025462956</v>
      </c>
      <c r="T2407" s="10">
        <f t="shared" si="227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22"/>
        <v>0.41384615384615386</v>
      </c>
      <c r="P2408" s="9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41982.902662037035</v>
      </c>
      <c r="T2408" s="10">
        <f t="shared" si="227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22"/>
        <v>0.25259090909090909</v>
      </c>
      <c r="P2409" s="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42082.367222222216</v>
      </c>
      <c r="T2409" s="10">
        <f t="shared" si="227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22"/>
        <v>2E-3</v>
      </c>
      <c r="P2410" s="9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41918.93237268518</v>
      </c>
      <c r="T2410" s="10">
        <f t="shared" si="227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22"/>
        <v>1.84E-2</v>
      </c>
      <c r="P2411" s="9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42204.667534722219</v>
      </c>
      <c r="T2411" s="10">
        <f t="shared" si="227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22"/>
        <v>0</v>
      </c>
      <c r="P2412" s="9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42224.199942129628</v>
      </c>
      <c r="T2412" s="10">
        <f t="shared" si="227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22"/>
        <v>6.0400000000000002E-3</v>
      </c>
      <c r="P2413" s="9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42211.524097222216</v>
      </c>
      <c r="T2413" s="10">
        <f t="shared" si="227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22"/>
        <v>0</v>
      </c>
      <c r="P2414" s="9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42655.528622685182</v>
      </c>
      <c r="T2414" s="10">
        <f t="shared" si="227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22"/>
        <v>8.3333333333333332E-3</v>
      </c>
      <c r="P2415" s="9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41759.901412037034</v>
      </c>
      <c r="T2415" s="10">
        <f t="shared" si="227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22"/>
        <v>3.0666666666666665E-2</v>
      </c>
      <c r="P2416" s="9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42198.486805555549</v>
      </c>
      <c r="T2416" s="10">
        <f t="shared" si="227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22"/>
        <v>5.5833333333333334E-3</v>
      </c>
      <c r="P2417" s="9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42536.654467592591</v>
      </c>
      <c r="T2417" s="10">
        <f t="shared" si="227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22"/>
        <v>2.5000000000000001E-4</v>
      </c>
      <c r="P2418" s="9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42019.529432870368</v>
      </c>
      <c r="T2418" s="10">
        <f t="shared" si="227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22"/>
        <v>0</v>
      </c>
      <c r="P2419" s="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41831.675775462958</v>
      </c>
      <c r="T2419" s="10">
        <f t="shared" si="227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22"/>
        <v>2.0000000000000001E-4</v>
      </c>
      <c r="P2420" s="9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42027.648657407401</v>
      </c>
      <c r="T2420" s="10">
        <f t="shared" si="227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22"/>
        <v>0</v>
      </c>
      <c r="P2421" s="9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41993.529965277776</v>
      </c>
      <c r="T2421" s="10">
        <f t="shared" si="227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22"/>
        <v>0.14825133372851215</v>
      </c>
      <c r="P2422" s="9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41892.820543981477</v>
      </c>
      <c r="T2422" s="10">
        <f t="shared" si="227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22"/>
        <v>1.6666666666666666E-4</v>
      </c>
      <c r="P2423" s="9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42026.479120370372</v>
      </c>
      <c r="T2423" s="10">
        <f t="shared" si="227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22"/>
        <v>2E-3</v>
      </c>
      <c r="P2424" s="9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42044.516620370363</v>
      </c>
      <c r="T2424" s="10">
        <f t="shared" si="227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22"/>
        <v>1.3333333333333334E-4</v>
      </c>
      <c r="P2425" s="9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41974.496412037035</v>
      </c>
      <c r="T2425" s="10">
        <f t="shared" si="227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22"/>
        <v>1.24E-2</v>
      </c>
      <c r="P2426" s="9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41909.684120370366</v>
      </c>
      <c r="T2426" s="10">
        <f t="shared" si="227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22"/>
        <v>2.8571428571428574E-4</v>
      </c>
      <c r="P2427" s="9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42502.705428240741</v>
      </c>
      <c r="T2427" s="10">
        <f t="shared" si="227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22"/>
        <v>0</v>
      </c>
      <c r="P2428" s="9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42163.961712962962</v>
      </c>
      <c r="T2428" s="10">
        <f t="shared" si="227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22"/>
        <v>2.0000000000000002E-5</v>
      </c>
      <c r="P2429" s="9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42412.110335648147</v>
      </c>
      <c r="T2429" s="10">
        <f t="shared" si="227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22"/>
        <v>2.8571428571428571E-5</v>
      </c>
      <c r="P2430" s="9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42045.575821759259</v>
      </c>
      <c r="T2430" s="10">
        <f t="shared" si="227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22"/>
        <v>1.4321428571428572E-2</v>
      </c>
      <c r="P2431" s="9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42734.670902777776</v>
      </c>
      <c r="T2431" s="10">
        <f t="shared" si="227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22"/>
        <v>7.0000000000000001E-3</v>
      </c>
      <c r="P2432" s="9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42381.922499999993</v>
      </c>
      <c r="T2432" s="10">
        <f t="shared" si="227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22"/>
        <v>2.0000000000000002E-5</v>
      </c>
      <c r="P2433" s="9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42488.891354166662</v>
      </c>
      <c r="T2433" s="10">
        <f t="shared" si="227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222"/>
        <v>1.4285714285714287E-4</v>
      </c>
      <c r="P2434" s="9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42041.010381944441</v>
      </c>
      <c r="T2434" s="10">
        <f t="shared" si="227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228">E2435/D2435</f>
        <v>0</v>
      </c>
      <c r="P2435" s="9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(J2435/86400+25569+(-5/24))</f>
        <v>42397.691469907404</v>
      </c>
      <c r="T2435" s="10">
        <f t="shared" ref="T2435:T2498" si="233">(I2435/86400+25569+(-5/24))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228"/>
        <v>1.2999999999999999E-3</v>
      </c>
      <c r="P2436" s="9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42179.977708333332</v>
      </c>
      <c r="T2436" s="10">
        <f t="shared" si="233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28"/>
        <v>4.8960000000000002E-3</v>
      </c>
      <c r="P2437" s="9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42252.069282407407</v>
      </c>
      <c r="T2437" s="10">
        <f t="shared" si="233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28"/>
        <v>3.8461538461538462E-4</v>
      </c>
      <c r="P2438" s="9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42338.407060185178</v>
      </c>
      <c r="T2438" s="10">
        <f t="shared" si="233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28"/>
        <v>0</v>
      </c>
      <c r="P2439" s="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42031.756805555553</v>
      </c>
      <c r="T2439" s="10">
        <f t="shared" si="233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28"/>
        <v>3.3333333333333335E-3</v>
      </c>
      <c r="P2440" s="9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42285.706736111104</v>
      </c>
      <c r="T2440" s="10">
        <f t="shared" si="233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28"/>
        <v>0</v>
      </c>
      <c r="P2441" s="9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42265.610289351847</v>
      </c>
      <c r="T2441" s="10">
        <f t="shared" si="233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28"/>
        <v>2E-3</v>
      </c>
      <c r="P2442" s="9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42383.691122685188</v>
      </c>
      <c r="T2442" s="10">
        <f t="shared" si="233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6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28"/>
        <v>1.0788</v>
      </c>
      <c r="P2443" s="9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42186.917291666665</v>
      </c>
      <c r="T2443" s="10">
        <f t="shared" si="233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6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28"/>
        <v>1.2594166666666666</v>
      </c>
      <c r="P2444" s="9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42052.458657407406</v>
      </c>
      <c r="T2444" s="10">
        <f t="shared" si="233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6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28"/>
        <v>2.0251494999999999</v>
      </c>
      <c r="P2445" s="9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41836.416921296295</v>
      </c>
      <c r="T2445" s="10">
        <f t="shared" si="233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28"/>
        <v>1.0860000000000001</v>
      </c>
      <c r="P2446" s="9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42485.54619212963</v>
      </c>
      <c r="T2446" s="10">
        <f t="shared" si="233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6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28"/>
        <v>1.728</v>
      </c>
      <c r="P2447" s="9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42242.981724537036</v>
      </c>
      <c r="T2447" s="10">
        <f t="shared" si="233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6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28"/>
        <v>1.6798</v>
      </c>
      <c r="P2448" s="9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42670.394340277773</v>
      </c>
      <c r="T2448" s="10">
        <f t="shared" si="233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6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28"/>
        <v>4.2720000000000002</v>
      </c>
      <c r="P2449" s="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42654.26149305555</v>
      </c>
      <c r="T2449" s="10">
        <f t="shared" si="233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6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28"/>
        <v>1.075</v>
      </c>
      <c r="P2450" s="9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42607.107789351845</v>
      </c>
      <c r="T2450" s="10">
        <f t="shared" si="233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6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28"/>
        <v>1.08</v>
      </c>
      <c r="P2451" s="9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41942.934201388889</v>
      </c>
      <c r="T2451" s="10">
        <f t="shared" si="233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6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28"/>
        <v>1.0153353333333335</v>
      </c>
      <c r="P2452" s="9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41901.864074074074</v>
      </c>
      <c r="T2452" s="10">
        <f t="shared" si="233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6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28"/>
        <v>1.1545000000000001</v>
      </c>
      <c r="P2453" s="9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42779.700115740743</v>
      </c>
      <c r="T2453" s="10">
        <f t="shared" si="233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6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28"/>
        <v>1.335</v>
      </c>
      <c r="P2454" s="9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42338.635416666664</v>
      </c>
      <c r="T2454" s="10">
        <f t="shared" si="233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6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28"/>
        <v>1.5469999999999999</v>
      </c>
      <c r="P2455" s="9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42738.483900462961</v>
      </c>
      <c r="T2455" s="10">
        <f t="shared" si="233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28"/>
        <v>1.0084571428571429</v>
      </c>
      <c r="P2456" s="9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42769.993148148147</v>
      </c>
      <c r="T2456" s="10">
        <f t="shared" si="233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6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28"/>
        <v>1.82</v>
      </c>
      <c r="P2457" s="9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42452.573495370372</v>
      </c>
      <c r="T2457" s="10">
        <f t="shared" si="233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6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28"/>
        <v>1.8086666666666666</v>
      </c>
      <c r="P2458" s="9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42761.752766203703</v>
      </c>
      <c r="T2458" s="10">
        <f t="shared" si="233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6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28"/>
        <v>1.0230434782608695</v>
      </c>
      <c r="P2459" s="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42423.394166666665</v>
      </c>
      <c r="T2459" s="10">
        <f t="shared" si="233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6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28"/>
        <v>1.1017999999999999</v>
      </c>
      <c r="P2460" s="9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42495.663402777776</v>
      </c>
      <c r="T2460" s="10">
        <f t="shared" si="233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6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28"/>
        <v>1.0225</v>
      </c>
      <c r="P2461" s="9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42407.429224537038</v>
      </c>
      <c r="T2461" s="10">
        <f t="shared" si="233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6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28"/>
        <v>1.0078823529411765</v>
      </c>
      <c r="P2462" s="9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42703.978784722225</v>
      </c>
      <c r="T2462" s="10">
        <f t="shared" si="233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6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28"/>
        <v>1.038</v>
      </c>
      <c r="P2463" s="9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40783.804363425923</v>
      </c>
      <c r="T2463" s="10">
        <f t="shared" si="233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6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28"/>
        <v>1.1070833333333334</v>
      </c>
      <c r="P2464" s="9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41088.977962962963</v>
      </c>
      <c r="T2464" s="10">
        <f t="shared" si="233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6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28"/>
        <v>1.1625000000000001</v>
      </c>
      <c r="P2465" s="9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41340.903067129628</v>
      </c>
      <c r="T2465" s="10">
        <f t="shared" si="233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28"/>
        <v>1.111</v>
      </c>
      <c r="P2466" s="9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42248.692094907405</v>
      </c>
      <c r="T2466" s="10">
        <f t="shared" si="233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6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28"/>
        <v>1.8014285714285714</v>
      </c>
      <c r="P2467" s="9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41145.510972222219</v>
      </c>
      <c r="T2467" s="10">
        <f t="shared" si="233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6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28"/>
        <v>1</v>
      </c>
      <c r="P2468" s="9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41372.894131944442</v>
      </c>
      <c r="T2468" s="10">
        <f t="shared" si="233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6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28"/>
        <v>1.1850000000000001</v>
      </c>
      <c r="P2469" s="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41025.665868055556</v>
      </c>
      <c r="T2469" s="10">
        <f t="shared" si="233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6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28"/>
        <v>1.0721700000000001</v>
      </c>
      <c r="P2470" s="9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41173.945844907408</v>
      </c>
      <c r="T2470" s="10">
        <f t="shared" si="233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6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28"/>
        <v>1.1366666666666667</v>
      </c>
      <c r="P2471" s="9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40557.221400462957</v>
      </c>
      <c r="T2471" s="10">
        <f t="shared" si="233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6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28"/>
        <v>1.0316400000000001</v>
      </c>
      <c r="P2472" s="9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41022.866377314815</v>
      </c>
      <c r="T2472" s="10">
        <f t="shared" si="233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6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28"/>
        <v>1.28</v>
      </c>
      <c r="P2473" s="9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40893.784629629627</v>
      </c>
      <c r="T2473" s="10">
        <f t="shared" si="233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6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28"/>
        <v>1.3576026666666667</v>
      </c>
      <c r="P2474" s="9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40353.907175925924</v>
      </c>
      <c r="T2474" s="10">
        <f t="shared" si="233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6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28"/>
        <v>1</v>
      </c>
      <c r="P2475" s="9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41193.540150462963</v>
      </c>
      <c r="T2475" s="10">
        <f t="shared" si="233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28"/>
        <v>1.0000360000000001</v>
      </c>
      <c r="P2476" s="9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40416.80296296296</v>
      </c>
      <c r="T2476" s="10">
        <f t="shared" si="233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6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28"/>
        <v>1.0471999999999999</v>
      </c>
      <c r="P2477" s="9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40310.079340277771</v>
      </c>
      <c r="T2477" s="10">
        <f t="shared" si="233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6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28"/>
        <v>1.050225</v>
      </c>
      <c r="P2478" s="9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41913.120023148142</v>
      </c>
      <c r="T2478" s="10">
        <f t="shared" si="233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6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28"/>
        <v>1.7133333333333334</v>
      </c>
      <c r="P2479" s="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41088.483159722222</v>
      </c>
      <c r="T2479" s="10">
        <f t="shared" si="233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6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28"/>
        <v>1.2749999999999999</v>
      </c>
      <c r="P2480" s="9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41257.742048611108</v>
      </c>
      <c r="T2480" s="10">
        <f t="shared" si="233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6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28"/>
        <v>1.3344333333333334</v>
      </c>
      <c r="P2481" s="9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41107.518449074072</v>
      </c>
      <c r="T2481" s="10">
        <f t="shared" si="233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6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28"/>
        <v>1</v>
      </c>
      <c r="P2482" s="9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42227.727824074071</v>
      </c>
      <c r="T2482" s="10">
        <f t="shared" si="233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6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28"/>
        <v>1.1291099999999998</v>
      </c>
      <c r="P2483" s="9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40999.437592592592</v>
      </c>
      <c r="T2483" s="10">
        <f t="shared" si="233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6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28"/>
        <v>1.0009999999999999</v>
      </c>
      <c r="P2484" s="9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40711.573877314811</v>
      </c>
      <c r="T2484" s="10">
        <f t="shared" si="233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6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28"/>
        <v>1.1372727272727272</v>
      </c>
      <c r="P2485" s="9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40970.541701388887</v>
      </c>
      <c r="T2485" s="10">
        <f t="shared" si="233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28"/>
        <v>1.1931742857142855</v>
      </c>
      <c r="P2486" s="9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40771.708368055552</v>
      </c>
      <c r="T2486" s="10">
        <f t="shared" si="233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6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28"/>
        <v>1.0325</v>
      </c>
      <c r="P2487" s="9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40793.790266203701</v>
      </c>
      <c r="T2487" s="10">
        <f t="shared" si="233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6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28"/>
        <v>2.6566666666666667</v>
      </c>
      <c r="P2488" s="9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40991.499722222223</v>
      </c>
      <c r="T2488" s="10">
        <f t="shared" si="233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6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28"/>
        <v>1.0005066666666667</v>
      </c>
      <c r="P2489" s="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41025.874965277777</v>
      </c>
      <c r="T2489" s="10">
        <f t="shared" si="233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6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28"/>
        <v>1.0669999999999999</v>
      </c>
      <c r="P2490" s="9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40833.424861111111</v>
      </c>
      <c r="T2490" s="10">
        <f t="shared" si="233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6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28"/>
        <v>1.3367142857142857</v>
      </c>
      <c r="P2491" s="9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41373.481932870367</v>
      </c>
      <c r="T2491" s="10">
        <f t="shared" si="233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6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28"/>
        <v>1.214</v>
      </c>
      <c r="P2492" s="9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41023.01939814815</v>
      </c>
      <c r="T2492" s="10">
        <f t="shared" si="233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6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28"/>
        <v>1.032</v>
      </c>
      <c r="P2493" s="9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40542.630949074075</v>
      </c>
      <c r="T2493" s="10">
        <f t="shared" si="233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6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28"/>
        <v>1.25</v>
      </c>
      <c r="P2494" s="9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41024.777638888889</v>
      </c>
      <c r="T2494" s="10">
        <f t="shared" si="233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6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28"/>
        <v>1.2869999999999999</v>
      </c>
      <c r="P2495" s="9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41347.959953703699</v>
      </c>
      <c r="T2495" s="10">
        <f t="shared" si="233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28"/>
        <v>1.0100533333333332</v>
      </c>
      <c r="P2496" s="9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41022.436851851853</v>
      </c>
      <c r="T2496" s="10">
        <f t="shared" si="233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6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28"/>
        <v>1.2753666666666665</v>
      </c>
      <c r="P2497" s="9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41036.738136574073</v>
      </c>
      <c r="T2497" s="10">
        <f t="shared" si="233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6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228"/>
        <v>1</v>
      </c>
      <c r="P2498" s="9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41327.788101851846</v>
      </c>
      <c r="T2498" s="10">
        <f t="shared" si="233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6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234">E2499/D2499</f>
        <v>1.127715</v>
      </c>
      <c r="P2499" s="9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(J2499/86400+25569+(-5/24))</f>
        <v>40730.670578703699</v>
      </c>
      <c r="T2499" s="10">
        <f t="shared" ref="T2499:T2562" si="239">(I2499/86400+25569+(-5/24))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6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234"/>
        <v>1.056</v>
      </c>
      <c r="P2500" s="9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42017.759108796294</v>
      </c>
      <c r="T2500" s="10">
        <f t="shared" si="23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6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34"/>
        <v>2.0262500000000001</v>
      </c>
      <c r="P2501" s="9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41226.440243055556</v>
      </c>
      <c r="T2501" s="10">
        <f t="shared" si="23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6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34"/>
        <v>1.1333333333333333</v>
      </c>
      <c r="P2502" s="9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41053.564525462956</v>
      </c>
      <c r="T2502" s="10">
        <f t="shared" si="239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34"/>
        <v>2.5545454545454545E-2</v>
      </c>
      <c r="P2503" s="9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42244.568333333336</v>
      </c>
      <c r="T2503" s="10">
        <f t="shared" si="239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34"/>
        <v>7.8181818181818181E-4</v>
      </c>
      <c r="P2504" s="9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41858.617106481477</v>
      </c>
      <c r="T2504" s="10">
        <f t="shared" si="23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34"/>
        <v>0</v>
      </c>
      <c r="P2505" s="9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42498.691064814811</v>
      </c>
      <c r="T2505" s="10">
        <f t="shared" si="23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34"/>
        <v>0</v>
      </c>
      <c r="P2506" s="9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41927.807106481479</v>
      </c>
      <c r="T2506" s="10">
        <f t="shared" si="23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34"/>
        <v>0</v>
      </c>
      <c r="P2507" s="9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42046.847407407404</v>
      </c>
      <c r="T2507" s="10">
        <f t="shared" si="23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34"/>
        <v>6.0000000000000001E-3</v>
      </c>
      <c r="P2508" s="9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42258.088761574072</v>
      </c>
      <c r="T2508" s="10">
        <f t="shared" si="23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34"/>
        <v>0</v>
      </c>
      <c r="P2509" s="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42104.864629629628</v>
      </c>
      <c r="T2509" s="10">
        <f t="shared" si="23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34"/>
        <v>0</v>
      </c>
      <c r="P2510" s="9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41835.743449074071</v>
      </c>
      <c r="T2510" s="10">
        <f t="shared" si="23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34"/>
        <v>1.0526315789473684E-2</v>
      </c>
      <c r="P2511" s="9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42058.601261574069</v>
      </c>
      <c r="T2511" s="10">
        <f t="shared" si="23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34"/>
        <v>1.5E-3</v>
      </c>
      <c r="P2512" s="9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42078.789027777777</v>
      </c>
      <c r="T2512" s="10">
        <f t="shared" si="239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34"/>
        <v>0</v>
      </c>
      <c r="P2513" s="9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42371.238576388881</v>
      </c>
      <c r="T2513" s="10">
        <f t="shared" si="23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34"/>
        <v>0</v>
      </c>
      <c r="P2514" s="9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41971.668530092589</v>
      </c>
      <c r="T2514" s="10">
        <f t="shared" si="23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34"/>
        <v>0</v>
      </c>
      <c r="P2515" s="9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42731.798483796294</v>
      </c>
      <c r="T2515" s="10">
        <f t="shared" si="23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34"/>
        <v>1.7500000000000002E-2</v>
      </c>
      <c r="P2516" s="9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41854.181446759256</v>
      </c>
      <c r="T2516" s="10">
        <f t="shared" si="23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34"/>
        <v>0.186</v>
      </c>
      <c r="P2517" s="9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42027.63140046296</v>
      </c>
      <c r="T2517" s="10">
        <f t="shared" si="23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34"/>
        <v>0</v>
      </c>
      <c r="P2518" s="9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41942.445046296292</v>
      </c>
      <c r="T2518" s="10">
        <f t="shared" si="23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34"/>
        <v>9.8166666666666666E-2</v>
      </c>
      <c r="P2519" s="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42052.594097222223</v>
      </c>
      <c r="T2519" s="10">
        <f t="shared" si="23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34"/>
        <v>0</v>
      </c>
      <c r="P2520" s="9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41926.472546296296</v>
      </c>
      <c r="T2520" s="10">
        <f t="shared" si="23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34"/>
        <v>4.3333333333333331E-4</v>
      </c>
      <c r="P2521" s="9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41808.946805555555</v>
      </c>
      <c r="T2521" s="10">
        <f t="shared" si="23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34"/>
        <v>0</v>
      </c>
      <c r="P2522" s="9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42612.392187500001</v>
      </c>
      <c r="T2522" s="10">
        <f t="shared" si="239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6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34"/>
        <v>1.0948792000000001</v>
      </c>
      <c r="P2523" s="9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42269.75950231481</v>
      </c>
      <c r="T2523" s="10">
        <f t="shared" si="23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6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34"/>
        <v>1</v>
      </c>
      <c r="P2524" s="9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42460.365277777775</v>
      </c>
      <c r="T2524" s="10">
        <f t="shared" si="23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6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34"/>
        <v>1.5644444444444445</v>
      </c>
      <c r="P2525" s="9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41930.767268518517</v>
      </c>
      <c r="T2525" s="10">
        <f t="shared" si="239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34"/>
        <v>1.016</v>
      </c>
      <c r="P2526" s="9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41961.599039351851</v>
      </c>
      <c r="T2526" s="10">
        <f t="shared" si="23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6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34"/>
        <v>1.00325</v>
      </c>
      <c r="P2527" s="9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41058.636238425919</v>
      </c>
      <c r="T2527" s="10">
        <f t="shared" si="239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6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34"/>
        <v>1.1294999999999999</v>
      </c>
      <c r="P2528" s="9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41952.882800925923</v>
      </c>
      <c r="T2528" s="10">
        <f t="shared" si="23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6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34"/>
        <v>1.02125</v>
      </c>
      <c r="P2529" s="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41546.542719907404</v>
      </c>
      <c r="T2529" s="10">
        <f t="shared" si="23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6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34"/>
        <v>1.0724974999999999</v>
      </c>
      <c r="P2530" s="9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42217.626192129632</v>
      </c>
      <c r="T2530" s="10">
        <f t="shared" si="23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6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34"/>
        <v>1.0428333333333333</v>
      </c>
      <c r="P2531" s="9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40947.872395833328</v>
      </c>
      <c r="T2531" s="10">
        <f t="shared" si="23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6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34"/>
        <v>1</v>
      </c>
      <c r="P2532" s="9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42081.656307870369</v>
      </c>
      <c r="T2532" s="10">
        <f t="shared" si="23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6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34"/>
        <v>1.004</v>
      </c>
      <c r="P2533" s="9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42208.471689814811</v>
      </c>
      <c r="T2533" s="10">
        <f t="shared" si="23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6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34"/>
        <v>1.26125</v>
      </c>
      <c r="P2534" s="9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41107.640810185185</v>
      </c>
      <c r="T2534" s="10">
        <f t="shared" si="23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6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34"/>
        <v>1.1066666666666667</v>
      </c>
      <c r="P2535" s="9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41304.542951388888</v>
      </c>
      <c r="T2535" s="10">
        <f t="shared" si="23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34"/>
        <v>1.05</v>
      </c>
      <c r="P2536" s="9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40127.492037037031</v>
      </c>
      <c r="T2536" s="10">
        <f t="shared" si="23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6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34"/>
        <v>1.03775</v>
      </c>
      <c r="P2537" s="9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41943.582696759258</v>
      </c>
      <c r="T2537" s="10">
        <f t="shared" si="23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6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34"/>
        <v>1.1599999999999999</v>
      </c>
      <c r="P2538" s="9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41463.89775462963</v>
      </c>
      <c r="T2538" s="10">
        <f t="shared" si="23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6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34"/>
        <v>1.1000000000000001</v>
      </c>
      <c r="P2539" s="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40696.440451388888</v>
      </c>
      <c r="T2539" s="10">
        <f t="shared" si="23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6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34"/>
        <v>1.130176111111111</v>
      </c>
      <c r="P2540" s="9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41298.301631944443</v>
      </c>
      <c r="T2540" s="10">
        <f t="shared" si="23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6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34"/>
        <v>1.0024999999999999</v>
      </c>
      <c r="P2541" s="9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41977.693888888891</v>
      </c>
      <c r="T2541" s="10">
        <f t="shared" si="23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6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34"/>
        <v>1.034</v>
      </c>
      <c r="P2542" s="9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40785.466678240737</v>
      </c>
      <c r="T2542" s="10">
        <f t="shared" si="23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6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34"/>
        <v>1.0702857142857143</v>
      </c>
      <c r="P2543" s="9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41483.240949074076</v>
      </c>
      <c r="T2543" s="10">
        <f t="shared" si="239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6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34"/>
        <v>1.0357142857142858</v>
      </c>
      <c r="P2544" s="9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41509.218252314815</v>
      </c>
      <c r="T2544" s="10">
        <f t="shared" si="23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6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34"/>
        <v>1.5640000000000001</v>
      </c>
      <c r="P2545" s="9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40513.899282407401</v>
      </c>
      <c r="T2545" s="10">
        <f t="shared" si="23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34"/>
        <v>1.0082</v>
      </c>
      <c r="P2546" s="9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41068.3121412037</v>
      </c>
      <c r="T2546" s="10">
        <f t="shared" si="23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6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34"/>
        <v>1.9530000000000001</v>
      </c>
      <c r="P2547" s="9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42026.929837962962</v>
      </c>
      <c r="T2547" s="10">
        <f t="shared" si="23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6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34"/>
        <v>1.1171428571428572</v>
      </c>
      <c r="P2548" s="9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41524.650219907409</v>
      </c>
      <c r="T2548" s="10">
        <f t="shared" si="23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6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34"/>
        <v>1.1985454545454546</v>
      </c>
      <c r="P2549" s="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40973.564849537033</v>
      </c>
      <c r="T2549" s="10">
        <f t="shared" si="23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6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34"/>
        <v>1.0185</v>
      </c>
      <c r="P2550" s="9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42618.417094907403</v>
      </c>
      <c r="T2550" s="10">
        <f t="shared" si="23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6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34"/>
        <v>1.0280254777070064</v>
      </c>
      <c r="P2551" s="9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41390.549421296295</v>
      </c>
      <c r="T2551" s="10">
        <f t="shared" si="23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6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34"/>
        <v>1.0084615384615385</v>
      </c>
      <c r="P2552" s="9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42228.425995370366</v>
      </c>
      <c r="T2552" s="10">
        <f t="shared" si="23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6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34"/>
        <v>1.0273469387755103</v>
      </c>
      <c r="P2553" s="9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40961.043807870366</v>
      </c>
      <c r="T2553" s="10">
        <f t="shared" si="23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6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34"/>
        <v>1.0649999999999999</v>
      </c>
      <c r="P2554" s="9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42769.601631944439</v>
      </c>
      <c r="T2554" s="10">
        <f t="shared" si="23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6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34"/>
        <v>1.5553333333333332</v>
      </c>
      <c r="P2555" s="9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41112.990821759253</v>
      </c>
      <c r="T2555" s="10">
        <f t="shared" si="239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34"/>
        <v>1.228</v>
      </c>
      <c r="P2556" s="9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42124.869942129626</v>
      </c>
      <c r="T2556" s="10">
        <f t="shared" si="23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6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34"/>
        <v>1.0734999999999999</v>
      </c>
      <c r="P2557" s="9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41026.44667824074</v>
      </c>
      <c r="T2557" s="10">
        <f t="shared" si="23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6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34"/>
        <v>1.0550335570469798</v>
      </c>
      <c r="P2558" s="9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41222.783067129625</v>
      </c>
      <c r="T2558" s="10">
        <f t="shared" si="23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6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34"/>
        <v>1.1844444444444444</v>
      </c>
      <c r="P2559" s="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41744.536874999998</v>
      </c>
      <c r="T2559" s="10">
        <f t="shared" si="23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6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34"/>
        <v>1.0888</v>
      </c>
      <c r="P2560" s="9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42093.651689814811</v>
      </c>
      <c r="T2560" s="10">
        <f t="shared" si="23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6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34"/>
        <v>1.1125</v>
      </c>
      <c r="P2561" s="9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40829.665324074071</v>
      </c>
      <c r="T2561" s="10">
        <f t="shared" si="23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6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234"/>
        <v>1.0009999999999999</v>
      </c>
      <c r="P2562" s="9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42039.742754629631</v>
      </c>
      <c r="T2562" s="10">
        <f t="shared" si="23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6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240">E2563/D2563</f>
        <v>0</v>
      </c>
      <c r="P2563" s="9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(J2563/86400+25569+(-5/24))</f>
        <v>42260.320474537039</v>
      </c>
      <c r="T2563" s="10">
        <f t="shared" ref="T2563:T2626" si="245">(I2563/86400+25569+(-5/24))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6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40"/>
        <v>7.4999999999999997E-3</v>
      </c>
      <c r="P2564" s="9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42594.316423611112</v>
      </c>
      <c r="T2564" s="10">
        <f t="shared" si="245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6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40"/>
        <v>0</v>
      </c>
      <c r="P2565" s="9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42154.931145833332</v>
      </c>
      <c r="T2565" s="10">
        <f t="shared" si="245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40"/>
        <v>0</v>
      </c>
      <c r="P2566" s="9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41821.83216435185</v>
      </c>
      <c r="T2566" s="10">
        <f t="shared" si="245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6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40"/>
        <v>0.01</v>
      </c>
      <c r="P2567" s="9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42440.442002314812</v>
      </c>
      <c r="T2567" s="10">
        <f t="shared" si="245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6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40"/>
        <v>0</v>
      </c>
      <c r="P2568" s="9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41842.772546296292</v>
      </c>
      <c r="T2568" s="10">
        <f t="shared" si="245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6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40"/>
        <v>2.6666666666666666E-3</v>
      </c>
      <c r="P2569" s="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42087.670578703699</v>
      </c>
      <c r="T2569" s="10">
        <f t="shared" si="245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6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40"/>
        <v>5.0000000000000001E-3</v>
      </c>
      <c r="P2570" s="9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42584.45826388889</v>
      </c>
      <c r="T2570" s="10">
        <f t="shared" si="245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6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40"/>
        <v>2.2307692307692306E-2</v>
      </c>
      <c r="P2571" s="9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42233.897129629629</v>
      </c>
      <c r="T2571" s="10">
        <f t="shared" si="245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6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40"/>
        <v>8.4285714285714294E-3</v>
      </c>
      <c r="P2572" s="9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42744.694849537038</v>
      </c>
      <c r="T2572" s="10">
        <f t="shared" si="245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6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40"/>
        <v>2.5000000000000001E-3</v>
      </c>
      <c r="P2573" s="9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42449.133344907408</v>
      </c>
      <c r="T2573" s="10">
        <f t="shared" si="245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6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40"/>
        <v>0</v>
      </c>
      <c r="P2574" s="9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42076.911076388882</v>
      </c>
      <c r="T2574" s="10">
        <f t="shared" si="245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6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40"/>
        <v>0</v>
      </c>
      <c r="P2575" s="9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41829.383668981478</v>
      </c>
      <c r="T2575" s="10">
        <f t="shared" si="245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40"/>
        <v>0</v>
      </c>
      <c r="P2576" s="9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42487.617418981477</v>
      </c>
      <c r="T2576" s="10">
        <f t="shared" si="245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6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40"/>
        <v>0</v>
      </c>
      <c r="P2577" s="9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41985.900393518517</v>
      </c>
      <c r="T2577" s="10">
        <f t="shared" si="245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6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40"/>
        <v>0</v>
      </c>
      <c r="P2578" s="9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42059.801469907405</v>
      </c>
      <c r="T2578" s="10">
        <f t="shared" si="245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6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40"/>
        <v>0</v>
      </c>
      <c r="P2579" s="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41830.612233796295</v>
      </c>
      <c r="T2579" s="10">
        <f t="shared" si="245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6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40"/>
        <v>0</v>
      </c>
      <c r="P2580" s="9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42237.814571759256</v>
      </c>
      <c r="T2580" s="10">
        <f t="shared" si="245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6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40"/>
        <v>1.3849999999999999E-3</v>
      </c>
      <c r="P2581" s="9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41837.621562499997</v>
      </c>
      <c r="T2581" s="10">
        <f t="shared" si="245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40"/>
        <v>6.0000000000000001E-3</v>
      </c>
      <c r="P2582" s="9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42110.118090277778</v>
      </c>
      <c r="T2582" s="10">
        <f t="shared" si="245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40"/>
        <v>0.106</v>
      </c>
      <c r="P2583" s="9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42294.420115740737</v>
      </c>
      <c r="T2583" s="10">
        <f t="shared" si="245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40"/>
        <v>1.1111111111111112E-5</v>
      </c>
      <c r="P2584" s="9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42642.780486111107</v>
      </c>
      <c r="T2584" s="10">
        <f t="shared" si="245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40"/>
        <v>5.0000000000000001E-3</v>
      </c>
      <c r="P2585" s="9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42019.561111111114</v>
      </c>
      <c r="T2585" s="10">
        <f t="shared" si="245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40"/>
        <v>0</v>
      </c>
      <c r="P2586" s="9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42139.964918981474</v>
      </c>
      <c r="T2586" s="10">
        <f t="shared" si="245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40"/>
        <v>1.6666666666666668E-3</v>
      </c>
      <c r="P2587" s="9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41795.754999999997</v>
      </c>
      <c r="T2587" s="10">
        <f t="shared" si="245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40"/>
        <v>1.6666666666666668E-3</v>
      </c>
      <c r="P2588" s="9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42333.121944444443</v>
      </c>
      <c r="T2588" s="10">
        <f t="shared" si="245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40"/>
        <v>2.4340000000000001E-2</v>
      </c>
      <c r="P2589" s="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42338.467048611106</v>
      </c>
      <c r="T2589" s="10">
        <f t="shared" si="245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40"/>
        <v>3.8833333333333331E-2</v>
      </c>
      <c r="P2590" s="9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42042.467893518515</v>
      </c>
      <c r="T2590" s="10">
        <f t="shared" si="245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40"/>
        <v>1E-4</v>
      </c>
      <c r="P2591" s="9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42422.327858796292</v>
      </c>
      <c r="T2591" s="10">
        <f t="shared" si="245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40"/>
        <v>0</v>
      </c>
      <c r="P2592" s="9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42388.380752314813</v>
      </c>
      <c r="T2592" s="10">
        <f t="shared" si="245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40"/>
        <v>1.7333333333333333E-2</v>
      </c>
      <c r="P2593" s="9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42382.698194444441</v>
      </c>
      <c r="T2593" s="10">
        <f t="shared" si="245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40"/>
        <v>1.6666666666666668E-3</v>
      </c>
      <c r="P2594" s="9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41887.592835648145</v>
      </c>
      <c r="T2594" s="10">
        <f t="shared" si="245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40"/>
        <v>0</v>
      </c>
      <c r="P2595" s="9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42089.636874999997</v>
      </c>
      <c r="T2595" s="10">
        <f t="shared" si="245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40"/>
        <v>1.2500000000000001E-5</v>
      </c>
      <c r="P2596" s="9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41828.759583333333</v>
      </c>
      <c r="T2596" s="10">
        <f t="shared" si="245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40"/>
        <v>0.12166666666666667</v>
      </c>
      <c r="P2597" s="9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42760.035879629628</v>
      </c>
      <c r="T2597" s="10">
        <f t="shared" si="245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40"/>
        <v>0.23588571428571428</v>
      </c>
      <c r="P2598" s="9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41828.45612268518</v>
      </c>
      <c r="T2598" s="10">
        <f t="shared" si="245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40"/>
        <v>5.6666666666666664E-2</v>
      </c>
      <c r="P2599" s="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42510.133298611108</v>
      </c>
      <c r="T2599" s="10">
        <f t="shared" si="245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40"/>
        <v>0.39</v>
      </c>
      <c r="P2600" s="9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42240.631956018515</v>
      </c>
      <c r="T2600" s="10">
        <f t="shared" si="245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40"/>
        <v>9.9546510341776348E-3</v>
      </c>
      <c r="P2601" s="9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41809.545682870368</v>
      </c>
      <c r="T2601" s="10">
        <f t="shared" si="245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40"/>
        <v>6.9320000000000007E-2</v>
      </c>
      <c r="P2602" s="9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42394.692129629628</v>
      </c>
      <c r="T2602" s="10">
        <f t="shared" si="245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6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40"/>
        <v>6.6139999999999999</v>
      </c>
      <c r="P2603" s="9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41150.693854166668</v>
      </c>
      <c r="T2603" s="10">
        <f t="shared" si="245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6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40"/>
        <v>3.2609166666666667</v>
      </c>
      <c r="P2604" s="9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41915.538981481477</v>
      </c>
      <c r="T2604" s="10">
        <f t="shared" si="245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6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40"/>
        <v>1.0148571428571429</v>
      </c>
      <c r="P2605" s="9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41617.704328703701</v>
      </c>
      <c r="T2605" s="10">
        <f t="shared" si="245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40"/>
        <v>1.0421799999999999</v>
      </c>
      <c r="P2606" s="9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40997.842858796292</v>
      </c>
      <c r="T2606" s="10">
        <f t="shared" si="245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6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40"/>
        <v>1.0742157000000001</v>
      </c>
      <c r="P2607" s="9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42508.33321759259</v>
      </c>
      <c r="T2607" s="10">
        <f t="shared" si="245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6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40"/>
        <v>1.1005454545454545</v>
      </c>
      <c r="P2608" s="9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41726.504421296289</v>
      </c>
      <c r="T2608" s="10">
        <f t="shared" si="245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6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40"/>
        <v>4.077</v>
      </c>
      <c r="P2609" s="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42184.666342592587</v>
      </c>
      <c r="T2609" s="10">
        <f t="shared" si="245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6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40"/>
        <v>2.2392500000000002</v>
      </c>
      <c r="P2610" s="9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42767.593379629623</v>
      </c>
      <c r="T2610" s="10">
        <f t="shared" si="245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6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40"/>
        <v>3.038011142857143</v>
      </c>
      <c r="P2611" s="9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41075.02952546296</v>
      </c>
      <c r="T2611" s="10">
        <f t="shared" si="245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6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40"/>
        <v>1.4132510432681749</v>
      </c>
      <c r="P2612" s="9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42564.672743055555</v>
      </c>
      <c r="T2612" s="10">
        <f t="shared" si="245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6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40"/>
        <v>27.906363636363636</v>
      </c>
      <c r="P2613" s="9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42704.127476851849</v>
      </c>
      <c r="T2613" s="10">
        <f t="shared" si="245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6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40"/>
        <v>1.7176130000000001</v>
      </c>
      <c r="P2614" s="9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41981.934837962959</v>
      </c>
      <c r="T2614" s="10">
        <f t="shared" si="245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6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40"/>
        <v>1.0101333333333333</v>
      </c>
      <c r="P2615" s="9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41143.609884259255</v>
      </c>
      <c r="T2615" s="10">
        <f t="shared" si="245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40"/>
        <v>1.02</v>
      </c>
      <c r="P2616" s="9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41730.500138888885</v>
      </c>
      <c r="T2616" s="10">
        <f t="shared" si="245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6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40"/>
        <v>1.6976511744127936</v>
      </c>
      <c r="P2617" s="9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42453.288935185185</v>
      </c>
      <c r="T2617" s="10">
        <f t="shared" si="245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6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40"/>
        <v>1.14534</v>
      </c>
      <c r="P2618" s="9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42211.786215277774</v>
      </c>
      <c r="T2618" s="10">
        <f t="shared" si="245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6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40"/>
        <v>8.7759999999999998</v>
      </c>
      <c r="P2619" s="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41902.666099537033</v>
      </c>
      <c r="T2619" s="10">
        <f t="shared" si="245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6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40"/>
        <v>1.0538666666666667</v>
      </c>
      <c r="P2620" s="9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42279.584039351852</v>
      </c>
      <c r="T2620" s="10">
        <f t="shared" si="245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6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40"/>
        <v>1.8839999999999999</v>
      </c>
      <c r="P2621" s="9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42273.67597222222</v>
      </c>
      <c r="T2621" s="10">
        <f t="shared" si="245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6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40"/>
        <v>1.436523076923077</v>
      </c>
      <c r="P2622" s="9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42250.958819444444</v>
      </c>
      <c r="T2622" s="10">
        <f t="shared" si="245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6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40"/>
        <v>1.4588000000000001</v>
      </c>
      <c r="P2623" s="9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42115.539212962962</v>
      </c>
      <c r="T2623" s="10">
        <f t="shared" si="245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6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40"/>
        <v>1.3118399999999999</v>
      </c>
      <c r="P2624" s="9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42689.534907407404</v>
      </c>
      <c r="T2624" s="10">
        <f t="shared" si="245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6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40"/>
        <v>1.1399999999999999</v>
      </c>
      <c r="P2625" s="9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42692.048217592594</v>
      </c>
      <c r="T2625" s="10">
        <f t="shared" si="245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240"/>
        <v>13.794206249999998</v>
      </c>
      <c r="P2626" s="9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41144.213217592587</v>
      </c>
      <c r="T2626" s="10">
        <f t="shared" si="245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6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246">E2627/D2627</f>
        <v>9.56</v>
      </c>
      <c r="P2627" s="9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(J2627/86400+25569+(-5/24))</f>
        <v>42658.601944444446</v>
      </c>
      <c r="T2627" s="10">
        <f t="shared" ref="T2627:T2690" si="251">(I2627/86400+25569+(-5/24))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6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46"/>
        <v>1.1200000000000001</v>
      </c>
      <c r="P2628" s="9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42128.41978009259</v>
      </c>
      <c r="T2628" s="10">
        <f t="shared" si="251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6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46"/>
        <v>6.4666666666666668</v>
      </c>
      <c r="P2629" s="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42304.621076388888</v>
      </c>
      <c r="T2629" s="10">
        <f t="shared" si="251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6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46"/>
        <v>1.1036948748510131</v>
      </c>
      <c r="P2630" s="9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41953.757719907408</v>
      </c>
      <c r="T2630" s="10">
        <f t="shared" si="251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6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46"/>
        <v>1.2774000000000001</v>
      </c>
      <c r="P2631" s="9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42108.330115740733</v>
      </c>
      <c r="T2631" s="10">
        <f t="shared" si="251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6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46"/>
        <v>1.579</v>
      </c>
      <c r="P2632" s="9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42523.897129629629</v>
      </c>
      <c r="T2632" s="10">
        <f t="shared" si="251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6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46"/>
        <v>1.1466525000000001</v>
      </c>
      <c r="P2633" s="9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42217.960960648146</v>
      </c>
      <c r="T2633" s="10">
        <f t="shared" si="251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6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46"/>
        <v>1.3700934579439252</v>
      </c>
      <c r="P2634" s="9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42493.853460648148</v>
      </c>
      <c r="T2634" s="10">
        <f t="shared" si="251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6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46"/>
        <v>3.5461999999999998</v>
      </c>
      <c r="P2635" s="9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41667.614953703705</v>
      </c>
      <c r="T2635" s="10">
        <f t="shared" si="251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46"/>
        <v>1.0602150537634409</v>
      </c>
      <c r="P2636" s="9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42612.448159722218</v>
      </c>
      <c r="T2636" s="10">
        <f t="shared" si="251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6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46"/>
        <v>1</v>
      </c>
      <c r="P2637" s="9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42037.742604166669</v>
      </c>
      <c r="T2637" s="10">
        <f t="shared" si="251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6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46"/>
        <v>1.873</v>
      </c>
      <c r="P2638" s="9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42636.406412037039</v>
      </c>
      <c r="T2638" s="10">
        <f t="shared" si="251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6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46"/>
        <v>1.6619999999999999</v>
      </c>
      <c r="P2639" s="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42639.341145833336</v>
      </c>
      <c r="T2639" s="10">
        <f t="shared" si="251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6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46"/>
        <v>1.0172910662824208</v>
      </c>
      <c r="P2640" s="9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41989.70480324074</v>
      </c>
      <c r="T2640" s="10">
        <f t="shared" si="251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6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46"/>
        <v>1.64</v>
      </c>
      <c r="P2641" s="9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42024.656805555554</v>
      </c>
      <c r="T2641" s="10">
        <f t="shared" si="251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6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46"/>
        <v>1.0566666666666666</v>
      </c>
      <c r="P2642" s="9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42102.952245370368</v>
      </c>
      <c r="T2642" s="10">
        <f t="shared" si="251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46"/>
        <v>0.01</v>
      </c>
      <c r="P2643" s="9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41880.618784722217</v>
      </c>
      <c r="T2643" s="10">
        <f t="shared" si="251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46"/>
        <v>0</v>
      </c>
      <c r="P2644" s="9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42536.03828703703</v>
      </c>
      <c r="T2644" s="10">
        <f t="shared" si="251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6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46"/>
        <v>0.33559730999999998</v>
      </c>
      <c r="P2645" s="9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42689.374016203707</v>
      </c>
      <c r="T2645" s="10">
        <f t="shared" si="251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46"/>
        <v>2.053E-2</v>
      </c>
      <c r="P2646" s="9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42774.583738425928</v>
      </c>
      <c r="T2646" s="10">
        <f t="shared" si="251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6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46"/>
        <v>0.105</v>
      </c>
      <c r="P2647" s="9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41921.634293981479</v>
      </c>
      <c r="T2647" s="10">
        <f t="shared" si="251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6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46"/>
        <v>8.4172839999999999E-2</v>
      </c>
      <c r="P2648" s="9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42226.10496527778</v>
      </c>
      <c r="T2648" s="10">
        <f t="shared" si="251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6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46"/>
        <v>1.44E-2</v>
      </c>
      <c r="P2649" s="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42200.053460648145</v>
      </c>
      <c r="T2649" s="10">
        <f t="shared" si="251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6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46"/>
        <v>8.8333333333333337E-3</v>
      </c>
      <c r="P2650" s="9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42408.506481481476</v>
      </c>
      <c r="T2650" s="10">
        <f t="shared" si="251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6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46"/>
        <v>9.9200000000000004E-4</v>
      </c>
      <c r="P2651" s="9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42341.788668981484</v>
      </c>
      <c r="T2651" s="10">
        <f t="shared" si="251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6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46"/>
        <v>5.966666666666667E-3</v>
      </c>
      <c r="P2652" s="9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42695.416006944441</v>
      </c>
      <c r="T2652" s="10">
        <f t="shared" si="251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6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46"/>
        <v>1.8689285714285714E-2</v>
      </c>
      <c r="P2653" s="9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42327.597326388888</v>
      </c>
      <c r="T2653" s="10">
        <f t="shared" si="251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6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46"/>
        <v>8.8500000000000002E-3</v>
      </c>
      <c r="P2654" s="9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41952.950520833336</v>
      </c>
      <c r="T2654" s="10">
        <f t="shared" si="251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6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46"/>
        <v>0.1152156862745098</v>
      </c>
      <c r="P2655" s="9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41771.443599537037</v>
      </c>
      <c r="T2655" s="10">
        <f t="shared" si="251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46"/>
        <v>5.1000000000000004E-4</v>
      </c>
      <c r="P2656" s="9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42055.392662037033</v>
      </c>
      <c r="T2656" s="10">
        <f t="shared" si="251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6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46"/>
        <v>0.21033333333333334</v>
      </c>
      <c r="P2657" s="9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42381.657951388886</v>
      </c>
      <c r="T2657" s="10">
        <f t="shared" si="251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6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46"/>
        <v>0.11436666666666667</v>
      </c>
      <c r="P2658" s="9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42767.480185185188</v>
      </c>
      <c r="T2658" s="10">
        <f t="shared" si="251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6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46"/>
        <v>0.18737933333333334</v>
      </c>
      <c r="P2659" s="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42551.720520833333</v>
      </c>
      <c r="T2659" s="10">
        <f t="shared" si="251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6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46"/>
        <v>9.2857142857142856E-4</v>
      </c>
      <c r="P2660" s="9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42551.675856481474</v>
      </c>
      <c r="T2660" s="10">
        <f t="shared" si="251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6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46"/>
        <v>2.720408163265306E-2</v>
      </c>
      <c r="P2661" s="9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42081.861226851848</v>
      </c>
      <c r="T2661" s="10">
        <f t="shared" si="251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6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46"/>
        <v>9.5E-4</v>
      </c>
      <c r="P2662" s="9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42272.504837962959</v>
      </c>
      <c r="T2662" s="10">
        <f t="shared" si="251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6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46"/>
        <v>1.0289999999999999</v>
      </c>
      <c r="P2663" s="9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41542.750115740739</v>
      </c>
      <c r="T2663" s="10">
        <f t="shared" si="251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6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46"/>
        <v>1.0680000000000001</v>
      </c>
      <c r="P2664" s="9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42207.538344907407</v>
      </c>
      <c r="T2664" s="10">
        <f t="shared" si="251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6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46"/>
        <v>1.0459624999999999</v>
      </c>
      <c r="P2665" s="9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42222.41443287037</v>
      </c>
      <c r="T2665" s="10">
        <f t="shared" si="251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46"/>
        <v>1.0342857142857143</v>
      </c>
      <c r="P2666" s="9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42312.817094907405</v>
      </c>
      <c r="T2666" s="10">
        <f t="shared" si="251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6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46"/>
        <v>1.2314285714285715</v>
      </c>
      <c r="P2667" s="9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42083.687199074069</v>
      </c>
      <c r="T2667" s="10">
        <f t="shared" si="251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6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46"/>
        <v>1.592951</v>
      </c>
      <c r="P2668" s="9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42235.55600694444</v>
      </c>
      <c r="T2668" s="10">
        <f t="shared" si="251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6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46"/>
        <v>1.1066666666666667</v>
      </c>
      <c r="P2669" s="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42380.717777777776</v>
      </c>
      <c r="T2669" s="10">
        <f t="shared" si="251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6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46"/>
        <v>1.7070000000000001</v>
      </c>
      <c r="P2670" s="9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42275.380381944444</v>
      </c>
      <c r="T2670" s="10">
        <f t="shared" si="251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6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46"/>
        <v>1.25125</v>
      </c>
      <c r="P2671" s="9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42318.827499999992</v>
      </c>
      <c r="T2671" s="10">
        <f t="shared" si="251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46"/>
        <v>6.4158609339642042E-2</v>
      </c>
      <c r="P2672" s="9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41820.812268518515</v>
      </c>
      <c r="T2672" s="10">
        <f t="shared" si="251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46"/>
        <v>0.11344</v>
      </c>
      <c r="P2673" s="9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41962.54069444444</v>
      </c>
      <c r="T2673" s="10">
        <f t="shared" si="251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46"/>
        <v>0.33189999999999997</v>
      </c>
      <c r="P2674" s="9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42344.675810185181</v>
      </c>
      <c r="T2674" s="10">
        <f t="shared" si="251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46"/>
        <v>0.27579999999999999</v>
      </c>
      <c r="P2675" s="9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41912.333321759259</v>
      </c>
      <c r="T2675" s="10">
        <f t="shared" si="251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46"/>
        <v>0.62839999999999996</v>
      </c>
      <c r="P2676" s="9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42529.424421296295</v>
      </c>
      <c r="T2676" s="10">
        <f t="shared" si="251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46"/>
        <v>7.5880000000000003E-2</v>
      </c>
      <c r="P2677" s="9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41923.649178240739</v>
      </c>
      <c r="T2677" s="10">
        <f t="shared" si="251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46"/>
        <v>0.50380952380952382</v>
      </c>
      <c r="P2678" s="9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42482.416365740741</v>
      </c>
      <c r="T2678" s="10">
        <f t="shared" si="251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46"/>
        <v>0.17512820512820512</v>
      </c>
      <c r="P2679" s="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41792.821099537039</v>
      </c>
      <c r="T2679" s="10">
        <f t="shared" si="251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46"/>
        <v>1.3750000000000001E-4</v>
      </c>
      <c r="P2680" s="9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42241.589872685181</v>
      </c>
      <c r="T2680" s="10">
        <f t="shared" si="251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46"/>
        <v>3.3E-3</v>
      </c>
      <c r="P2681" s="9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42032.792754629627</v>
      </c>
      <c r="T2681" s="10">
        <f t="shared" si="251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46"/>
        <v>8.6250000000000007E-3</v>
      </c>
      <c r="P2682" s="9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42436.003368055557</v>
      </c>
      <c r="T2682" s="10">
        <f t="shared" si="251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46"/>
        <v>6.875E-3</v>
      </c>
      <c r="P2683" s="9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41805.686921296292</v>
      </c>
      <c r="T2683" s="10">
        <f t="shared" si="251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46"/>
        <v>0.28299999999999997</v>
      </c>
      <c r="P2684" s="9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41932.663657407407</v>
      </c>
      <c r="T2684" s="10">
        <f t="shared" si="251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46"/>
        <v>2.3999999999999998E-3</v>
      </c>
      <c r="P2685" s="9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42034.546759259254</v>
      </c>
      <c r="T2685" s="10">
        <f t="shared" si="251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46"/>
        <v>1.1428571428571429E-2</v>
      </c>
      <c r="P2686" s="9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41820.706307870372</v>
      </c>
      <c r="T2686" s="10">
        <f t="shared" si="251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46"/>
        <v>2.0000000000000001E-4</v>
      </c>
      <c r="P2687" s="9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42061.487615740734</v>
      </c>
      <c r="T2687" s="10">
        <f t="shared" si="251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46"/>
        <v>0</v>
      </c>
      <c r="P2688" s="9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41892.766469907401</v>
      </c>
      <c r="T2688" s="10">
        <f t="shared" si="251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46"/>
        <v>0</v>
      </c>
      <c r="P2689" s="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42154.431921296295</v>
      </c>
      <c r="T2689" s="10">
        <f t="shared" si="251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246"/>
        <v>1.48E-3</v>
      </c>
      <c r="P2690" s="9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42027.910532407404</v>
      </c>
      <c r="T2690" s="10">
        <f t="shared" si="251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252">E2691/D2691</f>
        <v>2.8571428571428571E-5</v>
      </c>
      <c r="P2691" s="9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(J2691/86400+25569+(-5/24))</f>
        <v>42551.75335648148</v>
      </c>
      <c r="T2691" s="10">
        <f t="shared" ref="T2691:T2754" si="257">(I2691/86400+25569+(-5/24))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52"/>
        <v>0.107325</v>
      </c>
      <c r="P2692" s="9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42112.89671296296</v>
      </c>
      <c r="T2692" s="10">
        <f t="shared" si="257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52"/>
        <v>5.3846153846153844E-4</v>
      </c>
      <c r="P2693" s="9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42089.515706018516</v>
      </c>
      <c r="T2693" s="10">
        <f t="shared" si="257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52"/>
        <v>7.1428571428571426E-3</v>
      </c>
      <c r="P2694" s="9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42058.125694444439</v>
      </c>
      <c r="T2694" s="10">
        <f t="shared" si="257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52"/>
        <v>8.0000000000000002E-3</v>
      </c>
      <c r="P2695" s="9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41833.930162037032</v>
      </c>
      <c r="T2695" s="10">
        <f t="shared" si="257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52"/>
        <v>3.3333333333333335E-5</v>
      </c>
      <c r="P2696" s="9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41877.932164351849</v>
      </c>
      <c r="T2696" s="10">
        <f t="shared" si="257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52"/>
        <v>4.7333333333333333E-3</v>
      </c>
      <c r="P2697" s="9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42047.973587962959</v>
      </c>
      <c r="T2697" s="10">
        <f t="shared" si="257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52"/>
        <v>5.6500000000000002E-2</v>
      </c>
      <c r="P2698" s="9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41964.636111111111</v>
      </c>
      <c r="T2698" s="10">
        <f t="shared" si="257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52"/>
        <v>0.26352173913043481</v>
      </c>
      <c r="P2699" s="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42187.731747685182</v>
      </c>
      <c r="T2699" s="10">
        <f t="shared" si="257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52"/>
        <v>3.2512500000000002E-3</v>
      </c>
      <c r="P2700" s="9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41787.689907407403</v>
      </c>
      <c r="T2700" s="10">
        <f t="shared" si="257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52"/>
        <v>0</v>
      </c>
      <c r="P2701" s="9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41829.688229166662</v>
      </c>
      <c r="T2701" s="10">
        <f t="shared" si="257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52"/>
        <v>7.0007000700070005E-3</v>
      </c>
      <c r="P2702" s="9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41870.666342592587</v>
      </c>
      <c r="T2702" s="10">
        <f t="shared" si="257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6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52"/>
        <v>0.46176470588235297</v>
      </c>
      <c r="P2703" s="9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42801.566365740735</v>
      </c>
      <c r="T2703" s="10">
        <f t="shared" si="257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6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52"/>
        <v>0.34410000000000002</v>
      </c>
      <c r="P2704" s="9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42800.593483796292</v>
      </c>
      <c r="T2704" s="10">
        <f t="shared" si="257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6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52"/>
        <v>1.0375000000000001</v>
      </c>
      <c r="P2705" s="9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42756.481828703698</v>
      </c>
      <c r="T2705" s="10">
        <f t="shared" si="257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52"/>
        <v>6.0263157894736845E-2</v>
      </c>
      <c r="P2706" s="9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42787.654097222221</v>
      </c>
      <c r="T2706" s="10">
        <f t="shared" si="257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6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52"/>
        <v>0.10539393939393939</v>
      </c>
      <c r="P2707" s="9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42773.70784722222</v>
      </c>
      <c r="T2707" s="10">
        <f t="shared" si="257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6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52"/>
        <v>1.1229714285714285</v>
      </c>
      <c r="P2708" s="9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41899.086608796293</v>
      </c>
      <c r="T2708" s="10">
        <f t="shared" si="257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6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52"/>
        <v>3.50844625</v>
      </c>
      <c r="P2709" s="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41391.574571759258</v>
      </c>
      <c r="T2709" s="10">
        <f t="shared" si="257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6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52"/>
        <v>2.3321535</v>
      </c>
      <c r="P2710" s="9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42512.489884259259</v>
      </c>
      <c r="T2710" s="10">
        <f t="shared" si="257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6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52"/>
        <v>1.01606</v>
      </c>
      <c r="P2711" s="9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42611.941446759258</v>
      </c>
      <c r="T2711" s="10">
        <f t="shared" si="257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6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52"/>
        <v>1.5390035000000002</v>
      </c>
      <c r="P2712" s="9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41828.021157407406</v>
      </c>
      <c r="T2712" s="10">
        <f t="shared" si="257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6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52"/>
        <v>1.007161125319693</v>
      </c>
      <c r="P2713" s="9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41780.536921296291</v>
      </c>
      <c r="T2713" s="10">
        <f t="shared" si="257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6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52"/>
        <v>1.3138181818181818</v>
      </c>
      <c r="P2714" s="9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41431.853703703702</v>
      </c>
      <c r="T2714" s="10">
        <f t="shared" si="257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6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52"/>
        <v>1.0224133333333334</v>
      </c>
      <c r="P2715" s="9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42322.445416666662</v>
      </c>
      <c r="T2715" s="10">
        <f t="shared" si="257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52"/>
        <v>1.1635599999999999</v>
      </c>
      <c r="P2716" s="9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42629.446712962956</v>
      </c>
      <c r="T2716" s="10">
        <f t="shared" si="257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6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52"/>
        <v>2.6462241666666664</v>
      </c>
      <c r="P2717" s="9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42387.190138888887</v>
      </c>
      <c r="T2717" s="10">
        <f t="shared" si="257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6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52"/>
        <v>1.1998010000000001</v>
      </c>
      <c r="P2718" s="9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42255.124918981477</v>
      </c>
      <c r="T2718" s="10">
        <f t="shared" si="257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6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52"/>
        <v>1.2010400000000001</v>
      </c>
      <c r="P2719" s="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41934.706585648142</v>
      </c>
      <c r="T2719" s="10">
        <f t="shared" si="257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6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52"/>
        <v>1.0358333333333334</v>
      </c>
      <c r="P2720" s="9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42465.388252314813</v>
      </c>
      <c r="T2720" s="10">
        <f t="shared" si="257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6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52"/>
        <v>1.0883333333333334</v>
      </c>
      <c r="P2721" s="9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42417.822847222218</v>
      </c>
      <c r="T2721" s="10">
        <f t="shared" si="257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6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52"/>
        <v>1.1812400000000001</v>
      </c>
      <c r="P2722" s="9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42655.257557870369</v>
      </c>
      <c r="T2722" s="10">
        <f t="shared" si="257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6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52"/>
        <v>14.62</v>
      </c>
      <c r="P2723" s="9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41493.335625</v>
      </c>
      <c r="T2723" s="10">
        <f t="shared" si="257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6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52"/>
        <v>2.5253999999999999</v>
      </c>
      <c r="P2724" s="9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42704.64876157407</v>
      </c>
      <c r="T2724" s="10">
        <f t="shared" si="257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6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52"/>
        <v>1.4005000000000001</v>
      </c>
      <c r="P2725" s="9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41944.630648148144</v>
      </c>
      <c r="T2725" s="10">
        <f t="shared" si="257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52"/>
        <v>2.9687520259319289</v>
      </c>
      <c r="P2726" s="9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42199.118738425925</v>
      </c>
      <c r="T2726" s="10">
        <f t="shared" si="257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6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52"/>
        <v>1.445425</v>
      </c>
      <c r="P2727" s="9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42745.53628472222</v>
      </c>
      <c r="T2727" s="10">
        <f t="shared" si="257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6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52"/>
        <v>1.05745</v>
      </c>
      <c r="P2728" s="9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42452.371655092589</v>
      </c>
      <c r="T2728" s="10">
        <f t="shared" si="257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6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52"/>
        <v>4.9321000000000002</v>
      </c>
      <c r="P2729" s="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42198.468321759261</v>
      </c>
      <c r="T2729" s="10">
        <f t="shared" si="257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6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52"/>
        <v>2.0182666666666669</v>
      </c>
      <c r="P2730" s="9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42333.391597222224</v>
      </c>
      <c r="T2730" s="10">
        <f t="shared" si="257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6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52"/>
        <v>1.0444</v>
      </c>
      <c r="P2731" s="9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42095.032372685186</v>
      </c>
      <c r="T2731" s="10">
        <f t="shared" si="257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6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52"/>
        <v>1.7029262962962963</v>
      </c>
      <c r="P2732" s="9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41351.333043981482</v>
      </c>
      <c r="T2732" s="10">
        <f t="shared" si="257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6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52"/>
        <v>1.0430333333333333</v>
      </c>
      <c r="P2733" s="9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41872.317384259259</v>
      </c>
      <c r="T2733" s="10">
        <f t="shared" si="257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6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52"/>
        <v>1.1825000000000001</v>
      </c>
      <c r="P2734" s="9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41389.599861111106</v>
      </c>
      <c r="T2734" s="10">
        <f t="shared" si="257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6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52"/>
        <v>1.07538</v>
      </c>
      <c r="P2735" s="9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42044.064513888887</v>
      </c>
      <c r="T2735" s="10">
        <f t="shared" si="257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52"/>
        <v>22603</v>
      </c>
      <c r="P2736" s="9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42626.460555555554</v>
      </c>
      <c r="T2736" s="10">
        <f t="shared" si="257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6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52"/>
        <v>9.7813466666666677</v>
      </c>
      <c r="P2737" s="9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41315.912615740737</v>
      </c>
      <c r="T2737" s="10">
        <f t="shared" si="257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6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52"/>
        <v>1.2290000000000001</v>
      </c>
      <c r="P2738" s="9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41722.458020833328</v>
      </c>
      <c r="T2738" s="10">
        <f t="shared" si="257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6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52"/>
        <v>2.4606080000000001</v>
      </c>
      <c r="P2739" s="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41611.709340277775</v>
      </c>
      <c r="T2739" s="10">
        <f t="shared" si="257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6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52"/>
        <v>1.4794</v>
      </c>
      <c r="P2740" s="9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42619.935231481482</v>
      </c>
      <c r="T2740" s="10">
        <f t="shared" si="257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6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52"/>
        <v>3.8409090909090908</v>
      </c>
      <c r="P2741" s="9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41719.679594907408</v>
      </c>
      <c r="T2741" s="10">
        <f t="shared" si="257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6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52"/>
        <v>1.0333333333333334</v>
      </c>
      <c r="P2742" s="9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42044.823518518511</v>
      </c>
      <c r="T2742" s="10">
        <f t="shared" si="257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52"/>
        <v>4.3750000000000004E-3</v>
      </c>
      <c r="P2743" s="9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41911.449097222219</v>
      </c>
      <c r="T2743" s="10">
        <f t="shared" si="257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52"/>
        <v>0.29239999999999999</v>
      </c>
      <c r="P2744" s="9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41030.511423611111</v>
      </c>
      <c r="T2744" s="10">
        <f t="shared" si="257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52"/>
        <v>0</v>
      </c>
      <c r="P2745" s="9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42632.120451388888</v>
      </c>
      <c r="T2745" s="10">
        <f t="shared" si="257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52"/>
        <v>5.2187499999999998E-2</v>
      </c>
      <c r="P2746" s="9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40937.854143518518</v>
      </c>
      <c r="T2746" s="10">
        <f t="shared" si="257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52"/>
        <v>0.21887499999999999</v>
      </c>
      <c r="P2747" s="9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41044.779722222222</v>
      </c>
      <c r="T2747" s="10">
        <f t="shared" si="257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52"/>
        <v>0.26700000000000002</v>
      </c>
      <c r="P2748" s="9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41850.57304398148</v>
      </c>
      <c r="T2748" s="10">
        <f t="shared" si="257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52"/>
        <v>0.28000000000000003</v>
      </c>
      <c r="P2749" s="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41044.439780092587</v>
      </c>
      <c r="T2749" s="10">
        <f t="shared" si="257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52"/>
        <v>1.06E-2</v>
      </c>
      <c r="P2750" s="9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42585.502337962964</v>
      </c>
      <c r="T2750" s="10">
        <f t="shared" si="257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52"/>
        <v>1.0999999999999999E-2</v>
      </c>
      <c r="P2751" s="9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42068.59070601852</v>
      </c>
      <c r="T2751" s="10">
        <f t="shared" si="257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52"/>
        <v>0</v>
      </c>
      <c r="P2752" s="9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41078.691493055558</v>
      </c>
      <c r="T2752" s="10">
        <f t="shared" si="257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52"/>
        <v>0</v>
      </c>
      <c r="P2753" s="9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41747.678726851846</v>
      </c>
      <c r="T2753" s="10">
        <f t="shared" si="257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252"/>
        <v>0.11458333333333333</v>
      </c>
      <c r="P2754" s="9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40855.556759259256</v>
      </c>
      <c r="T2754" s="10">
        <f t="shared" si="257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258">E2755/D2755</f>
        <v>0.19</v>
      </c>
      <c r="P2755" s="9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(J2755/86400+25569+(-5/24))</f>
        <v>41117.692395833328</v>
      </c>
      <c r="T2755" s="10">
        <f t="shared" ref="T2755:T2818" si="263">(I2755/86400+25569+(-5/24))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58"/>
        <v>0</v>
      </c>
      <c r="P2756" s="9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41863.427673611106</v>
      </c>
      <c r="T2756" s="10">
        <f t="shared" si="263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58"/>
        <v>0.52</v>
      </c>
      <c r="P2757" s="9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42072.582488425927</v>
      </c>
      <c r="T2757" s="10">
        <f t="shared" si="263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58"/>
        <v>0.1048</v>
      </c>
      <c r="P2758" s="9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41620.692141203697</v>
      </c>
      <c r="T2758" s="10">
        <f t="shared" si="263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58"/>
        <v>6.6666666666666671E-3</v>
      </c>
      <c r="P2759" s="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42573.448287037034</v>
      </c>
      <c r="T2759" s="10">
        <f t="shared" si="263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58"/>
        <v>0.11700000000000001</v>
      </c>
      <c r="P2760" s="9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42639.23359953703</v>
      </c>
      <c r="T2760" s="10">
        <f t="shared" si="263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58"/>
        <v>0.105</v>
      </c>
      <c r="P2761" s="9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42524.158171296294</v>
      </c>
      <c r="T2761" s="10">
        <f t="shared" si="263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58"/>
        <v>0</v>
      </c>
      <c r="P2762" s="9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41415.252986111111</v>
      </c>
      <c r="T2762" s="10">
        <f t="shared" si="263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58"/>
        <v>7.1999999999999998E-3</v>
      </c>
      <c r="P2763" s="9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41246.85524305555</v>
      </c>
      <c r="T2763" s="10">
        <f t="shared" si="263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58"/>
        <v>7.6923076923076927E-3</v>
      </c>
      <c r="P2764" s="9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40926.828645833331</v>
      </c>
      <c r="T2764" s="10">
        <f t="shared" si="263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58"/>
        <v>2.2842639593908631E-3</v>
      </c>
      <c r="P2765" s="9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41373.371342592589</v>
      </c>
      <c r="T2765" s="10">
        <f t="shared" si="263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58"/>
        <v>1.125E-2</v>
      </c>
      <c r="P2766" s="9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41030.083692129629</v>
      </c>
      <c r="T2766" s="10">
        <f t="shared" si="263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58"/>
        <v>0</v>
      </c>
      <c r="P2767" s="9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41194.370694444442</v>
      </c>
      <c r="T2767" s="10">
        <f t="shared" si="263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58"/>
        <v>0.02</v>
      </c>
      <c r="P2768" s="9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40736.459699074076</v>
      </c>
      <c r="T2768" s="10">
        <f t="shared" si="263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58"/>
        <v>8.5000000000000006E-3</v>
      </c>
      <c r="P2769" s="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42172.750578703701</v>
      </c>
      <c r="T2769" s="10">
        <f t="shared" si="263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58"/>
        <v>0.14314285714285716</v>
      </c>
      <c r="P2770" s="9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40967.4065162037</v>
      </c>
      <c r="T2770" s="10">
        <f t="shared" si="263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58"/>
        <v>2.5000000000000001E-3</v>
      </c>
      <c r="P2771" s="9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41745.617939814816</v>
      </c>
      <c r="T2771" s="10">
        <f t="shared" si="263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58"/>
        <v>0.1041125</v>
      </c>
      <c r="P2772" s="9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41686.496874999997</v>
      </c>
      <c r="T2772" s="10">
        <f t="shared" si="263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58"/>
        <v>0</v>
      </c>
      <c r="P2773" s="9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41257.323379629626</v>
      </c>
      <c r="T2773" s="10">
        <f t="shared" si="263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58"/>
        <v>0</v>
      </c>
      <c r="P2774" s="9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41537.660810185182</v>
      </c>
      <c r="T2774" s="10">
        <f t="shared" si="263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58"/>
        <v>1.8867924528301887E-3</v>
      </c>
      <c r="P2775" s="9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42474.656493055554</v>
      </c>
      <c r="T2775" s="10">
        <f t="shared" si="263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58"/>
        <v>0.14249999999999999</v>
      </c>
      <c r="P2776" s="9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41310.918148148143</v>
      </c>
      <c r="T2776" s="10">
        <f t="shared" si="263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58"/>
        <v>0.03</v>
      </c>
      <c r="P2777" s="9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40862.805023148147</v>
      </c>
      <c r="T2777" s="10">
        <f t="shared" si="263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58"/>
        <v>7.8809523809523815E-2</v>
      </c>
      <c r="P2778" s="9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42136.088842592588</v>
      </c>
      <c r="T2778" s="10">
        <f t="shared" si="263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58"/>
        <v>3.3333333333333335E-3</v>
      </c>
      <c r="P2779" s="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42172.460694444446</v>
      </c>
      <c r="T2779" s="10">
        <f t="shared" si="263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58"/>
        <v>0.25545454545454543</v>
      </c>
      <c r="P2780" s="9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41846.769745370366</v>
      </c>
      <c r="T2780" s="10">
        <f t="shared" si="263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58"/>
        <v>2.12E-2</v>
      </c>
      <c r="P2781" s="9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42300.377557870372</v>
      </c>
      <c r="T2781" s="10">
        <f t="shared" si="263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58"/>
        <v>0</v>
      </c>
      <c r="P2782" s="9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42774.239444444444</v>
      </c>
      <c r="T2782" s="10">
        <f t="shared" si="263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6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58"/>
        <v>1.0528</v>
      </c>
      <c r="P2783" s="9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42018.733263888884</v>
      </c>
      <c r="T2783" s="10">
        <f t="shared" si="263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6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58"/>
        <v>1.2</v>
      </c>
      <c r="P2784" s="9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42026.716643518514</v>
      </c>
      <c r="T2784" s="10">
        <f t="shared" si="263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6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58"/>
        <v>1.145</v>
      </c>
      <c r="P2785" s="9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42103.326921296299</v>
      </c>
      <c r="T2785" s="10">
        <f t="shared" si="263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58"/>
        <v>1.19</v>
      </c>
      <c r="P2786" s="9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41920.579201388886</v>
      </c>
      <c r="T2786" s="10">
        <f t="shared" si="263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6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58"/>
        <v>1.0468</v>
      </c>
      <c r="P2787" s="9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42557.981099537035</v>
      </c>
      <c r="T2787" s="10">
        <f t="shared" si="263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6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58"/>
        <v>1.1783999999999999</v>
      </c>
      <c r="P2788" s="9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41815.360879629625</v>
      </c>
      <c r="T2788" s="10">
        <f t="shared" si="263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6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58"/>
        <v>1.1970000000000001</v>
      </c>
      <c r="P2789" s="9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41807.990185185183</v>
      </c>
      <c r="T2789" s="10">
        <f t="shared" si="263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6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58"/>
        <v>1.0249999999999999</v>
      </c>
      <c r="P2790" s="9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42550.49355324074</v>
      </c>
      <c r="T2790" s="10">
        <f t="shared" si="263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6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58"/>
        <v>1.0116666666666667</v>
      </c>
      <c r="P2791" s="9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42055.804791666662</v>
      </c>
      <c r="T2791" s="10">
        <f t="shared" si="263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6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58"/>
        <v>1.0533333333333332</v>
      </c>
      <c r="P2792" s="9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42016.730358796289</v>
      </c>
      <c r="T2792" s="10">
        <f t="shared" si="263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6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58"/>
        <v>1.0249999999999999</v>
      </c>
      <c r="P2793" s="9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42591.691655092589</v>
      </c>
      <c r="T2793" s="10">
        <f t="shared" si="263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6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58"/>
        <v>1.0760000000000001</v>
      </c>
      <c r="P2794" s="9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42183.022673611107</v>
      </c>
      <c r="T2794" s="10">
        <f t="shared" si="263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6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58"/>
        <v>1.105675</v>
      </c>
      <c r="P2795" s="9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42176.210706018515</v>
      </c>
      <c r="T2795" s="10">
        <f t="shared" si="263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58"/>
        <v>1.5</v>
      </c>
      <c r="P2796" s="9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42416.48332175926</v>
      </c>
      <c r="T2796" s="10">
        <f t="shared" si="263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6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58"/>
        <v>1.0428571428571429</v>
      </c>
      <c r="P2797" s="9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41780.317604166667</v>
      </c>
      <c r="T2797" s="10">
        <f t="shared" si="263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6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58"/>
        <v>1.155</v>
      </c>
      <c r="P2798" s="9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41795.319768518515</v>
      </c>
      <c r="T2798" s="10">
        <f t="shared" si="263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6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58"/>
        <v>1.02645125</v>
      </c>
      <c r="P2799" s="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41798.731944444444</v>
      </c>
      <c r="T2799" s="10">
        <f t="shared" si="263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6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58"/>
        <v>1.014</v>
      </c>
      <c r="P2800" s="9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42201.466678240737</v>
      </c>
      <c r="T2800" s="10">
        <f t="shared" si="263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6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58"/>
        <v>1.1663479999999999</v>
      </c>
      <c r="P2801" s="9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42507.05636574074</v>
      </c>
      <c r="T2801" s="10">
        <f t="shared" si="263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6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58"/>
        <v>1.33</v>
      </c>
      <c r="P2802" s="9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41948.344513888886</v>
      </c>
      <c r="T2802" s="10">
        <f t="shared" si="263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6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58"/>
        <v>1.3320000000000001</v>
      </c>
      <c r="P2803" s="9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41900.034826388888</v>
      </c>
      <c r="T2803" s="10">
        <f t="shared" si="263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6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58"/>
        <v>1.0183333333333333</v>
      </c>
      <c r="P2804" s="9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42192.438738425924</v>
      </c>
      <c r="T2804" s="10">
        <f t="shared" si="263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6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58"/>
        <v>1.2795000000000001</v>
      </c>
      <c r="P2805" s="9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42157.857361111113</v>
      </c>
      <c r="T2805" s="10">
        <f t="shared" si="263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58"/>
        <v>1.1499999999999999</v>
      </c>
      <c r="P2806" s="9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41881.245254629626</v>
      </c>
      <c r="T2806" s="10">
        <f t="shared" si="263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6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58"/>
        <v>1.1000000000000001</v>
      </c>
      <c r="P2807" s="9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42213.2971412037</v>
      </c>
      <c r="T2807" s="10">
        <f t="shared" si="263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6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58"/>
        <v>1.121</v>
      </c>
      <c r="P2808" s="9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42185.058912037035</v>
      </c>
      <c r="T2808" s="10">
        <f t="shared" si="263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6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58"/>
        <v>1.26</v>
      </c>
      <c r="P2809" s="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42154.664791666662</v>
      </c>
      <c r="T2809" s="10">
        <f t="shared" si="263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6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58"/>
        <v>1.0024444444444445</v>
      </c>
      <c r="P2810" s="9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42208.638136574074</v>
      </c>
      <c r="T2810" s="10">
        <f t="shared" si="263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6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58"/>
        <v>1.024</v>
      </c>
      <c r="P2811" s="9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42451.288483796299</v>
      </c>
      <c r="T2811" s="10">
        <f t="shared" si="263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6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58"/>
        <v>1.0820000000000001</v>
      </c>
      <c r="P2812" s="9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41758.931296296294</v>
      </c>
      <c r="T2812" s="10">
        <f t="shared" si="263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6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58"/>
        <v>1.0026999999999999</v>
      </c>
      <c r="P2813" s="9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42028.288229166668</v>
      </c>
      <c r="T2813" s="10">
        <f t="shared" si="263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6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58"/>
        <v>1.133</v>
      </c>
      <c r="P2814" s="9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42054.535856481474</v>
      </c>
      <c r="T2814" s="10">
        <f t="shared" si="263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6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58"/>
        <v>1.2757571428571428</v>
      </c>
      <c r="P2815" s="9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42693.534270833326</v>
      </c>
      <c r="T2815" s="10">
        <f t="shared" si="263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58"/>
        <v>1.0773333333333333</v>
      </c>
      <c r="P2816" s="9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42103.191145833327</v>
      </c>
      <c r="T2816" s="10">
        <f t="shared" si="263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6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58"/>
        <v>2.42</v>
      </c>
      <c r="P2817" s="9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42559.568391203698</v>
      </c>
      <c r="T2817" s="10">
        <f t="shared" si="263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6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258"/>
        <v>1.4156666666666666</v>
      </c>
      <c r="P2818" s="9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42188.259166666663</v>
      </c>
      <c r="T2818" s="10">
        <f t="shared" si="263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6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264">E2819/D2819</f>
        <v>1.3</v>
      </c>
      <c r="P2819" s="9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(J2819/86400+25569+(-5/24))</f>
        <v>42023.42664351852</v>
      </c>
      <c r="T2819" s="10">
        <f t="shared" ref="T2819:T2882" si="269">(I2819/86400+25569+(-5/24))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6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64"/>
        <v>1.0603</v>
      </c>
      <c r="P2820" s="9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42250.389884259253</v>
      </c>
      <c r="T2820" s="10">
        <f t="shared" si="26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6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64"/>
        <v>1.048</v>
      </c>
      <c r="P2821" s="9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42139.317233796297</v>
      </c>
      <c r="T2821" s="10">
        <f t="shared" si="26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6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64"/>
        <v>1.36</v>
      </c>
      <c r="P2822" s="9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42401.402650462966</v>
      </c>
      <c r="T2822" s="10">
        <f t="shared" si="26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6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64"/>
        <v>1</v>
      </c>
      <c r="P2823" s="9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41875.714525462965</v>
      </c>
      <c r="T2823" s="10">
        <f t="shared" si="26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6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64"/>
        <v>1</v>
      </c>
      <c r="P2824" s="9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42060.475601851846</v>
      </c>
      <c r="T2824" s="10">
        <f t="shared" si="269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6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64"/>
        <v>1.24</v>
      </c>
      <c r="P2825" s="9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42066.803310185183</v>
      </c>
      <c r="T2825" s="10">
        <f t="shared" si="26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64"/>
        <v>1.1692307692307693</v>
      </c>
      <c r="P2826" s="9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42136.0624537037</v>
      </c>
      <c r="T2826" s="10">
        <f t="shared" si="26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6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64"/>
        <v>1.0333333333333334</v>
      </c>
      <c r="P2827" s="9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42312.584328703706</v>
      </c>
      <c r="T2827" s="10">
        <f t="shared" si="26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6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64"/>
        <v>1.0774999999999999</v>
      </c>
      <c r="P2828" s="9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42170.826527777775</v>
      </c>
      <c r="T2828" s="10">
        <f t="shared" si="26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6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64"/>
        <v>1.2024999999999999</v>
      </c>
      <c r="P2829" s="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42494.475300925922</v>
      </c>
      <c r="T2829" s="10">
        <f t="shared" si="26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6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64"/>
        <v>1.0037894736842106</v>
      </c>
      <c r="P2830" s="9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42254.056354166663</v>
      </c>
      <c r="T2830" s="10">
        <f t="shared" si="26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6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64"/>
        <v>1.0651999999999999</v>
      </c>
      <c r="P2831" s="9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42495.225902777776</v>
      </c>
      <c r="T2831" s="10">
        <f t="shared" si="26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6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64"/>
        <v>1</v>
      </c>
      <c r="P2832" s="9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41758.631342592591</v>
      </c>
      <c r="T2832" s="10">
        <f t="shared" si="26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6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64"/>
        <v>1.1066666666666667</v>
      </c>
      <c r="P2833" s="9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42171.616550925923</v>
      </c>
      <c r="T2833" s="10">
        <f t="shared" si="26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6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64"/>
        <v>1.1471959999999999</v>
      </c>
      <c r="P2834" s="9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41938.501087962963</v>
      </c>
      <c r="T2834" s="10">
        <f t="shared" si="26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6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64"/>
        <v>1.0825925925925926</v>
      </c>
      <c r="P2835" s="9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42267.919363425921</v>
      </c>
      <c r="T2835" s="10">
        <f t="shared" si="26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64"/>
        <v>1.7</v>
      </c>
      <c r="P2836" s="9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42019.751504629625</v>
      </c>
      <c r="T2836" s="10">
        <f t="shared" si="26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6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64"/>
        <v>1.8709899999999999</v>
      </c>
      <c r="P2837" s="9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42313.495567129627</v>
      </c>
      <c r="T2837" s="10">
        <f t="shared" si="26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6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64"/>
        <v>1.0777777777777777</v>
      </c>
      <c r="P2838" s="9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42746.053449074076</v>
      </c>
      <c r="T2838" s="10">
        <f t="shared" si="26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6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64"/>
        <v>1</v>
      </c>
      <c r="P2839" s="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42307.700046296297</v>
      </c>
      <c r="T2839" s="10">
        <f t="shared" si="26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6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64"/>
        <v>1.2024999999999999</v>
      </c>
      <c r="P2840" s="9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41842.399259259255</v>
      </c>
      <c r="T2840" s="10">
        <f t="shared" si="26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6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64"/>
        <v>1.1142857142857143</v>
      </c>
      <c r="P2841" s="9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41853.031874999993</v>
      </c>
      <c r="T2841" s="10">
        <f t="shared" si="26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6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64"/>
        <v>1.04</v>
      </c>
      <c r="P2842" s="9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42059.827303240738</v>
      </c>
      <c r="T2842" s="10">
        <f t="shared" si="26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64"/>
        <v>0.01</v>
      </c>
      <c r="P2843" s="9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42291.531215277777</v>
      </c>
      <c r="T2843" s="10">
        <f t="shared" si="26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64"/>
        <v>0</v>
      </c>
      <c r="P2844" s="9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41784.744155092594</v>
      </c>
      <c r="T2844" s="10">
        <f t="shared" si="26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64"/>
        <v>0</v>
      </c>
      <c r="P2845" s="9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42492.529513888883</v>
      </c>
      <c r="T2845" s="10">
        <f t="shared" si="26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64"/>
        <v>5.4545454545454543E-2</v>
      </c>
      <c r="P2846" s="9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42709.337731481479</v>
      </c>
      <c r="T2846" s="10">
        <f t="shared" si="26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64"/>
        <v>0.31546666666666667</v>
      </c>
      <c r="P2847" s="9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42102.808252314811</v>
      </c>
      <c r="T2847" s="10">
        <f t="shared" si="26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64"/>
        <v>0</v>
      </c>
      <c r="P2848" s="9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42108.483726851853</v>
      </c>
      <c r="T2848" s="10">
        <f t="shared" si="26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64"/>
        <v>0</v>
      </c>
      <c r="P2849" s="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42453.597974537035</v>
      </c>
      <c r="T2849" s="10">
        <f t="shared" si="26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64"/>
        <v>2E-3</v>
      </c>
      <c r="P2850" s="9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42123.440497685187</v>
      </c>
      <c r="T2850" s="10">
        <f t="shared" si="26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64"/>
        <v>0.01</v>
      </c>
      <c r="P2851" s="9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42453.219907407409</v>
      </c>
      <c r="T2851" s="10">
        <f t="shared" si="26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64"/>
        <v>3.8875E-2</v>
      </c>
      <c r="P2852" s="9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41857.798738425925</v>
      </c>
      <c r="T2852" s="10">
        <f t="shared" si="26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64"/>
        <v>0</v>
      </c>
      <c r="P2853" s="9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42389.794317129628</v>
      </c>
      <c r="T2853" s="10">
        <f t="shared" si="26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64"/>
        <v>1.9E-2</v>
      </c>
      <c r="P2854" s="9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41780.836840277778</v>
      </c>
      <c r="T2854" s="10">
        <f t="shared" si="26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64"/>
        <v>0</v>
      </c>
      <c r="P2855" s="9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41835.98260416666</v>
      </c>
      <c r="T2855" s="10">
        <f t="shared" si="26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64"/>
        <v>0.41699999999999998</v>
      </c>
      <c r="P2856" s="9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42111.508321759255</v>
      </c>
      <c r="T2856" s="10">
        <f t="shared" si="26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64"/>
        <v>0.5</v>
      </c>
      <c r="P2857" s="9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42369.799432870372</v>
      </c>
      <c r="T2857" s="10">
        <f t="shared" si="26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64"/>
        <v>4.8666666666666664E-2</v>
      </c>
      <c r="P2858" s="9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42164.829247685186</v>
      </c>
      <c r="T2858" s="10">
        <f t="shared" si="26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64"/>
        <v>0.19736842105263158</v>
      </c>
      <c r="P2859" s="9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42726.711747685178</v>
      </c>
      <c r="T2859" s="10">
        <f t="shared" si="26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64"/>
        <v>0</v>
      </c>
      <c r="P2860" s="9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41954.336747685178</v>
      </c>
      <c r="T2860" s="10">
        <f t="shared" si="26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64"/>
        <v>1.7500000000000002E-2</v>
      </c>
      <c r="P2861" s="9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42233.153981481482</v>
      </c>
      <c r="T2861" s="10">
        <f t="shared" si="26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64"/>
        <v>6.6500000000000004E-2</v>
      </c>
      <c r="P2862" s="9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42480.592314814814</v>
      </c>
      <c r="T2862" s="10">
        <f t="shared" si="269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64"/>
        <v>0.32</v>
      </c>
      <c r="P2863" s="9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42257.3825</v>
      </c>
      <c r="T2863" s="10">
        <f t="shared" si="26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64"/>
        <v>4.3307086614173228E-3</v>
      </c>
      <c r="P2864" s="9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41784.581354166665</v>
      </c>
      <c r="T2864" s="10">
        <f t="shared" si="26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64"/>
        <v>4.0000000000000002E-4</v>
      </c>
      <c r="P2865" s="9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41831.46670138889</v>
      </c>
      <c r="T2865" s="10">
        <f t="shared" si="26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64"/>
        <v>1.6E-2</v>
      </c>
      <c r="P2866" s="9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42172.405173611107</v>
      </c>
      <c r="T2866" s="10">
        <f t="shared" si="26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64"/>
        <v>0</v>
      </c>
      <c r="P2867" s="9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41949.905775462961</v>
      </c>
      <c r="T2867" s="10">
        <f t="shared" si="26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64"/>
        <v>8.9999999999999993E-3</v>
      </c>
      <c r="P2868" s="9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42627.746770833335</v>
      </c>
      <c r="T2868" s="10">
        <f t="shared" si="26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64"/>
        <v>0.2016</v>
      </c>
      <c r="P2869" s="9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42530.986944444441</v>
      </c>
      <c r="T2869" s="10">
        <f t="shared" si="26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64"/>
        <v>0.42011733333333334</v>
      </c>
      <c r="P2870" s="9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42618.618680555555</v>
      </c>
      <c r="T2870" s="10">
        <f t="shared" si="26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64"/>
        <v>8.8500000000000002E-3</v>
      </c>
      <c r="P2871" s="9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42540.385196759256</v>
      </c>
      <c r="T2871" s="10">
        <f t="shared" si="26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64"/>
        <v>0.15</v>
      </c>
      <c r="P2872" s="9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41745.981076388889</v>
      </c>
      <c r="T2872" s="10">
        <f t="shared" si="26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64"/>
        <v>4.6699999999999998E-2</v>
      </c>
      <c r="P2873" s="9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41974.530243055553</v>
      </c>
      <c r="T2873" s="10">
        <f t="shared" si="26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64"/>
        <v>0</v>
      </c>
      <c r="P2874" s="9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42114.907847222225</v>
      </c>
      <c r="T2874" s="10">
        <f t="shared" si="26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64"/>
        <v>0.38119999999999998</v>
      </c>
      <c r="P2875" s="9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42002.609155092585</v>
      </c>
      <c r="T2875" s="10">
        <f t="shared" si="26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64"/>
        <v>5.4199999999999998E-2</v>
      </c>
      <c r="P2876" s="9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42722.636412037034</v>
      </c>
      <c r="T2876" s="10">
        <f t="shared" si="26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64"/>
        <v>3.5E-4</v>
      </c>
      <c r="P2877" s="9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42464.920057870368</v>
      </c>
      <c r="T2877" s="10">
        <f t="shared" si="26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64"/>
        <v>0</v>
      </c>
      <c r="P2878" s="9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42171.535636574066</v>
      </c>
      <c r="T2878" s="10">
        <f t="shared" si="26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64"/>
        <v>0.10833333333333334</v>
      </c>
      <c r="P2879" s="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42672.746805555558</v>
      </c>
      <c r="T2879" s="10">
        <f t="shared" si="26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64"/>
        <v>2.1000000000000001E-2</v>
      </c>
      <c r="P2880" s="9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42128.407349537032</v>
      </c>
      <c r="T2880" s="10">
        <f t="shared" si="26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64"/>
        <v>2.5892857142857141E-3</v>
      </c>
      <c r="P2881" s="9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42359.516909722217</v>
      </c>
      <c r="T2881" s="10">
        <f t="shared" si="26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264"/>
        <v>0.23333333333333334</v>
      </c>
      <c r="P2882" s="9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42192.69736111111</v>
      </c>
      <c r="T2882" s="10">
        <f t="shared" si="26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270">E2883/D2883</f>
        <v>0</v>
      </c>
      <c r="P2883" s="9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(J2883/86400+25569+(-5/24))</f>
        <v>41916.389305555553</v>
      </c>
      <c r="T2883" s="10">
        <f t="shared" ref="T2883:T2946" si="275">(I2883/86400+25569+(-5/24))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70"/>
        <v>0.33600000000000002</v>
      </c>
      <c r="P2884" s="9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42461.387939814813</v>
      </c>
      <c r="T2884" s="10">
        <f t="shared" si="275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70"/>
        <v>0.1908</v>
      </c>
      <c r="P2885" s="9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42370.694872685184</v>
      </c>
      <c r="T2885" s="10">
        <f t="shared" si="275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70"/>
        <v>4.1111111111111114E-3</v>
      </c>
      <c r="P2886" s="9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41948.518923611111</v>
      </c>
      <c r="T2886" s="10">
        <f t="shared" si="275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70"/>
        <v>0.32500000000000001</v>
      </c>
      <c r="P2887" s="9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42046.868067129624</v>
      </c>
      <c r="T2887" s="10">
        <f t="shared" si="275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70"/>
        <v>0.05</v>
      </c>
      <c r="P2888" s="9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42261.424583333333</v>
      </c>
      <c r="T2888" s="10">
        <f t="shared" si="275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70"/>
        <v>1.6666666666666668E-3</v>
      </c>
      <c r="P2889" s="9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41985.219027777777</v>
      </c>
      <c r="T2889" s="10">
        <f t="shared" si="275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70"/>
        <v>0</v>
      </c>
      <c r="P2890" s="9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41922.326851851853</v>
      </c>
      <c r="T2890" s="10">
        <f t="shared" si="275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70"/>
        <v>0.38066666666666665</v>
      </c>
      <c r="P2891" s="9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41850.654918981476</v>
      </c>
      <c r="T2891" s="10">
        <f t="shared" si="275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70"/>
        <v>1.0500000000000001E-2</v>
      </c>
      <c r="P2892" s="9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41831.534629629627</v>
      </c>
      <c r="T2892" s="10">
        <f t="shared" si="275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70"/>
        <v>2.7300000000000001E-2</v>
      </c>
      <c r="P2893" s="9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42415.675092592595</v>
      </c>
      <c r="T2893" s="10">
        <f t="shared" si="275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70"/>
        <v>9.0909090909090912E-2</v>
      </c>
      <c r="P2894" s="9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41869.505833333329</v>
      </c>
      <c r="T2894" s="10">
        <f t="shared" si="275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70"/>
        <v>5.0000000000000001E-3</v>
      </c>
      <c r="P2895" s="9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41953.564756944441</v>
      </c>
      <c r="T2895" s="10">
        <f t="shared" si="275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70"/>
        <v>0</v>
      </c>
      <c r="P2896" s="9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42037.777951388889</v>
      </c>
      <c r="T2896" s="10">
        <f t="shared" si="275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70"/>
        <v>4.5999999999999999E-2</v>
      </c>
      <c r="P2897" s="9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41811.347129629627</v>
      </c>
      <c r="T2897" s="10">
        <f t="shared" si="275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70"/>
        <v>0.20833333333333334</v>
      </c>
      <c r="P2898" s="9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42701.700474537036</v>
      </c>
      <c r="T2898" s="10">
        <f t="shared" si="275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70"/>
        <v>4.583333333333333E-2</v>
      </c>
      <c r="P2899" s="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42258.438171296293</v>
      </c>
      <c r="T2899" s="10">
        <f t="shared" si="275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70"/>
        <v>4.2133333333333335E-2</v>
      </c>
      <c r="P2900" s="9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42278.456631944442</v>
      </c>
      <c r="T2900" s="10">
        <f t="shared" si="275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70"/>
        <v>0</v>
      </c>
      <c r="P2901" s="9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42514.869884259257</v>
      </c>
      <c r="T2901" s="10">
        <f t="shared" si="275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70"/>
        <v>0.61909090909090914</v>
      </c>
      <c r="P2902" s="9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41830.025833333333</v>
      </c>
      <c r="T2902" s="10">
        <f t="shared" si="275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70"/>
        <v>8.0000000000000002E-3</v>
      </c>
      <c r="P2903" s="9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41982.696053240739</v>
      </c>
      <c r="T2903" s="10">
        <f t="shared" si="275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70"/>
        <v>1.6666666666666666E-4</v>
      </c>
      <c r="P2904" s="9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42210.231435185182</v>
      </c>
      <c r="T2904" s="10">
        <f t="shared" si="275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70"/>
        <v>7.7999999999999996E-3</v>
      </c>
      <c r="P2905" s="9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42195.95854166666</v>
      </c>
      <c r="T2905" s="10">
        <f t="shared" si="275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70"/>
        <v>0.05</v>
      </c>
      <c r="P2906" s="9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41940.759618055556</v>
      </c>
      <c r="T2906" s="10">
        <f t="shared" si="275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70"/>
        <v>0.17771428571428571</v>
      </c>
      <c r="P2907" s="9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42605.848530092589</v>
      </c>
      <c r="T2907" s="10">
        <f t="shared" si="275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70"/>
        <v>9.4166666666666662E-2</v>
      </c>
      <c r="P2908" s="9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42199.440578703703</v>
      </c>
      <c r="T2908" s="10">
        <f t="shared" si="275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70"/>
        <v>8.0000000000000004E-4</v>
      </c>
      <c r="P2909" s="9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42444.669409722221</v>
      </c>
      <c r="T2909" s="10">
        <f t="shared" si="275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70"/>
        <v>2.75E-2</v>
      </c>
      <c r="P2910" s="9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42499.523368055554</v>
      </c>
      <c r="T2910" s="10">
        <f t="shared" si="275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70"/>
        <v>1.1111111111111112E-4</v>
      </c>
      <c r="P2911" s="9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41929.057881944442</v>
      </c>
      <c r="T2911" s="10">
        <f t="shared" si="275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70"/>
        <v>3.3333333333333335E-5</v>
      </c>
      <c r="P2912" s="9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42107.632951388885</v>
      </c>
      <c r="T2912" s="10">
        <f t="shared" si="275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70"/>
        <v>0.36499999999999999</v>
      </c>
      <c r="P2913" s="9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42142.560486111113</v>
      </c>
      <c r="T2913" s="10">
        <f t="shared" si="275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70"/>
        <v>0.14058171745152354</v>
      </c>
      <c r="P2914" s="9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42353.923310185179</v>
      </c>
      <c r="T2914" s="10">
        <f t="shared" si="275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70"/>
        <v>2.0000000000000001E-4</v>
      </c>
      <c r="P2915" s="9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41828.714571759258</v>
      </c>
      <c r="T2915" s="10">
        <f t="shared" si="275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70"/>
        <v>4.0000000000000003E-5</v>
      </c>
      <c r="P2916" s="9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42017.699004629627</v>
      </c>
      <c r="T2916" s="10">
        <f t="shared" si="275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70"/>
        <v>0.61099999999999999</v>
      </c>
      <c r="P2917" s="9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42415.189699074072</v>
      </c>
      <c r="T2917" s="10">
        <f t="shared" si="275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70"/>
        <v>7.8378378378378383E-2</v>
      </c>
      <c r="P2918" s="9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41755.268391203703</v>
      </c>
      <c r="T2918" s="10">
        <f t="shared" si="275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70"/>
        <v>0.2185</v>
      </c>
      <c r="P2919" s="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42245.026006944441</v>
      </c>
      <c r="T2919" s="10">
        <f t="shared" si="275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70"/>
        <v>0.27239999999999998</v>
      </c>
      <c r="P2920" s="9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42278.421377314815</v>
      </c>
      <c r="T2920" s="10">
        <f t="shared" si="275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70"/>
        <v>8.5000000000000006E-2</v>
      </c>
      <c r="P2921" s="9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41826.411215277774</v>
      </c>
      <c r="T2921" s="10">
        <f t="shared" si="275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70"/>
        <v>0.26840000000000003</v>
      </c>
      <c r="P2922" s="9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42058.584143518521</v>
      </c>
      <c r="T2922" s="10">
        <f t="shared" si="275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6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70"/>
        <v>1.29</v>
      </c>
      <c r="P2923" s="9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41877.678287037037</v>
      </c>
      <c r="T2923" s="10">
        <f t="shared" si="275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6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70"/>
        <v>1</v>
      </c>
      <c r="P2924" s="9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42097.665821759256</v>
      </c>
      <c r="T2924" s="10">
        <f t="shared" si="275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6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70"/>
        <v>1</v>
      </c>
      <c r="P2925" s="9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42012.944201388884</v>
      </c>
      <c r="T2925" s="10">
        <f t="shared" si="275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70"/>
        <v>1.032</v>
      </c>
      <c r="P2926" s="9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42103.348495370366</v>
      </c>
      <c r="T2926" s="10">
        <f t="shared" si="275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6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70"/>
        <v>1.0244597777777777</v>
      </c>
      <c r="P2927" s="9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41863.375787037039</v>
      </c>
      <c r="T2927" s="10">
        <f t="shared" si="275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6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70"/>
        <v>1.25</v>
      </c>
      <c r="P2928" s="9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42044.557627314811</v>
      </c>
      <c r="T2928" s="10">
        <f t="shared" si="275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6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70"/>
        <v>1.3083333333333333</v>
      </c>
      <c r="P2929" s="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41806.460983796293</v>
      </c>
      <c r="T2929" s="10">
        <f t="shared" si="275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6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70"/>
        <v>1</v>
      </c>
      <c r="P2930" s="9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42403.789884259262</v>
      </c>
      <c r="T2930" s="10">
        <f t="shared" si="275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6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70"/>
        <v>1.02069375</v>
      </c>
      <c r="P2931" s="9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41754.355995370366</v>
      </c>
      <c r="T2931" s="10">
        <f t="shared" si="275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6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70"/>
        <v>1.0092000000000001</v>
      </c>
      <c r="P2932" s="9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42101.375740740739</v>
      </c>
      <c r="T2932" s="10">
        <f t="shared" si="275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6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70"/>
        <v>1.06</v>
      </c>
      <c r="P2933" s="9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41872.082905092589</v>
      </c>
      <c r="T2933" s="10">
        <f t="shared" si="275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6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70"/>
        <v>1.0509677419354839</v>
      </c>
      <c r="P2934" s="9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42024.956446759257</v>
      </c>
      <c r="T2934" s="10">
        <f t="shared" si="275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6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70"/>
        <v>1.0276000000000001</v>
      </c>
      <c r="P2935" s="9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42495.748298611106</v>
      </c>
      <c r="T2935" s="10">
        <f t="shared" si="275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70"/>
        <v>1.08</v>
      </c>
      <c r="P2936" s="9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41775.427824074075</v>
      </c>
      <c r="T2936" s="10">
        <f t="shared" si="275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6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70"/>
        <v>1.0088571428571429</v>
      </c>
      <c r="P2937" s="9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42553.375092592592</v>
      </c>
      <c r="T2937" s="10">
        <f t="shared" si="275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6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70"/>
        <v>1.28</v>
      </c>
      <c r="P2938" s="9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41912.442395833328</v>
      </c>
      <c r="T2938" s="10">
        <f t="shared" si="275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6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70"/>
        <v>1.3333333333333333</v>
      </c>
      <c r="P2939" s="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41803.248993055553</v>
      </c>
      <c r="T2939" s="10">
        <f t="shared" si="275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6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70"/>
        <v>1.0137499999999999</v>
      </c>
      <c r="P2940" s="9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42004.495532407404</v>
      </c>
      <c r="T2940" s="10">
        <f t="shared" si="275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6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70"/>
        <v>1.0287500000000001</v>
      </c>
      <c r="P2941" s="9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41845.60083333333</v>
      </c>
      <c r="T2941" s="10">
        <f t="shared" si="275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6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70"/>
        <v>1.0724</v>
      </c>
      <c r="P2942" s="9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41982.565023148149</v>
      </c>
      <c r="T2942" s="10">
        <f t="shared" si="275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70"/>
        <v>4.0000000000000003E-5</v>
      </c>
      <c r="P2943" s="9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42034.751793981479</v>
      </c>
      <c r="T2943" s="10">
        <f t="shared" si="275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70"/>
        <v>0.20424999999999999</v>
      </c>
      <c r="P2944" s="9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42334.595590277771</v>
      </c>
      <c r="T2944" s="10">
        <f t="shared" si="275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70"/>
        <v>0</v>
      </c>
      <c r="P2945" s="9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42076.921064814807</v>
      </c>
      <c r="T2945" s="10">
        <f t="shared" si="275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270"/>
        <v>0.01</v>
      </c>
      <c r="P2946" s="9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42132.705995370365</v>
      </c>
      <c r="T2946" s="10">
        <f t="shared" si="275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276">E2947/D2947</f>
        <v>0</v>
      </c>
      <c r="P2947" s="9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(J2947/86400+25569+(-5/24))</f>
        <v>42117.931250000001</v>
      </c>
      <c r="T2947" s="10">
        <f t="shared" ref="T2947:T3010" si="281">(I2947/86400+25569+(-5/24))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76"/>
        <v>1E-3</v>
      </c>
      <c r="P2948" s="9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42567.322824074072</v>
      </c>
      <c r="T2948" s="10">
        <f t="shared" si="281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76"/>
        <v>4.2880000000000001E-2</v>
      </c>
      <c r="P2949" s="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42649.353784722225</v>
      </c>
      <c r="T2949" s="10">
        <f t="shared" si="281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76"/>
        <v>4.8000000000000001E-5</v>
      </c>
      <c r="P2950" s="9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42097.440891203696</v>
      </c>
      <c r="T2950" s="10">
        <f t="shared" si="281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76"/>
        <v>2.5000000000000001E-2</v>
      </c>
      <c r="P2951" s="9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42297.61478009259</v>
      </c>
      <c r="T2951" s="10">
        <f t="shared" si="281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76"/>
        <v>0</v>
      </c>
      <c r="P2952" s="9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42362.156851851854</v>
      </c>
      <c r="T2952" s="10">
        <f t="shared" si="281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6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76"/>
        <v>2.1919999999999999E-2</v>
      </c>
      <c r="P2953" s="9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41872.594594907401</v>
      </c>
      <c r="T2953" s="10">
        <f t="shared" si="281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6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76"/>
        <v>8.0250000000000002E-2</v>
      </c>
      <c r="P2954" s="9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42628.481932870367</v>
      </c>
      <c r="T2954" s="10">
        <f t="shared" si="281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6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76"/>
        <v>1.5125E-3</v>
      </c>
      <c r="P2955" s="9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42255.583576388883</v>
      </c>
      <c r="T2955" s="10">
        <f t="shared" si="281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76"/>
        <v>0</v>
      </c>
      <c r="P2956" s="9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42790.375034722216</v>
      </c>
      <c r="T2956" s="10">
        <f t="shared" si="281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6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76"/>
        <v>0.59583333333333333</v>
      </c>
      <c r="P2957" s="9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42141.532974537033</v>
      </c>
      <c r="T2957" s="10">
        <f t="shared" si="281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6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76"/>
        <v>0.16734177215189874</v>
      </c>
      <c r="P2958" s="9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42464.750578703701</v>
      </c>
      <c r="T2958" s="10">
        <f t="shared" si="281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6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76"/>
        <v>1.8666666666666668E-2</v>
      </c>
      <c r="P2959" s="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42030.80291666666</v>
      </c>
      <c r="T2959" s="10">
        <f t="shared" si="281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6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76"/>
        <v>0</v>
      </c>
      <c r="P2960" s="9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42438.570798611108</v>
      </c>
      <c r="T2960" s="10">
        <f t="shared" si="281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6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76"/>
        <v>0</v>
      </c>
      <c r="P2961" s="9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42497.800057870372</v>
      </c>
      <c r="T2961" s="10">
        <f t="shared" si="281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6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76"/>
        <v>0</v>
      </c>
      <c r="P2962" s="9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41863.54887731481</v>
      </c>
      <c r="T2962" s="10">
        <f t="shared" si="281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6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76"/>
        <v>1.0962000000000001</v>
      </c>
      <c r="P2963" s="9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42061.004155092589</v>
      </c>
      <c r="T2963" s="10">
        <f t="shared" si="281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6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76"/>
        <v>1.218</v>
      </c>
      <c r="P2964" s="9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42036.035949074074</v>
      </c>
      <c r="T2964" s="10">
        <f t="shared" si="281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6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76"/>
        <v>1.0685</v>
      </c>
      <c r="P2965" s="9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42157.26185185185</v>
      </c>
      <c r="T2965" s="10">
        <f t="shared" si="281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76"/>
        <v>1.0071379999999999</v>
      </c>
      <c r="P2966" s="9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41827.701608796291</v>
      </c>
      <c r="T2966" s="10">
        <f t="shared" si="281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6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76"/>
        <v>1.0900000000000001</v>
      </c>
      <c r="P2967" s="9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42162.521215277775</v>
      </c>
      <c r="T2967" s="10">
        <f t="shared" si="281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6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76"/>
        <v>1.1363000000000001</v>
      </c>
      <c r="P2968" s="9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42233.530231481483</v>
      </c>
      <c r="T2968" s="10">
        <f t="shared" si="281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6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76"/>
        <v>1.1392</v>
      </c>
      <c r="P2969" s="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42041.989490740736</v>
      </c>
      <c r="T2969" s="10">
        <f t="shared" si="281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6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76"/>
        <v>1.06</v>
      </c>
      <c r="P2970" s="9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42585.315509259257</v>
      </c>
      <c r="T2970" s="10">
        <f t="shared" si="281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6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76"/>
        <v>1.625</v>
      </c>
      <c r="P2971" s="9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42097.578159722216</v>
      </c>
      <c r="T2971" s="10">
        <f t="shared" si="281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6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76"/>
        <v>1.06</v>
      </c>
      <c r="P2972" s="9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41808.461238425924</v>
      </c>
      <c r="T2972" s="10">
        <f t="shared" si="281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6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76"/>
        <v>1.0015624999999999</v>
      </c>
      <c r="P2973" s="9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41852.449976851851</v>
      </c>
      <c r="T2973" s="10">
        <f t="shared" si="281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6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76"/>
        <v>1.0535000000000001</v>
      </c>
      <c r="P2974" s="9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42693.90185185185</v>
      </c>
      <c r="T2974" s="10">
        <f t="shared" si="281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6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76"/>
        <v>1.748</v>
      </c>
      <c r="P2975" s="9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42341.610046296293</v>
      </c>
      <c r="T2975" s="10">
        <f t="shared" si="281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76"/>
        <v>1.02</v>
      </c>
      <c r="P2976" s="9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41879.852673611109</v>
      </c>
      <c r="T2976" s="10">
        <f t="shared" si="281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6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76"/>
        <v>1.00125</v>
      </c>
      <c r="P2977" s="9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41941.475532407407</v>
      </c>
      <c r="T2977" s="10">
        <f t="shared" si="281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6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76"/>
        <v>1.7142857142857142</v>
      </c>
      <c r="P2978" s="9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42425.522337962961</v>
      </c>
      <c r="T2978" s="10">
        <f t="shared" si="281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6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76"/>
        <v>1.1356666666666666</v>
      </c>
      <c r="P2979" s="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42026.672847222224</v>
      </c>
      <c r="T2979" s="10">
        <f t="shared" si="281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6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76"/>
        <v>1.2946666666666666</v>
      </c>
      <c r="P2980" s="9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41922.432256944441</v>
      </c>
      <c r="T2980" s="10">
        <f t="shared" si="281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6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76"/>
        <v>1.014</v>
      </c>
      <c r="P2981" s="9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41993.616006944438</v>
      </c>
      <c r="T2981" s="10">
        <f t="shared" si="281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6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76"/>
        <v>1.0916666666666666</v>
      </c>
      <c r="P2982" s="9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42219.70752314815</v>
      </c>
      <c r="T2982" s="10">
        <f t="shared" si="281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6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76"/>
        <v>1.28925</v>
      </c>
      <c r="P2983" s="9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42225.351342592585</v>
      </c>
      <c r="T2983" s="10">
        <f t="shared" si="281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6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76"/>
        <v>1.0206</v>
      </c>
      <c r="P2984" s="9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42381.478506944441</v>
      </c>
      <c r="T2984" s="10">
        <f t="shared" si="281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6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76"/>
        <v>1.465395775862069</v>
      </c>
      <c r="P2985" s="9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41894.424027777779</v>
      </c>
      <c r="T2985" s="10">
        <f t="shared" si="281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76"/>
        <v>1.00352</v>
      </c>
      <c r="P2986" s="9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42576.070381944439</v>
      </c>
      <c r="T2986" s="10">
        <f t="shared" si="281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6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76"/>
        <v>1.2164999999999999</v>
      </c>
      <c r="P2987" s="9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42654.765370370369</v>
      </c>
      <c r="T2987" s="10">
        <f t="shared" si="281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6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76"/>
        <v>1.0549999999999999</v>
      </c>
      <c r="P2988" s="9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42431.29173611111</v>
      </c>
      <c r="T2988" s="10">
        <f t="shared" si="281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6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76"/>
        <v>1.1040080000000001</v>
      </c>
      <c r="P2989" s="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42627.098969907405</v>
      </c>
      <c r="T2989" s="10">
        <f t="shared" si="281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6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76"/>
        <v>1</v>
      </c>
      <c r="P2990" s="9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42511.153715277775</v>
      </c>
      <c r="T2990" s="10">
        <f t="shared" si="281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6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76"/>
        <v>1.76535</v>
      </c>
      <c r="P2991" s="9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42336.812060185184</v>
      </c>
      <c r="T2991" s="10">
        <f t="shared" si="281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6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76"/>
        <v>1</v>
      </c>
      <c r="P2992" s="9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42341.365972222215</v>
      </c>
      <c r="T2992" s="10">
        <f t="shared" si="281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6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76"/>
        <v>1.0329411764705883</v>
      </c>
      <c r="P2993" s="9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42740.628819444442</v>
      </c>
      <c r="T2993" s="10">
        <f t="shared" si="281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6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76"/>
        <v>1.0449999999999999</v>
      </c>
      <c r="P2994" s="9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42622.559143518512</v>
      </c>
      <c r="T2994" s="10">
        <f t="shared" si="281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6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76"/>
        <v>1.0029999999999999</v>
      </c>
      <c r="P2995" s="9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42390.63040509259</v>
      </c>
      <c r="T2995" s="10">
        <f t="shared" si="281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76"/>
        <v>4.577466666666667</v>
      </c>
      <c r="P2996" s="9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41885.270509259259</v>
      </c>
      <c r="T2996" s="10">
        <f t="shared" si="281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6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76"/>
        <v>1.0496000000000001</v>
      </c>
      <c r="P2997" s="9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42724.456840277773</v>
      </c>
      <c r="T2997" s="10">
        <f t="shared" si="281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6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76"/>
        <v>1.7194285714285715</v>
      </c>
      <c r="P2998" s="9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42090.704166666663</v>
      </c>
      <c r="T2998" s="10">
        <f t="shared" si="281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6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76"/>
        <v>1.0373000000000001</v>
      </c>
      <c r="P2999" s="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42775.525381944441</v>
      </c>
      <c r="T2999" s="10">
        <f t="shared" si="281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6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76"/>
        <v>1.0302899999999999</v>
      </c>
      <c r="P3000" s="9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41777.985289351847</v>
      </c>
      <c r="T3000" s="10">
        <f t="shared" si="281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6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76"/>
        <v>1.1888888888888889</v>
      </c>
      <c r="P3001" s="9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42780.531944444439</v>
      </c>
      <c r="T3001" s="10">
        <f t="shared" si="281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6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76"/>
        <v>1</v>
      </c>
      <c r="P3002" s="9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42752.61886574074</v>
      </c>
      <c r="T3002" s="10">
        <f t="shared" si="281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6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76"/>
        <v>3.1869988910451896</v>
      </c>
      <c r="P3003" s="9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42534.687291666669</v>
      </c>
      <c r="T3003" s="10">
        <f t="shared" si="281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6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76"/>
        <v>1.0850614285714286</v>
      </c>
      <c r="P3004" s="9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41239.627916666665</v>
      </c>
      <c r="T3004" s="10">
        <f t="shared" si="281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6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76"/>
        <v>1.0116666666666667</v>
      </c>
      <c r="P3005" s="9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42398.640925925924</v>
      </c>
      <c r="T3005" s="10">
        <f t="shared" si="281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76"/>
        <v>1.12815</v>
      </c>
      <c r="P3006" s="9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41928.672731481478</v>
      </c>
      <c r="T3006" s="10">
        <f t="shared" si="281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6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76"/>
        <v>1.2049622641509434</v>
      </c>
      <c r="P3007" s="9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41888.466493055552</v>
      </c>
      <c r="T3007" s="10">
        <f t="shared" si="281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6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76"/>
        <v>1.0774999999999999</v>
      </c>
      <c r="P3008" s="9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41957.54850694444</v>
      </c>
      <c r="T3008" s="10">
        <f t="shared" si="281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6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76"/>
        <v>1.8</v>
      </c>
      <c r="P3009" s="9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42098.007905092592</v>
      </c>
      <c r="T3009" s="10">
        <f t="shared" si="281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6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276"/>
        <v>1.0116666666666667</v>
      </c>
      <c r="P3010" s="9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42360.003692129627</v>
      </c>
      <c r="T3010" s="10">
        <f t="shared" si="281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6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282">E3011/D3011</f>
        <v>1.19756</v>
      </c>
      <c r="P3011" s="9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(J3011/86400+25569+(-5/24))</f>
        <v>41939.361574074072</v>
      </c>
      <c r="T3011" s="10">
        <f t="shared" ref="T3011:T3074" si="287">(I3011/86400+25569+(-5/24))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6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82"/>
        <v>1.58</v>
      </c>
      <c r="P3012" s="9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41996.624062499999</v>
      </c>
      <c r="T3012" s="10">
        <f t="shared" si="287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6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82"/>
        <v>1.2366666666666666</v>
      </c>
      <c r="P3013" s="9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42334.260601851849</v>
      </c>
      <c r="T3013" s="10">
        <f t="shared" si="287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6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82"/>
        <v>1.1712499999999999</v>
      </c>
      <c r="P3014" s="9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42024.494560185187</v>
      </c>
      <c r="T3014" s="10">
        <f t="shared" si="287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6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82"/>
        <v>1.5696000000000001</v>
      </c>
      <c r="P3015" s="9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42146.627881944441</v>
      </c>
      <c r="T3015" s="10">
        <f t="shared" si="287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82"/>
        <v>1.13104</v>
      </c>
      <c r="P3016" s="9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41919.915277777771</v>
      </c>
      <c r="T3016" s="10">
        <f t="shared" si="287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6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82"/>
        <v>1.0317647058823529</v>
      </c>
      <c r="P3017" s="9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41785.518958333334</v>
      </c>
      <c r="T3017" s="10">
        <f t="shared" si="287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6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82"/>
        <v>1.0261176470588236</v>
      </c>
      <c r="P3018" s="9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41778.339722222219</v>
      </c>
      <c r="T3018" s="10">
        <f t="shared" si="287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6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82"/>
        <v>1.0584090909090909</v>
      </c>
      <c r="P3019" s="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41841.641701388886</v>
      </c>
      <c r="T3019" s="10">
        <f t="shared" si="287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6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82"/>
        <v>1.0071428571428571</v>
      </c>
      <c r="P3020" s="9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42163.09</v>
      </c>
      <c r="T3020" s="10">
        <f t="shared" si="287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6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82"/>
        <v>1.2123333333333333</v>
      </c>
      <c r="P3021" s="9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41758.625231481477</v>
      </c>
      <c r="T3021" s="10">
        <f t="shared" si="287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6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82"/>
        <v>1.0057142857142858</v>
      </c>
      <c r="P3022" s="9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42170.638113425921</v>
      </c>
      <c r="T3022" s="10">
        <f t="shared" si="287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6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82"/>
        <v>1.1602222222222223</v>
      </c>
      <c r="P3023" s="9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42660.410520833328</v>
      </c>
      <c r="T3023" s="10">
        <f t="shared" si="287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6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82"/>
        <v>1.0087999999999999</v>
      </c>
      <c r="P3024" s="9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42564.745474537034</v>
      </c>
      <c r="T3024" s="10">
        <f t="shared" si="287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6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82"/>
        <v>1.03</v>
      </c>
      <c r="P3025" s="9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42121.467430555553</v>
      </c>
      <c r="T3025" s="10">
        <f t="shared" si="287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82"/>
        <v>2.4641999999999999</v>
      </c>
      <c r="P3026" s="9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41158.785590277774</v>
      </c>
      <c r="T3026" s="10">
        <f t="shared" si="287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6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82"/>
        <v>3.0219999999999998</v>
      </c>
      <c r="P3027" s="9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41761.301076388889</v>
      </c>
      <c r="T3027" s="10">
        <f t="shared" si="287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6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82"/>
        <v>1.4333333333333333</v>
      </c>
      <c r="P3028" s="9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42783.251064814809</v>
      </c>
      <c r="T3028" s="10">
        <f t="shared" si="287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6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82"/>
        <v>1.3144</v>
      </c>
      <c r="P3029" s="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42053.49596064815</v>
      </c>
      <c r="T3029" s="10">
        <f t="shared" si="287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6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82"/>
        <v>1.6801999999999999</v>
      </c>
      <c r="P3030" s="9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42567.055844907409</v>
      </c>
      <c r="T3030" s="10">
        <f t="shared" si="287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6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82"/>
        <v>1.0967666666666667</v>
      </c>
      <c r="P3031" s="9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41932.500543981478</v>
      </c>
      <c r="T3031" s="10">
        <f t="shared" si="287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6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82"/>
        <v>1.0668571428571429</v>
      </c>
      <c r="P3032" s="9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42233.5390162037</v>
      </c>
      <c r="T3032" s="10">
        <f t="shared" si="287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6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82"/>
        <v>1</v>
      </c>
      <c r="P3033" s="9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42597.674155092587</v>
      </c>
      <c r="T3033" s="10">
        <f t="shared" si="287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6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82"/>
        <v>1.272</v>
      </c>
      <c r="P3034" s="9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42227.836331018516</v>
      </c>
      <c r="T3034" s="10">
        <f t="shared" si="287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6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82"/>
        <v>1.4653333333333334</v>
      </c>
      <c r="P3035" s="9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42569.901909722219</v>
      </c>
      <c r="T3035" s="10">
        <f t="shared" si="287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82"/>
        <v>1.1253599999999999</v>
      </c>
      <c r="P3036" s="9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42644.327025462961</v>
      </c>
      <c r="T3036" s="10">
        <f t="shared" si="287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6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82"/>
        <v>1.0878684000000001</v>
      </c>
      <c r="P3037" s="9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41368.351956018516</v>
      </c>
      <c r="T3037" s="10">
        <f t="shared" si="287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6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82"/>
        <v>1.26732</v>
      </c>
      <c r="P3038" s="9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41466.576898148145</v>
      </c>
      <c r="T3038" s="10">
        <f t="shared" si="287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6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82"/>
        <v>2.1320000000000001</v>
      </c>
      <c r="P3039" s="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40378.684872685182</v>
      </c>
      <c r="T3039" s="10">
        <f t="shared" si="287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6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82"/>
        <v>1.0049999999999999</v>
      </c>
      <c r="P3040" s="9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42373.043946759259</v>
      </c>
      <c r="T3040" s="10">
        <f t="shared" si="287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6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82"/>
        <v>1.0871389999999999</v>
      </c>
      <c r="P3041" s="9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41610.586087962962</v>
      </c>
      <c r="T3041" s="10">
        <f t="shared" si="287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6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82"/>
        <v>1.075</v>
      </c>
      <c r="P3042" s="9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42177.583576388883</v>
      </c>
      <c r="T3042" s="10">
        <f t="shared" si="287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6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82"/>
        <v>1.1048192771084338</v>
      </c>
      <c r="P3043" s="9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42359.660277777781</v>
      </c>
      <c r="T3043" s="10">
        <f t="shared" si="287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6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82"/>
        <v>1.28</v>
      </c>
      <c r="P3044" s="9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42253.479710648149</v>
      </c>
      <c r="T3044" s="10">
        <f t="shared" si="287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6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82"/>
        <v>1.1000666666666667</v>
      </c>
      <c r="P3045" s="9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42082.862256944441</v>
      </c>
      <c r="T3045" s="10">
        <f t="shared" si="287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82"/>
        <v>1.0934166666666667</v>
      </c>
      <c r="P3046" s="9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42387.518495370365</v>
      </c>
      <c r="T3046" s="10">
        <f t="shared" si="287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6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82"/>
        <v>1.3270650000000002</v>
      </c>
      <c r="P3047" s="9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41842.947395833333</v>
      </c>
      <c r="T3047" s="10">
        <f t="shared" si="287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6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82"/>
        <v>1.9084810126582279</v>
      </c>
      <c r="P3048" s="9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41862.59474537037</v>
      </c>
      <c r="T3048" s="10">
        <f t="shared" si="287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6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82"/>
        <v>1.49</v>
      </c>
      <c r="P3049" s="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42443.780717592592</v>
      </c>
      <c r="T3049" s="10">
        <f t="shared" si="287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6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82"/>
        <v>1.6639999999999999</v>
      </c>
      <c r="P3050" s="9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41975.692847222221</v>
      </c>
      <c r="T3050" s="10">
        <f t="shared" si="287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6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82"/>
        <v>1.0666666666666667</v>
      </c>
      <c r="P3051" s="9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42138.806192129625</v>
      </c>
      <c r="T3051" s="10">
        <f t="shared" si="287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6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82"/>
        <v>1.06</v>
      </c>
      <c r="P3052" s="9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42464.960185185184</v>
      </c>
      <c r="T3052" s="10">
        <f t="shared" si="287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82"/>
        <v>0.23628571428571429</v>
      </c>
      <c r="P3053" s="9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42744.207696759258</v>
      </c>
      <c r="T3053" s="10">
        <f t="shared" si="287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82"/>
        <v>1.5E-3</v>
      </c>
      <c r="P3054" s="9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42122.461736111109</v>
      </c>
      <c r="T3054" s="10">
        <f t="shared" si="287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82"/>
        <v>4.0000000000000001E-3</v>
      </c>
      <c r="P3055" s="9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41862.553391203699</v>
      </c>
      <c r="T3055" s="10">
        <f t="shared" si="287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82"/>
        <v>0</v>
      </c>
      <c r="P3056" s="9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42027.624467592592</v>
      </c>
      <c r="T3056" s="10">
        <f t="shared" si="287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82"/>
        <v>5.0000000000000002E-5</v>
      </c>
      <c r="P3057" s="9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41953.749884259254</v>
      </c>
      <c r="T3057" s="10">
        <f t="shared" si="287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82"/>
        <v>0</v>
      </c>
      <c r="P3058" s="9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41851.428055555552</v>
      </c>
      <c r="T3058" s="10">
        <f t="shared" si="287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82"/>
        <v>0</v>
      </c>
      <c r="P3059" s="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42433.442256944443</v>
      </c>
      <c r="T3059" s="10">
        <f t="shared" si="287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82"/>
        <v>1.6666666666666666E-4</v>
      </c>
      <c r="P3060" s="9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42460.165972222218</v>
      </c>
      <c r="T3060" s="10">
        <f t="shared" si="287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82"/>
        <v>3.0066666666666665E-2</v>
      </c>
      <c r="P3061" s="9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41829.727384259255</v>
      </c>
      <c r="T3061" s="10">
        <f t="shared" si="287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82"/>
        <v>1.5227272727272728E-3</v>
      </c>
      <c r="P3062" s="9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42245.066365740735</v>
      </c>
      <c r="T3062" s="10">
        <f t="shared" si="287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82"/>
        <v>0</v>
      </c>
      <c r="P3063" s="9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41834.575787037036</v>
      </c>
      <c r="T3063" s="10">
        <f t="shared" si="287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82"/>
        <v>0.66839999999999999</v>
      </c>
      <c r="P3064" s="9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42248.3274537037</v>
      </c>
      <c r="T3064" s="10">
        <f t="shared" si="287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82"/>
        <v>0.19566666666666666</v>
      </c>
      <c r="P3065" s="9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42630.714560185188</v>
      </c>
      <c r="T3065" s="10">
        <f t="shared" si="287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82"/>
        <v>0.11294666666666667</v>
      </c>
      <c r="P3066" s="9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42298.9218287037</v>
      </c>
      <c r="T3066" s="10">
        <f t="shared" si="287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82"/>
        <v>4.0000000000000002E-4</v>
      </c>
      <c r="P3067" s="9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41824.846898148149</v>
      </c>
      <c r="T3067" s="10">
        <f t="shared" si="287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82"/>
        <v>0.11985714285714286</v>
      </c>
      <c r="P3068" s="9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42531.020104166666</v>
      </c>
      <c r="T3068" s="10">
        <f t="shared" si="287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82"/>
        <v>2.5000000000000001E-2</v>
      </c>
      <c r="P3069" s="9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42226.730081018519</v>
      </c>
      <c r="T3069" s="10">
        <f t="shared" si="287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82"/>
        <v>6.9999999999999999E-4</v>
      </c>
      <c r="P3070" s="9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42263.483240740738</v>
      </c>
      <c r="T3070" s="10">
        <f t="shared" si="287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82"/>
        <v>0.14099999999999999</v>
      </c>
      <c r="P3071" s="9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41957.625393518516</v>
      </c>
      <c r="T3071" s="10">
        <f t="shared" si="287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82"/>
        <v>3.3399999999999999E-2</v>
      </c>
      <c r="P3072" s="9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42690.525104166663</v>
      </c>
      <c r="T3072" s="10">
        <f t="shared" si="287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82"/>
        <v>0.59775</v>
      </c>
      <c r="P3073" s="9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42097.524085648147</v>
      </c>
      <c r="T3073" s="10">
        <f t="shared" si="287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282"/>
        <v>1.6666666666666666E-4</v>
      </c>
      <c r="P3074" s="9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42658.482199074067</v>
      </c>
      <c r="T3074" s="10">
        <f t="shared" si="287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288">E3075/D3075</f>
        <v>2.3035714285714285E-4</v>
      </c>
      <c r="P3075" s="9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(J3075/86400+25569+(-5/24))</f>
        <v>42111.475694444445</v>
      </c>
      <c r="T3075" s="10">
        <f t="shared" ref="T3075:T3138" si="293">(I3075/86400+25569+(-5/24))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88"/>
        <v>8.8000000000000003E-4</v>
      </c>
      <c r="P3076" s="9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42409.362951388888</v>
      </c>
      <c r="T3076" s="10">
        <f t="shared" si="293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88"/>
        <v>8.6400000000000005E-2</v>
      </c>
      <c r="P3077" s="9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42550.89398148148</v>
      </c>
      <c r="T3077" s="10">
        <f t="shared" si="293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88"/>
        <v>0.15060000000000001</v>
      </c>
      <c r="P3078" s="9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42226.443553240737</v>
      </c>
      <c r="T3078" s="10">
        <f t="shared" si="293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88"/>
        <v>4.7727272727272731E-3</v>
      </c>
      <c r="P3079" s="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42766.74858796296</v>
      </c>
      <c r="T3079" s="10">
        <f t="shared" si="293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88"/>
        <v>1.1833333333333333E-3</v>
      </c>
      <c r="P3080" s="9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42030.930497685178</v>
      </c>
      <c r="T3080" s="10">
        <f t="shared" si="293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88"/>
        <v>8.4173998587352451E-3</v>
      </c>
      <c r="P3081" s="9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42055.50503472222</v>
      </c>
      <c r="T3081" s="10">
        <f t="shared" si="293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88"/>
        <v>1.8799999999999999E-4</v>
      </c>
      <c r="P3082" s="9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41939.8199537037</v>
      </c>
      <c r="T3082" s="10">
        <f t="shared" si="293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88"/>
        <v>2.1029999999999998E-3</v>
      </c>
      <c r="P3083" s="9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42236.973275462959</v>
      </c>
      <c r="T3083" s="10">
        <f t="shared" si="293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88"/>
        <v>0</v>
      </c>
      <c r="P3084" s="9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42293.714652777773</v>
      </c>
      <c r="T3084" s="10">
        <f t="shared" si="293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88"/>
        <v>2.8E-3</v>
      </c>
      <c r="P3085" s="9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41853.355069444442</v>
      </c>
      <c r="T3085" s="10">
        <f t="shared" si="293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88"/>
        <v>0.11579206701157921</v>
      </c>
      <c r="P3086" s="9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42100.515405092585</v>
      </c>
      <c r="T3086" s="10">
        <f t="shared" si="293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88"/>
        <v>2.4400000000000002E-2</v>
      </c>
      <c r="P3087" s="9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42246.675451388888</v>
      </c>
      <c r="T3087" s="10">
        <f t="shared" si="293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88"/>
        <v>2.5000000000000001E-3</v>
      </c>
      <c r="P3088" s="9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42173.462488425925</v>
      </c>
      <c r="T3088" s="10">
        <f t="shared" si="293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88"/>
        <v>6.2500000000000003E-3</v>
      </c>
      <c r="P3089" s="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42664.942013888889</v>
      </c>
      <c r="T3089" s="10">
        <f t="shared" si="293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88"/>
        <v>1.9384615384615384E-3</v>
      </c>
      <c r="P3090" s="9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41981.363969907405</v>
      </c>
      <c r="T3090" s="10">
        <f t="shared" si="293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88"/>
        <v>0.23416000000000001</v>
      </c>
      <c r="P3091" s="9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42528.334293981483</v>
      </c>
      <c r="T3091" s="10">
        <f t="shared" si="293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88"/>
        <v>5.080888888888889E-2</v>
      </c>
      <c r="P3092" s="9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42065.610474537032</v>
      </c>
      <c r="T3092" s="10">
        <f t="shared" si="293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88"/>
        <v>0.15920000000000001</v>
      </c>
      <c r="P3093" s="9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42566.740081018514</v>
      </c>
      <c r="T3093" s="10">
        <f t="shared" si="293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88"/>
        <v>1.1831900000000001E-2</v>
      </c>
      <c r="P3094" s="9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42255.41101851852</v>
      </c>
      <c r="T3094" s="10">
        <f t="shared" si="293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88"/>
        <v>0.22750000000000001</v>
      </c>
      <c r="P3095" s="9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41760.700706018521</v>
      </c>
      <c r="T3095" s="10">
        <f t="shared" si="293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88"/>
        <v>2.5000000000000001E-4</v>
      </c>
      <c r="P3096" s="9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42207.587453703702</v>
      </c>
      <c r="T3096" s="10">
        <f t="shared" si="293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88"/>
        <v>3.351206434316354E-3</v>
      </c>
      <c r="P3097" s="9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42522.81689814815</v>
      </c>
      <c r="T3097" s="10">
        <f t="shared" si="293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88"/>
        <v>3.9750000000000001E-2</v>
      </c>
      <c r="P3098" s="9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42114.617199074077</v>
      </c>
      <c r="T3098" s="10">
        <f t="shared" si="293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88"/>
        <v>0.17150000000000001</v>
      </c>
      <c r="P3099" s="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42629.29515046296</v>
      </c>
      <c r="T3099" s="10">
        <f t="shared" si="293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88"/>
        <v>3.608004104669061E-2</v>
      </c>
      <c r="P3100" s="9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42359.58390046296</v>
      </c>
      <c r="T3100" s="10">
        <f t="shared" si="293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88"/>
        <v>0.13900000000000001</v>
      </c>
      <c r="P3101" s="9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42381.981377314813</v>
      </c>
      <c r="T3101" s="10">
        <f t="shared" si="293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88"/>
        <v>0.15225</v>
      </c>
      <c r="P3102" s="9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41902.4140625</v>
      </c>
      <c r="T3102" s="10">
        <f t="shared" si="293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88"/>
        <v>0.12</v>
      </c>
      <c r="P3103" s="9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42171.175196759257</v>
      </c>
      <c r="T3103" s="10">
        <f t="shared" si="293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88"/>
        <v>0.391125</v>
      </c>
      <c r="P3104" s="9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42555.132152777776</v>
      </c>
      <c r="T3104" s="10">
        <f t="shared" si="293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88"/>
        <v>2.6829268292682929E-3</v>
      </c>
      <c r="P3105" s="9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42106.94798611111</v>
      </c>
      <c r="T3105" s="10">
        <f t="shared" si="293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88"/>
        <v>0.29625000000000001</v>
      </c>
      <c r="P3106" s="9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42006.70035879629</v>
      </c>
      <c r="T3106" s="10">
        <f t="shared" si="293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88"/>
        <v>0.4236099230111206</v>
      </c>
      <c r="P3107" s="9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41876.510601851849</v>
      </c>
      <c r="T3107" s="10">
        <f t="shared" si="293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88"/>
        <v>4.1000000000000002E-2</v>
      </c>
      <c r="P3108" s="9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42241.220787037033</v>
      </c>
      <c r="T3108" s="10">
        <f t="shared" si="293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88"/>
        <v>0.197625</v>
      </c>
      <c r="P3109" s="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42128.605914351851</v>
      </c>
      <c r="T3109" s="10">
        <f t="shared" si="293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88"/>
        <v>5.1999999999999995E-4</v>
      </c>
      <c r="P3110" s="9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42062.47215277778</v>
      </c>
      <c r="T3110" s="10">
        <f t="shared" si="293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88"/>
        <v>0.25030188679245285</v>
      </c>
      <c r="P3111" s="9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41843.916782407403</v>
      </c>
      <c r="T3111" s="10">
        <f t="shared" si="293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88"/>
        <v>4.0000000000000002E-4</v>
      </c>
      <c r="P3112" s="9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42744.823136574072</v>
      </c>
      <c r="T3112" s="10">
        <f t="shared" si="293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88"/>
        <v>0.26640000000000003</v>
      </c>
      <c r="P3113" s="9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41885.386805555558</v>
      </c>
      <c r="T3113" s="10">
        <f t="shared" si="293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88"/>
        <v>4.7363636363636365E-2</v>
      </c>
      <c r="P3114" s="9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42614.913587962961</v>
      </c>
      <c r="T3114" s="10">
        <f t="shared" si="293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88"/>
        <v>4.2435339894712751E-2</v>
      </c>
      <c r="P3115" s="9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42081.522939814815</v>
      </c>
      <c r="T3115" s="10">
        <f t="shared" si="293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88"/>
        <v>0</v>
      </c>
      <c r="P3116" s="9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41843.42418981481</v>
      </c>
      <c r="T3116" s="10">
        <f t="shared" si="293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88"/>
        <v>0.03</v>
      </c>
      <c r="P3117" s="9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42496.238738425927</v>
      </c>
      <c r="T3117" s="10">
        <f t="shared" si="293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88"/>
        <v>0.57333333333333336</v>
      </c>
      <c r="P3118" s="9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42081.30700231481</v>
      </c>
      <c r="T3118" s="10">
        <f t="shared" si="293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88"/>
        <v>1E-3</v>
      </c>
      <c r="P3119" s="9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42509.166203703702</v>
      </c>
      <c r="T3119" s="10">
        <f t="shared" si="293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88"/>
        <v>3.0999999999999999E-3</v>
      </c>
      <c r="P3120" s="9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42534.441238425927</v>
      </c>
      <c r="T3120" s="10">
        <f t="shared" si="293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88"/>
        <v>5.0000000000000001E-4</v>
      </c>
      <c r="P3121" s="9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42059.837175925924</v>
      </c>
      <c r="T3121" s="10">
        <f t="shared" si="293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88"/>
        <v>9.8461538461538464E-5</v>
      </c>
      <c r="P3122" s="9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42435.733749999992</v>
      </c>
      <c r="T3122" s="10">
        <f t="shared" si="293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6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88"/>
        <v>6.6666666666666671E-3</v>
      </c>
      <c r="P3123" s="9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41848.471469907403</v>
      </c>
      <c r="T3123" s="10">
        <f t="shared" si="293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6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88"/>
        <v>0.58291457286432158</v>
      </c>
      <c r="P3124" s="9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42678.723749999997</v>
      </c>
      <c r="T3124" s="10">
        <f t="shared" si="293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6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88"/>
        <v>0.68153600000000003</v>
      </c>
      <c r="P3125" s="9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42530.784699074073</v>
      </c>
      <c r="T3125" s="10">
        <f t="shared" si="293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88"/>
        <v>3.2499999999999997E-5</v>
      </c>
      <c r="P3126" s="9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41977.571770833332</v>
      </c>
      <c r="T3126" s="10">
        <f t="shared" si="293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6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88"/>
        <v>0</v>
      </c>
      <c r="P3127" s="9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42345.998518518514</v>
      </c>
      <c r="T3127" s="10">
        <f t="shared" si="293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6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88"/>
        <v>4.1599999999999998E-2</v>
      </c>
      <c r="P3128" s="9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42426.809745370367</v>
      </c>
      <c r="T3128" s="10">
        <f t="shared" si="293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6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88"/>
        <v>0</v>
      </c>
      <c r="P3129" s="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42034.648483796293</v>
      </c>
      <c r="T3129" s="10">
        <f t="shared" si="293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6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88"/>
        <v>1.0860666666666667</v>
      </c>
      <c r="P3130" s="9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42780.617372685178</v>
      </c>
      <c r="T3130" s="10">
        <f t="shared" si="293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6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88"/>
        <v>8.0000000000000002E-3</v>
      </c>
      <c r="P3131" s="9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42803.634479166663</v>
      </c>
      <c r="T3131" s="10">
        <f t="shared" si="293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6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88"/>
        <v>3.7499999999999999E-2</v>
      </c>
      <c r="P3132" s="9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42808.431898148141</v>
      </c>
      <c r="T3132" s="10">
        <f t="shared" si="293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6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88"/>
        <v>0.15731707317073171</v>
      </c>
      <c r="P3133" s="9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42803.370891203704</v>
      </c>
      <c r="T3133" s="10">
        <f t="shared" si="293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6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88"/>
        <v>3.3333333333333332E-4</v>
      </c>
      <c r="P3134" s="9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42786.141898148147</v>
      </c>
      <c r="T3134" s="10">
        <f t="shared" si="293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6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88"/>
        <v>1.08</v>
      </c>
      <c r="P3135" s="9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42788.356874999998</v>
      </c>
      <c r="T3135" s="10">
        <f t="shared" si="293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88"/>
        <v>0.22500000000000001</v>
      </c>
      <c r="P3136" s="9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42800.511793981474</v>
      </c>
      <c r="T3136" s="10">
        <f t="shared" si="293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6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88"/>
        <v>0.20849420849420849</v>
      </c>
      <c r="P3137" s="9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42806.943530092591</v>
      </c>
      <c r="T3137" s="10">
        <f t="shared" si="293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6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288"/>
        <v>1.278</v>
      </c>
      <c r="P3138" s="9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42789.25409722222</v>
      </c>
      <c r="T3138" s="10">
        <f t="shared" si="293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6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294">E3139/D3139</f>
        <v>3.3333333333333333E-2</v>
      </c>
      <c r="P3139" s="9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(J3139/86400+25569+(-5/24))</f>
        <v>42807.676724537036</v>
      </c>
      <c r="T3139" s="10">
        <f t="shared" ref="T3139:T3202" si="299">(I3139/86400+25569+(-5/24))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6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94"/>
        <v>0</v>
      </c>
      <c r="P3140" s="9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42809.437581018516</v>
      </c>
      <c r="T3140" s="10">
        <f t="shared" si="2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6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94"/>
        <v>5.3999999999999999E-2</v>
      </c>
      <c r="P3141" s="9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42785.062037037038</v>
      </c>
      <c r="T3141" s="10">
        <f t="shared" si="2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6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94"/>
        <v>9.5999999999999992E-3</v>
      </c>
      <c r="P3142" s="9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42802.510451388887</v>
      </c>
      <c r="T3142" s="10">
        <f t="shared" si="2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6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94"/>
        <v>0.51600000000000001</v>
      </c>
      <c r="P3143" s="9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42800.544999999998</v>
      </c>
      <c r="T3143" s="10">
        <f t="shared" si="2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6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94"/>
        <v>1.6363636363636365E-2</v>
      </c>
      <c r="P3144" s="9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42783.304849537039</v>
      </c>
      <c r="T3144" s="10">
        <f t="shared" si="2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6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94"/>
        <v>0</v>
      </c>
      <c r="P3145" s="9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42808.149953703702</v>
      </c>
      <c r="T3145" s="10">
        <f t="shared" si="2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94"/>
        <v>0.754</v>
      </c>
      <c r="P3146" s="9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42796.329942129632</v>
      </c>
      <c r="T3146" s="10">
        <f t="shared" si="2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6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94"/>
        <v>0</v>
      </c>
      <c r="P3147" s="9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42761.832569444443</v>
      </c>
      <c r="T3147" s="10">
        <f t="shared" si="2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6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94"/>
        <v>0.105</v>
      </c>
      <c r="P3148" s="9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42796.474143518521</v>
      </c>
      <c r="T3148" s="10">
        <f t="shared" si="2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6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94"/>
        <v>1.1752499999999999</v>
      </c>
      <c r="P3149" s="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41909.761053240734</v>
      </c>
      <c r="T3149" s="10">
        <f t="shared" si="2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6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94"/>
        <v>1.3116666666666668</v>
      </c>
      <c r="P3150" s="9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41891.456990740735</v>
      </c>
      <c r="T3150" s="10">
        <f t="shared" si="2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6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94"/>
        <v>1.04</v>
      </c>
      <c r="P3151" s="9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41225.809027777774</v>
      </c>
      <c r="T3151" s="10">
        <f t="shared" si="2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6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94"/>
        <v>1.01</v>
      </c>
      <c r="P3152" s="9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40478.055590277778</v>
      </c>
      <c r="T3152" s="10">
        <f t="shared" si="2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6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94"/>
        <v>1.004</v>
      </c>
      <c r="P3153" s="9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41862.631643518514</v>
      </c>
      <c r="T3153" s="10">
        <f t="shared" si="2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6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94"/>
        <v>1.0595454545454546</v>
      </c>
      <c r="P3154" s="9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41550.659340277773</v>
      </c>
      <c r="T3154" s="10">
        <f t="shared" si="2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6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94"/>
        <v>3.3558333333333334</v>
      </c>
      <c r="P3155" s="9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40632.946030092593</v>
      </c>
      <c r="T3155" s="10">
        <f t="shared" si="2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94"/>
        <v>1.1292857142857142</v>
      </c>
      <c r="P3156" s="9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40970.667337962957</v>
      </c>
      <c r="T3156" s="10">
        <f t="shared" si="2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6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94"/>
        <v>1.885046</v>
      </c>
      <c r="P3157" s="9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41233.290798611109</v>
      </c>
      <c r="T3157" s="10">
        <f t="shared" si="2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6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94"/>
        <v>1.0181818181818181</v>
      </c>
      <c r="P3158" s="9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41026.744722222218</v>
      </c>
      <c r="T3158" s="10">
        <f t="shared" si="2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6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94"/>
        <v>1.01</v>
      </c>
      <c r="P3159" s="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41829.579918981479</v>
      </c>
      <c r="T3159" s="10">
        <f t="shared" si="2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6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94"/>
        <v>1.1399999999999999</v>
      </c>
      <c r="P3160" s="9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41447.631388888891</v>
      </c>
      <c r="T3160" s="10">
        <f t="shared" si="299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6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94"/>
        <v>1.3348133333333334</v>
      </c>
      <c r="P3161" s="9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40883.858344907407</v>
      </c>
      <c r="T3161" s="10">
        <f t="shared" si="2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6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94"/>
        <v>1.0153333333333334</v>
      </c>
      <c r="P3162" s="9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41841.056562499994</v>
      </c>
      <c r="T3162" s="10">
        <f t="shared" si="2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6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94"/>
        <v>1.0509999999999999</v>
      </c>
      <c r="P3163" s="9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41897.327800925923</v>
      </c>
      <c r="T3163" s="10">
        <f t="shared" si="2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6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94"/>
        <v>1.2715000000000001</v>
      </c>
      <c r="P3164" s="9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41799.47756944444</v>
      </c>
      <c r="T3164" s="10">
        <f t="shared" si="2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6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94"/>
        <v>1.1115384615384616</v>
      </c>
      <c r="P3165" s="9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41775.545428240737</v>
      </c>
      <c r="T3165" s="10">
        <f t="shared" si="2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94"/>
        <v>1.0676000000000001</v>
      </c>
      <c r="P3166" s="9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41766.597395833327</v>
      </c>
      <c r="T3166" s="10">
        <f t="shared" si="299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6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94"/>
        <v>1.6266666666666667</v>
      </c>
      <c r="P3167" s="9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40643.950925925921</v>
      </c>
      <c r="T3167" s="10">
        <f t="shared" si="2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6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94"/>
        <v>1.6022808571428573</v>
      </c>
      <c r="P3168" s="9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41940.483252314814</v>
      </c>
      <c r="T3168" s="10">
        <f t="shared" si="2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6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94"/>
        <v>1.1616666666666666</v>
      </c>
      <c r="P3169" s="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41838.967372685183</v>
      </c>
      <c r="T3169" s="10">
        <f t="shared" si="2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6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94"/>
        <v>1.242</v>
      </c>
      <c r="P3170" s="9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41771.897604166668</v>
      </c>
      <c r="T3170" s="10">
        <f t="shared" si="2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6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94"/>
        <v>1.030125</v>
      </c>
      <c r="P3171" s="9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41591.529641203699</v>
      </c>
      <c r="T3171" s="10">
        <f t="shared" si="2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6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94"/>
        <v>1.1225000000000001</v>
      </c>
      <c r="P3172" s="9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41788.872037037036</v>
      </c>
      <c r="T3172" s="10">
        <f t="shared" si="2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6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94"/>
        <v>1.0881428571428571</v>
      </c>
      <c r="P3173" s="9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42466.399976851848</v>
      </c>
      <c r="T3173" s="10">
        <f t="shared" si="2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6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94"/>
        <v>1.1499999999999999</v>
      </c>
      <c r="P3174" s="9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40923.521620370368</v>
      </c>
      <c r="T3174" s="10">
        <f t="shared" si="2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6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94"/>
        <v>1.03</v>
      </c>
      <c r="P3175" s="9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41878.670046296298</v>
      </c>
      <c r="T3175" s="10">
        <f t="shared" si="299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94"/>
        <v>1.0113333333333334</v>
      </c>
      <c r="P3176" s="9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41862.656342592592</v>
      </c>
      <c r="T3176" s="10">
        <f t="shared" si="2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6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94"/>
        <v>1.0955999999999999</v>
      </c>
      <c r="P3177" s="9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40531.678553240738</v>
      </c>
      <c r="T3177" s="10">
        <f t="shared" si="2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6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94"/>
        <v>1.148421052631579</v>
      </c>
      <c r="P3178" s="9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41477.722581018512</v>
      </c>
      <c r="T3178" s="10">
        <f t="shared" si="2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6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94"/>
        <v>1.1739999999999999</v>
      </c>
      <c r="P3179" s="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41781.458437499998</v>
      </c>
      <c r="T3179" s="10">
        <f t="shared" si="2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6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94"/>
        <v>1.7173333333333334</v>
      </c>
      <c r="P3180" s="9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41806.396701388883</v>
      </c>
      <c r="T3180" s="10">
        <f t="shared" si="2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6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94"/>
        <v>1.1416238095238094</v>
      </c>
      <c r="P3181" s="9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41375.49387731481</v>
      </c>
      <c r="T3181" s="10">
        <f t="shared" si="2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6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94"/>
        <v>1.1975</v>
      </c>
      <c r="P3182" s="9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41780.204270833332</v>
      </c>
      <c r="T3182" s="10">
        <f t="shared" si="2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6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94"/>
        <v>1.0900000000000001</v>
      </c>
      <c r="P3183" s="9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41779.101701388885</v>
      </c>
      <c r="T3183" s="10">
        <f t="shared" si="2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6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94"/>
        <v>1.0088571428571429</v>
      </c>
      <c r="P3184" s="9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40883.740983796291</v>
      </c>
      <c r="T3184" s="10">
        <f t="shared" si="2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6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94"/>
        <v>1.0900000000000001</v>
      </c>
      <c r="P3185" s="9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41491.586446759255</v>
      </c>
      <c r="T3185" s="10">
        <f t="shared" si="2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94"/>
        <v>1.0720930232558139</v>
      </c>
      <c r="P3186" s="9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41791.785081018512</v>
      </c>
      <c r="T3186" s="10">
        <f t="shared" si="2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6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94"/>
        <v>1</v>
      </c>
      <c r="P3187" s="9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41829.768993055557</v>
      </c>
      <c r="T3187" s="10">
        <f t="shared" si="2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6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94"/>
        <v>1.0218750000000001</v>
      </c>
      <c r="P3188" s="9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41868.715717592589</v>
      </c>
      <c r="T3188" s="10">
        <f t="shared" si="2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6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94"/>
        <v>1.1629333333333334</v>
      </c>
      <c r="P3189" s="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41835.458020833328</v>
      </c>
      <c r="T3189" s="10">
        <f t="shared" si="2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94"/>
        <v>0.65</v>
      </c>
      <c r="P3190" s="9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42144.207199074073</v>
      </c>
      <c r="T3190" s="10">
        <f t="shared" si="2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94"/>
        <v>0.12327272727272727</v>
      </c>
      <c r="P3191" s="9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42118.138101851851</v>
      </c>
      <c r="T3191" s="10">
        <f t="shared" si="2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94"/>
        <v>0</v>
      </c>
      <c r="P3192" s="9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42682.942997685182</v>
      </c>
      <c r="T3192" s="10">
        <f t="shared" si="2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94"/>
        <v>4.0266666666666666E-2</v>
      </c>
      <c r="P3193" s="9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42538.547094907401</v>
      </c>
      <c r="T3193" s="10">
        <f t="shared" si="2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94"/>
        <v>1.0200000000000001E-2</v>
      </c>
      <c r="P3194" s="9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42018.732164351844</v>
      </c>
      <c r="T3194" s="10">
        <f t="shared" si="2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94"/>
        <v>0.1174</v>
      </c>
      <c r="P3195" s="9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42010.759907407402</v>
      </c>
      <c r="T3195" s="10">
        <f t="shared" si="2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94"/>
        <v>0</v>
      </c>
      <c r="P3196" s="9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42181.854143518511</v>
      </c>
      <c r="T3196" s="10">
        <f t="shared" si="2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94"/>
        <v>0.59142857142857141</v>
      </c>
      <c r="P3197" s="9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42017.385902777773</v>
      </c>
      <c r="T3197" s="10">
        <f t="shared" si="2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94"/>
        <v>5.9999999999999995E-4</v>
      </c>
      <c r="P3198" s="9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42157.389756944445</v>
      </c>
      <c r="T3198" s="10">
        <f t="shared" si="2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94"/>
        <v>0.1145</v>
      </c>
      <c r="P3199" s="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42009.28493055555</v>
      </c>
      <c r="T3199" s="10">
        <f t="shared" si="2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94"/>
        <v>3.6666666666666666E-3</v>
      </c>
      <c r="P3200" s="9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42013.216168981475</v>
      </c>
      <c r="T3200" s="10">
        <f t="shared" si="2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94"/>
        <v>0.52159999999999995</v>
      </c>
      <c r="P3201" s="9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41858.553449074076</v>
      </c>
      <c r="T3201" s="10">
        <f t="shared" si="2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294"/>
        <v>2.0000000000000002E-5</v>
      </c>
      <c r="P3202" s="9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42460.112280092588</v>
      </c>
      <c r="T3202" s="10">
        <f t="shared" si="2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300">E3203/D3203</f>
        <v>1.2500000000000001E-2</v>
      </c>
      <c r="P3203" s="9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(J3203/86400+25569+(-5/24))</f>
        <v>41861.558761574073</v>
      </c>
      <c r="T3203" s="10">
        <f t="shared" ref="T3203:T3266" si="305">(I3203/86400+25569+(-5/24))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300"/>
        <v>0.54520000000000002</v>
      </c>
      <c r="P3204" s="9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42293.645208333335</v>
      </c>
      <c r="T3204" s="10">
        <f t="shared" si="305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00"/>
        <v>0.25</v>
      </c>
      <c r="P3205" s="9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42242.780347222222</v>
      </c>
      <c r="T3205" s="10">
        <f t="shared" si="305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00"/>
        <v>0</v>
      </c>
      <c r="P3206" s="9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42172.477766203701</v>
      </c>
      <c r="T3206" s="10">
        <f t="shared" si="305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00"/>
        <v>3.4125000000000003E-2</v>
      </c>
      <c r="P3207" s="9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42095.166342592587</v>
      </c>
      <c r="T3207" s="10">
        <f t="shared" si="305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00"/>
        <v>0</v>
      </c>
      <c r="P3208" s="9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42236.067719907405</v>
      </c>
      <c r="T3208" s="10">
        <f t="shared" si="305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00"/>
        <v>0.46363636363636362</v>
      </c>
      <c r="P3209" s="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42057.069525462961</v>
      </c>
      <c r="T3209" s="10">
        <f t="shared" si="305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6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00"/>
        <v>1.0349999999999999</v>
      </c>
      <c r="P3210" s="9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41827.396724537037</v>
      </c>
      <c r="T3210" s="10">
        <f t="shared" si="305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6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00"/>
        <v>1.1932315789473684</v>
      </c>
      <c r="P3211" s="9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41778.42891203703</v>
      </c>
      <c r="T3211" s="10">
        <f t="shared" si="305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6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00"/>
        <v>1.2576666666666667</v>
      </c>
      <c r="P3212" s="9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41013.728229166663</v>
      </c>
      <c r="T3212" s="10">
        <f t="shared" si="305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6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00"/>
        <v>1.1974347826086957</v>
      </c>
      <c r="P3213" s="9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41834.378240740734</v>
      </c>
      <c r="T3213" s="10">
        <f t="shared" si="305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6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00"/>
        <v>1.2625</v>
      </c>
      <c r="P3214" s="9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41829.587395833332</v>
      </c>
      <c r="T3214" s="10">
        <f t="shared" si="305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6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00"/>
        <v>1.0011666666666668</v>
      </c>
      <c r="P3215" s="9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42171.555081018516</v>
      </c>
      <c r="T3215" s="10">
        <f t="shared" si="305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00"/>
        <v>1.0213333333333334</v>
      </c>
      <c r="P3216" s="9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42337.584178240737</v>
      </c>
      <c r="T3216" s="10">
        <f t="shared" si="305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6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00"/>
        <v>1.0035142857142858</v>
      </c>
      <c r="P3217" s="9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42219.456840277773</v>
      </c>
      <c r="T3217" s="10">
        <f t="shared" si="305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6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00"/>
        <v>1.0004999999999999</v>
      </c>
      <c r="P3218" s="9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42165.254293981481</v>
      </c>
      <c r="T3218" s="10">
        <f t="shared" si="305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6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00"/>
        <v>1.1602222222222223</v>
      </c>
      <c r="P3219" s="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42648.337777777771</v>
      </c>
      <c r="T3219" s="10">
        <f t="shared" si="305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6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00"/>
        <v>1.0209999999999999</v>
      </c>
      <c r="P3220" s="9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41970.793819444443</v>
      </c>
      <c r="T3220" s="10">
        <f t="shared" si="305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6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00"/>
        <v>1.0011000000000001</v>
      </c>
      <c r="P3221" s="9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42050.77484953704</v>
      </c>
      <c r="T3221" s="10">
        <f t="shared" si="305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6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00"/>
        <v>1.0084</v>
      </c>
      <c r="P3222" s="9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42772.625046296293</v>
      </c>
      <c r="T3222" s="10">
        <f t="shared" si="305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6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00"/>
        <v>1.0342499999999999</v>
      </c>
      <c r="P3223" s="9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42155.488460648143</v>
      </c>
      <c r="T3223" s="10">
        <f t="shared" si="305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6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00"/>
        <v>1.248</v>
      </c>
      <c r="P3224" s="9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42270.373807870368</v>
      </c>
      <c r="T3224" s="10">
        <f t="shared" si="305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6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00"/>
        <v>1.0951612903225807</v>
      </c>
      <c r="P3225" s="9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42206.627037037033</v>
      </c>
      <c r="T3225" s="10">
        <f t="shared" si="305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00"/>
        <v>1.0203333333333333</v>
      </c>
      <c r="P3226" s="9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42697.642511574071</v>
      </c>
      <c r="T3226" s="10">
        <f t="shared" si="305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6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00"/>
        <v>1.0235000000000001</v>
      </c>
      <c r="P3227" s="9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42503.351134259261</v>
      </c>
      <c r="T3227" s="10">
        <f t="shared" si="305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6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00"/>
        <v>1.0416666666666667</v>
      </c>
      <c r="P3228" s="9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42277.375138888885</v>
      </c>
      <c r="T3228" s="10">
        <f t="shared" si="305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6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00"/>
        <v>1.25</v>
      </c>
      <c r="P3229" s="9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42722.674027777779</v>
      </c>
      <c r="T3229" s="10">
        <f t="shared" si="305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6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00"/>
        <v>1.0234285714285714</v>
      </c>
      <c r="P3230" s="9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42323.500972222224</v>
      </c>
      <c r="T3230" s="10">
        <f t="shared" si="305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6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00"/>
        <v>1.0786500000000001</v>
      </c>
      <c r="P3231" s="9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41933.083310185182</v>
      </c>
      <c r="T3231" s="10">
        <f t="shared" si="305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6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00"/>
        <v>1.0988461538461538</v>
      </c>
      <c r="P3232" s="9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41897.959791666661</v>
      </c>
      <c r="T3232" s="10">
        <f t="shared" si="305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6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00"/>
        <v>1.61</v>
      </c>
      <c r="P3233" s="9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42446.735497685186</v>
      </c>
      <c r="T3233" s="10">
        <f t="shared" si="305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6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00"/>
        <v>1.3120000000000001</v>
      </c>
      <c r="P3234" s="9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42463.605520833335</v>
      </c>
      <c r="T3234" s="10">
        <f t="shared" si="305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6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00"/>
        <v>1.1879999999999999</v>
      </c>
      <c r="P3235" s="9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42766.596701388888</v>
      </c>
      <c r="T3235" s="10">
        <f t="shared" si="305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00"/>
        <v>1.0039275000000001</v>
      </c>
      <c r="P3236" s="9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42734.581111111103</v>
      </c>
      <c r="T3236" s="10">
        <f t="shared" si="305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6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00"/>
        <v>1.0320666666666667</v>
      </c>
      <c r="P3237" s="9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42522.139479166661</v>
      </c>
      <c r="T3237" s="10">
        <f t="shared" si="305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6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00"/>
        <v>1.006</v>
      </c>
      <c r="P3238" s="9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42702.708715277775</v>
      </c>
      <c r="T3238" s="10">
        <f t="shared" si="305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6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00"/>
        <v>1.0078754285714286</v>
      </c>
      <c r="P3239" s="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42252.266018518516</v>
      </c>
      <c r="T3239" s="10">
        <f t="shared" si="305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6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00"/>
        <v>1.1232142857142857</v>
      </c>
      <c r="P3240" s="9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42156.302060185182</v>
      </c>
      <c r="T3240" s="10">
        <f t="shared" si="305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6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00"/>
        <v>1.0591914022517912</v>
      </c>
      <c r="P3241" s="9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42277.880706018514</v>
      </c>
      <c r="T3241" s="10">
        <f t="shared" si="305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6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00"/>
        <v>1.0056666666666667</v>
      </c>
      <c r="P3242" s="9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42754.485509259255</v>
      </c>
      <c r="T3242" s="10">
        <f t="shared" si="305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6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00"/>
        <v>1.1530588235294117</v>
      </c>
      <c r="P3243" s="9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41893.116550925923</v>
      </c>
      <c r="T3243" s="10">
        <f t="shared" si="305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6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00"/>
        <v>1.273042</v>
      </c>
      <c r="P3244" s="9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41871.547361111108</v>
      </c>
      <c r="T3244" s="10">
        <f t="shared" si="305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6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00"/>
        <v>1.028375</v>
      </c>
      <c r="P3245" s="9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42261.888449074067</v>
      </c>
      <c r="T3245" s="10">
        <f t="shared" si="305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00"/>
        <v>1.0293749999999999</v>
      </c>
      <c r="P3246" s="9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42675.485902777778</v>
      </c>
      <c r="T3246" s="10">
        <f t="shared" si="305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6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00"/>
        <v>1.043047619047619</v>
      </c>
      <c r="P3247" s="9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42135.391874999994</v>
      </c>
      <c r="T3247" s="10">
        <f t="shared" si="305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6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00"/>
        <v>1.1122000000000001</v>
      </c>
      <c r="P3248" s="9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42230.263888888883</v>
      </c>
      <c r="T3248" s="10">
        <f t="shared" si="305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6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00"/>
        <v>1.0586</v>
      </c>
      <c r="P3249" s="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42167.22583333333</v>
      </c>
      <c r="T3249" s="10">
        <f t="shared" si="305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6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00"/>
        <v>1.0079166666666666</v>
      </c>
      <c r="P3250" s="9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42068.68005787037</v>
      </c>
      <c r="T3250" s="10">
        <f t="shared" si="305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6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00"/>
        <v>1.0492727272727274</v>
      </c>
      <c r="P3251" s="9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42145.538356481477</v>
      </c>
      <c r="T3251" s="10">
        <f t="shared" si="305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6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00"/>
        <v>1.01552</v>
      </c>
      <c r="P3252" s="9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41918.533842592587</v>
      </c>
      <c r="T3252" s="10">
        <f t="shared" si="305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6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00"/>
        <v>1.1073333333333333</v>
      </c>
      <c r="P3253" s="9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42146.52275462963</v>
      </c>
      <c r="T3253" s="10">
        <f t="shared" si="305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6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00"/>
        <v>1.2782222222222221</v>
      </c>
      <c r="P3254" s="9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42590.264351851853</v>
      </c>
      <c r="T3254" s="10">
        <f t="shared" si="305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6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00"/>
        <v>1.0182500000000001</v>
      </c>
      <c r="P3255" s="9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42602.368379629632</v>
      </c>
      <c r="T3255" s="10">
        <f t="shared" si="305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00"/>
        <v>1.012576923076923</v>
      </c>
      <c r="P3256" s="9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42058.877418981479</v>
      </c>
      <c r="T3256" s="10">
        <f t="shared" si="305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6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300"/>
        <v>1.75</v>
      </c>
      <c r="P3257" s="9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41889.559895833328</v>
      </c>
      <c r="T3257" s="10">
        <f t="shared" si="305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6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00"/>
        <v>1.2806</v>
      </c>
      <c r="P3258" s="9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42144.365474537037</v>
      </c>
      <c r="T3258" s="10">
        <f t="shared" si="305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6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00"/>
        <v>1.0629949999999999</v>
      </c>
      <c r="P3259" s="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42758.351296296292</v>
      </c>
      <c r="T3259" s="10">
        <f t="shared" si="305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6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00"/>
        <v>1.052142857142857</v>
      </c>
      <c r="P3260" s="9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41982.678946759253</v>
      </c>
      <c r="T3260" s="10">
        <f t="shared" si="305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6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00"/>
        <v>1.0616782608695652</v>
      </c>
      <c r="P3261" s="9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42614.552604166667</v>
      </c>
      <c r="T3261" s="10">
        <f t="shared" si="305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6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00"/>
        <v>1.0924</v>
      </c>
      <c r="P3262" s="9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42303.464328703696</v>
      </c>
      <c r="T3262" s="10">
        <f t="shared" si="305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6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00"/>
        <v>1.0045454545454546</v>
      </c>
      <c r="P3263" s="9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42171.517083333332</v>
      </c>
      <c r="T3263" s="10">
        <f t="shared" si="305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6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00"/>
        <v>1.0304098360655738</v>
      </c>
      <c r="P3264" s="9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41964.107199074067</v>
      </c>
      <c r="T3264" s="10">
        <f t="shared" si="305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6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00"/>
        <v>1.121664</v>
      </c>
      <c r="P3265" s="9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42284.30773148148</v>
      </c>
      <c r="T3265" s="10">
        <f t="shared" si="305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300"/>
        <v>1.03</v>
      </c>
      <c r="P3266" s="9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42016.591874999998</v>
      </c>
      <c r="T3266" s="10">
        <f t="shared" si="305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6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306">E3267/D3267</f>
        <v>1.64</v>
      </c>
      <c r="P3267" s="9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(J3267/86400+25569+(-5/24))</f>
        <v>42311.503645833327</v>
      </c>
      <c r="T3267" s="10">
        <f t="shared" ref="T3267:T3330" si="311">(I3267/86400+25569+(-5/24))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6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306"/>
        <v>1.3128333333333333</v>
      </c>
      <c r="P3268" s="9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42136.327800925923</v>
      </c>
      <c r="T3268" s="10">
        <f t="shared" si="311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6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306"/>
        <v>1.0209999999999999</v>
      </c>
      <c r="P3269" s="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42172.549305555549</v>
      </c>
      <c r="T3269" s="10">
        <f t="shared" si="311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6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06"/>
        <v>1.28</v>
      </c>
      <c r="P3270" s="9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42590.695925925924</v>
      </c>
      <c r="T3270" s="10">
        <f t="shared" si="311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6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06"/>
        <v>1.0149999999999999</v>
      </c>
      <c r="P3271" s="9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42137.187465277777</v>
      </c>
      <c r="T3271" s="10">
        <f t="shared" si="311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6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06"/>
        <v>1.0166666666666666</v>
      </c>
      <c r="P3272" s="9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42167.324826388889</v>
      </c>
      <c r="T3272" s="10">
        <f t="shared" si="311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6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06"/>
        <v>1.3</v>
      </c>
      <c r="P3273" s="9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41915.22887731481</v>
      </c>
      <c r="T3273" s="10">
        <f t="shared" si="311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6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06"/>
        <v>1.5443</v>
      </c>
      <c r="P3274" s="9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42284.291770833333</v>
      </c>
      <c r="T3274" s="10">
        <f t="shared" si="311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6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06"/>
        <v>1.0740000000000001</v>
      </c>
      <c r="P3275" s="9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42611.5930787037</v>
      </c>
      <c r="T3275" s="10">
        <f t="shared" si="311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06"/>
        <v>1.0132258064516129</v>
      </c>
      <c r="P3276" s="9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42400.496203703697</v>
      </c>
      <c r="T3276" s="10">
        <f t="shared" si="311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6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06"/>
        <v>1.0027777777777778</v>
      </c>
      <c r="P3277" s="9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42017.672118055554</v>
      </c>
      <c r="T3277" s="10">
        <f t="shared" si="311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6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06"/>
        <v>1.1684444444444444</v>
      </c>
      <c r="P3278" s="9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42426.741655092592</v>
      </c>
      <c r="T3278" s="10">
        <f t="shared" si="311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6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06"/>
        <v>1.0860000000000001</v>
      </c>
      <c r="P3279" s="9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41931.474606481475</v>
      </c>
      <c r="T3279" s="10">
        <f t="shared" si="311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6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06"/>
        <v>1.034</v>
      </c>
      <c r="P3280" s="9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42124.640081018515</v>
      </c>
      <c r="T3280" s="10">
        <f t="shared" si="311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6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06"/>
        <v>1.1427586206896552</v>
      </c>
      <c r="P3281" s="9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42430.894201388888</v>
      </c>
      <c r="T3281" s="10">
        <f t="shared" si="311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6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06"/>
        <v>1.03</v>
      </c>
      <c r="P3282" s="9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42121.548587962963</v>
      </c>
      <c r="T3282" s="10">
        <f t="shared" si="311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6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06"/>
        <v>1.216</v>
      </c>
      <c r="P3283" s="9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42218.811400462961</v>
      </c>
      <c r="T3283" s="10">
        <f t="shared" si="311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6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06"/>
        <v>1.026467741935484</v>
      </c>
      <c r="P3284" s="9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42444.985972222225</v>
      </c>
      <c r="T3284" s="10">
        <f t="shared" si="311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6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06"/>
        <v>1.0475000000000001</v>
      </c>
      <c r="P3285" s="9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42379.535856481474</v>
      </c>
      <c r="T3285" s="10">
        <f t="shared" si="311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06"/>
        <v>1.016</v>
      </c>
      <c r="P3286" s="9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42380.676539351851</v>
      </c>
      <c r="T3286" s="10">
        <f t="shared" si="311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6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06"/>
        <v>1.1210242048409682</v>
      </c>
      <c r="P3287" s="9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42762.734097222223</v>
      </c>
      <c r="T3287" s="10">
        <f t="shared" si="311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6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06"/>
        <v>1.0176666666666667</v>
      </c>
      <c r="P3288" s="9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42567.631736111107</v>
      </c>
      <c r="T3288" s="10">
        <f t="shared" si="311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6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06"/>
        <v>1</v>
      </c>
      <c r="P3289" s="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42311.541990740741</v>
      </c>
      <c r="T3289" s="10">
        <f t="shared" si="311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6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06"/>
        <v>1.0026489999999999</v>
      </c>
      <c r="P3290" s="9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42505.566145833327</v>
      </c>
      <c r="T3290" s="10">
        <f t="shared" si="311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6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06"/>
        <v>1.3304200000000002</v>
      </c>
      <c r="P3291" s="9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42758.159745370365</v>
      </c>
      <c r="T3291" s="10">
        <f t="shared" si="311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6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06"/>
        <v>1.212</v>
      </c>
      <c r="P3292" s="9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42775.306608796294</v>
      </c>
      <c r="T3292" s="10">
        <f t="shared" si="311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6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06"/>
        <v>1.1399999999999999</v>
      </c>
      <c r="P3293" s="9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42232.494212962956</v>
      </c>
      <c r="T3293" s="10">
        <f t="shared" si="311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6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06"/>
        <v>2.8613861386138613</v>
      </c>
      <c r="P3294" s="9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42282.561898148146</v>
      </c>
      <c r="T3294" s="10">
        <f t="shared" si="311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6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06"/>
        <v>1.7044444444444444</v>
      </c>
      <c r="P3295" s="9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42768.217037037037</v>
      </c>
      <c r="T3295" s="10">
        <f t="shared" si="311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06"/>
        <v>1.1833333333333333</v>
      </c>
      <c r="P3296" s="9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42141.33280092592</v>
      </c>
      <c r="T3296" s="10">
        <f t="shared" si="311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6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06"/>
        <v>1.0285857142857142</v>
      </c>
      <c r="P3297" s="9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42609.234131944446</v>
      </c>
      <c r="T3297" s="10">
        <f t="shared" si="311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6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06"/>
        <v>1.4406666666666668</v>
      </c>
      <c r="P3298" s="9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42309.54828703704</v>
      </c>
      <c r="T3298" s="10">
        <f t="shared" si="311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6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06"/>
        <v>1.0007272727272727</v>
      </c>
      <c r="P3299" s="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42193.563148148147</v>
      </c>
      <c r="T3299" s="10">
        <f t="shared" si="311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6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06"/>
        <v>1.0173000000000001</v>
      </c>
      <c r="P3300" s="9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42239.749629629623</v>
      </c>
      <c r="T3300" s="10">
        <f t="shared" si="311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6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06"/>
        <v>1.1619999999999999</v>
      </c>
      <c r="P3301" s="9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42261.709062499998</v>
      </c>
      <c r="T3301" s="10">
        <f t="shared" si="311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6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06"/>
        <v>1.3616666666666666</v>
      </c>
      <c r="P3302" s="9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42102.535439814812</v>
      </c>
      <c r="T3302" s="10">
        <f t="shared" si="311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6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06"/>
        <v>1.3346666666666667</v>
      </c>
      <c r="P3303" s="9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42538.527499999997</v>
      </c>
      <c r="T3303" s="10">
        <f t="shared" si="311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6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06"/>
        <v>1.0339285714285715</v>
      </c>
      <c r="P3304" s="9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42681.143240740734</v>
      </c>
      <c r="T3304" s="10">
        <f t="shared" si="311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6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06"/>
        <v>1.1588888888888889</v>
      </c>
      <c r="P3305" s="9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42056.443101851844</v>
      </c>
      <c r="T3305" s="10">
        <f t="shared" si="311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06"/>
        <v>1.0451666666666666</v>
      </c>
      <c r="P3306" s="9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42696.41611111111</v>
      </c>
      <c r="T3306" s="10">
        <f t="shared" si="311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6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06"/>
        <v>1.0202500000000001</v>
      </c>
      <c r="P3307" s="9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42186.647546296292</v>
      </c>
      <c r="T3307" s="10">
        <f t="shared" si="311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6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06"/>
        <v>1.7533333333333334</v>
      </c>
      <c r="P3308" s="9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42493.010902777773</v>
      </c>
      <c r="T3308" s="10">
        <f t="shared" si="311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6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06"/>
        <v>1.0668</v>
      </c>
      <c r="P3309" s="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42474.848831018513</v>
      </c>
      <c r="T3309" s="10">
        <f t="shared" si="311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6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06"/>
        <v>1.2228571428571429</v>
      </c>
      <c r="P3310" s="9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42452.668576388889</v>
      </c>
      <c r="T3310" s="10">
        <f t="shared" si="311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6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06"/>
        <v>1.5942857142857143</v>
      </c>
      <c r="P3311" s="9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42628.441874999997</v>
      </c>
      <c r="T3311" s="10">
        <f t="shared" si="311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6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06"/>
        <v>1.0007692307692309</v>
      </c>
      <c r="P3312" s="9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42253.720196759255</v>
      </c>
      <c r="T3312" s="10">
        <f t="shared" si="311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6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06"/>
        <v>1.0984</v>
      </c>
      <c r="P3313" s="9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42264.083449074074</v>
      </c>
      <c r="T3313" s="10">
        <f t="shared" si="311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6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06"/>
        <v>1.0004</v>
      </c>
      <c r="P3314" s="9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42664.601226851846</v>
      </c>
      <c r="T3314" s="10">
        <f t="shared" si="311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6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06"/>
        <v>1.1605000000000001</v>
      </c>
      <c r="P3315" s="9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42382.036076388882</v>
      </c>
      <c r="T3315" s="10">
        <f t="shared" si="311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06"/>
        <v>2.1074999999999999</v>
      </c>
      <c r="P3316" s="9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42105.059155092589</v>
      </c>
      <c r="T3316" s="10">
        <f t="shared" si="311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6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06"/>
        <v>1.1000000000000001</v>
      </c>
      <c r="P3317" s="9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42466.09538194444</v>
      </c>
      <c r="T3317" s="10">
        <f t="shared" si="311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6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06"/>
        <v>1.0008673425918038</v>
      </c>
      <c r="P3318" s="9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41826.662905092591</v>
      </c>
      <c r="T3318" s="10">
        <f t="shared" si="311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6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06"/>
        <v>1.0619047619047619</v>
      </c>
      <c r="P3319" s="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42498.831296296295</v>
      </c>
      <c r="T3319" s="10">
        <f t="shared" si="311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6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06"/>
        <v>1.256</v>
      </c>
      <c r="P3320" s="9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42431.093668981477</v>
      </c>
      <c r="T3320" s="10">
        <f t="shared" si="311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6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306"/>
        <v>1.08</v>
      </c>
      <c r="P3321" s="9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41990.377152777779</v>
      </c>
      <c r="T3321" s="10">
        <f t="shared" si="311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6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06"/>
        <v>1.01</v>
      </c>
      <c r="P3322" s="9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42512.837465277778</v>
      </c>
      <c r="T3322" s="10">
        <f t="shared" si="311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6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06"/>
        <v>1.0740000000000001</v>
      </c>
      <c r="P3323" s="9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41913.891956018517</v>
      </c>
      <c r="T3323" s="10">
        <f t="shared" si="311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6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06"/>
        <v>1.0151515151515151</v>
      </c>
      <c r="P3324" s="9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42520.802037037036</v>
      </c>
      <c r="T3324" s="10">
        <f t="shared" si="311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6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06"/>
        <v>1.2589999999999999</v>
      </c>
      <c r="P3325" s="9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42608.157499999994</v>
      </c>
      <c r="T3325" s="10">
        <f t="shared" si="311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06"/>
        <v>1.0166666666666666</v>
      </c>
      <c r="P3326" s="9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42512.374884259254</v>
      </c>
      <c r="T3326" s="10">
        <f t="shared" si="311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6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06"/>
        <v>1.125</v>
      </c>
      <c r="P3327" s="9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42064.577280092592</v>
      </c>
      <c r="T3327" s="10">
        <f t="shared" si="311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6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06"/>
        <v>1.0137499999999999</v>
      </c>
      <c r="P3328" s="9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42041.505844907406</v>
      </c>
      <c r="T3328" s="10">
        <f t="shared" si="311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6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06"/>
        <v>1.0125</v>
      </c>
      <c r="P3329" s="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42468.166273148141</v>
      </c>
      <c r="T3329" s="10">
        <f t="shared" si="311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6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306"/>
        <v>1.4638888888888888</v>
      </c>
      <c r="P3330" s="9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41822.366701388884</v>
      </c>
      <c r="T3330" s="10">
        <f t="shared" si="311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6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312">E3331/D3331</f>
        <v>1.1679999999999999</v>
      </c>
      <c r="P3331" s="9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(J3331/86400+25569+(-5/24))</f>
        <v>41837.114675925921</v>
      </c>
      <c r="T3331" s="10">
        <f t="shared" ref="T3331:T3394" si="317">(I3331/86400+25569+(-5/24))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6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312"/>
        <v>1.0626666666666666</v>
      </c>
      <c r="P3332" s="9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42065.679027777776</v>
      </c>
      <c r="T3332" s="10">
        <f t="shared" si="317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6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312"/>
        <v>1.0451999999999999</v>
      </c>
      <c r="P3333" s="9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42248.48942129629</v>
      </c>
      <c r="T3333" s="10">
        <f t="shared" si="317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6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12"/>
        <v>1</v>
      </c>
      <c r="P3334" s="9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41809.651967592588</v>
      </c>
      <c r="T3334" s="10">
        <f t="shared" si="317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6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12"/>
        <v>1.0457142857142858</v>
      </c>
      <c r="P3335" s="9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42148.468518518515</v>
      </c>
      <c r="T3335" s="10">
        <f t="shared" si="317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12"/>
        <v>1.3862051149573753</v>
      </c>
      <c r="P3336" s="9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42185.312754629624</v>
      </c>
      <c r="T3336" s="10">
        <f t="shared" si="317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6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12"/>
        <v>1.0032000000000001</v>
      </c>
      <c r="P3337" s="9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41827.465810185182</v>
      </c>
      <c r="T3337" s="10">
        <f t="shared" si="317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6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12"/>
        <v>1</v>
      </c>
      <c r="P3338" s="9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42437.190347222218</v>
      </c>
      <c r="T3338" s="10">
        <f t="shared" si="317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6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12"/>
        <v>1.1020000000000001</v>
      </c>
      <c r="P3339" s="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41901.073692129627</v>
      </c>
      <c r="T3339" s="10">
        <f t="shared" si="317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6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12"/>
        <v>1.0218</v>
      </c>
      <c r="P3340" s="9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42769.366666666661</v>
      </c>
      <c r="T3340" s="10">
        <f t="shared" si="317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6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12"/>
        <v>1.0435000000000001</v>
      </c>
      <c r="P3341" s="9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42549.457384259258</v>
      </c>
      <c r="T3341" s="10">
        <f t="shared" si="317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6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12"/>
        <v>1.3816666666666666</v>
      </c>
      <c r="P3342" s="9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42685.765671296293</v>
      </c>
      <c r="T3342" s="10">
        <f t="shared" si="317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6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12"/>
        <v>1</v>
      </c>
      <c r="P3343" s="9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42510.590520833335</v>
      </c>
      <c r="T3343" s="10">
        <f t="shared" si="317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6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12"/>
        <v>1.0166666666666666</v>
      </c>
      <c r="P3344" s="9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42062.088078703702</v>
      </c>
      <c r="T3344" s="10">
        <f t="shared" si="317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6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12"/>
        <v>1.7142857142857142</v>
      </c>
      <c r="P3345" s="9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42452.708148148151</v>
      </c>
      <c r="T3345" s="10">
        <f t="shared" si="317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12"/>
        <v>1.0144444444444445</v>
      </c>
      <c r="P3346" s="9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41850.991817129623</v>
      </c>
      <c r="T3346" s="10">
        <f t="shared" si="317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6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12"/>
        <v>1.3</v>
      </c>
      <c r="P3347" s="9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42052.897777777776</v>
      </c>
      <c r="T3347" s="10">
        <f t="shared" si="317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6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12"/>
        <v>1.1000000000000001</v>
      </c>
      <c r="P3348" s="9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42053.816087962965</v>
      </c>
      <c r="T3348" s="10">
        <f t="shared" si="317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6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12"/>
        <v>1.1944999999999999</v>
      </c>
      <c r="P3349" s="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42484.343217592592</v>
      </c>
      <c r="T3349" s="10">
        <f t="shared" si="317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6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12"/>
        <v>1.002909090909091</v>
      </c>
      <c r="P3350" s="9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42466.350462962961</v>
      </c>
      <c r="T3350" s="10">
        <f t="shared" si="317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6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12"/>
        <v>1.534</v>
      </c>
      <c r="P3351" s="9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42512.902453703697</v>
      </c>
      <c r="T3351" s="10">
        <f t="shared" si="317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6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12"/>
        <v>1.0442857142857143</v>
      </c>
      <c r="P3352" s="9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42302.493182870363</v>
      </c>
      <c r="T3352" s="10">
        <f t="shared" si="317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6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12"/>
        <v>1.0109999999999999</v>
      </c>
      <c r="P3353" s="9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41806.187094907407</v>
      </c>
      <c r="T3353" s="10">
        <f t="shared" si="317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6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12"/>
        <v>1.0751999999999999</v>
      </c>
      <c r="P3354" s="9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42495.784467592595</v>
      </c>
      <c r="T3354" s="10">
        <f t="shared" si="317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6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12"/>
        <v>3.15</v>
      </c>
      <c r="P3355" s="9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42479.223958333336</v>
      </c>
      <c r="T3355" s="10">
        <f t="shared" si="317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12"/>
        <v>1.0193333333333334</v>
      </c>
      <c r="P3356" s="9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42270.518587962964</v>
      </c>
      <c r="T3356" s="10">
        <f t="shared" si="317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6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12"/>
        <v>1.2628571428571429</v>
      </c>
      <c r="P3357" s="9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42489.411192129628</v>
      </c>
      <c r="T3357" s="10">
        <f t="shared" si="317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6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12"/>
        <v>1.014</v>
      </c>
      <c r="P3358" s="9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42536.607314814813</v>
      </c>
      <c r="T3358" s="10">
        <f t="shared" si="317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6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12"/>
        <v>1.01</v>
      </c>
      <c r="P3359" s="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41822.209606481476</v>
      </c>
      <c r="T3359" s="10">
        <f t="shared" si="317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6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12"/>
        <v>1.0299</v>
      </c>
      <c r="P3360" s="9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41932.102766203701</v>
      </c>
      <c r="T3360" s="10">
        <f t="shared" si="317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6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12"/>
        <v>1.0625</v>
      </c>
      <c r="P3361" s="9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42745.848773148151</v>
      </c>
      <c r="T3361" s="10">
        <f t="shared" si="317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6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12"/>
        <v>1.0137777777777779</v>
      </c>
      <c r="P3362" s="9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42696.874340277776</v>
      </c>
      <c r="T3362" s="10">
        <f t="shared" si="317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6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12"/>
        <v>1.1346000000000001</v>
      </c>
      <c r="P3363" s="9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41865.817013888889</v>
      </c>
      <c r="T3363" s="10">
        <f t="shared" si="317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6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12"/>
        <v>2.1800000000000002</v>
      </c>
      <c r="P3364" s="9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42055.883298611108</v>
      </c>
      <c r="T3364" s="10">
        <f t="shared" si="317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6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12"/>
        <v>1.0141935483870967</v>
      </c>
      <c r="P3365" s="9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41851.563020833331</v>
      </c>
      <c r="T3365" s="10">
        <f t="shared" si="317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12"/>
        <v>1.0593333333333332</v>
      </c>
      <c r="P3366" s="9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42422.769085648142</v>
      </c>
      <c r="T3366" s="10">
        <f t="shared" si="317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6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12"/>
        <v>1.04</v>
      </c>
      <c r="P3367" s="9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42320.893425925919</v>
      </c>
      <c r="T3367" s="10">
        <f t="shared" si="317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6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12"/>
        <v>2.21</v>
      </c>
      <c r="P3368" s="9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42106.859224537031</v>
      </c>
      <c r="T3368" s="10">
        <f t="shared" si="317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6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12"/>
        <v>1.1866666666666668</v>
      </c>
      <c r="P3369" s="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42192.725624999999</v>
      </c>
      <c r="T3369" s="10">
        <f t="shared" si="317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6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12"/>
        <v>1.046</v>
      </c>
      <c r="P3370" s="9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41968.991423611107</v>
      </c>
      <c r="T3370" s="10">
        <f t="shared" si="317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6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12"/>
        <v>1.0389999999999999</v>
      </c>
      <c r="P3371" s="9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42689.833101851851</v>
      </c>
      <c r="T3371" s="10">
        <f t="shared" si="317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6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12"/>
        <v>1.1773333333333333</v>
      </c>
      <c r="P3372" s="9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42690.125983796293</v>
      </c>
      <c r="T3372" s="10">
        <f t="shared" si="317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6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12"/>
        <v>1.385</v>
      </c>
      <c r="P3373" s="9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42312.666261574072</v>
      </c>
      <c r="T3373" s="10">
        <f t="shared" si="317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6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12"/>
        <v>1.0349999999999999</v>
      </c>
      <c r="P3374" s="9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41855.339768518512</v>
      </c>
      <c r="T3374" s="10">
        <f t="shared" si="317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6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12"/>
        <v>1.0024999999999999</v>
      </c>
      <c r="P3375" s="9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42179.646296296291</v>
      </c>
      <c r="T3375" s="10">
        <f t="shared" si="317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12"/>
        <v>1.0657142857142856</v>
      </c>
      <c r="P3376" s="9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42275.523333333331</v>
      </c>
      <c r="T3376" s="10">
        <f t="shared" si="317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6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12"/>
        <v>1</v>
      </c>
      <c r="P3377" s="9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41765.402465277773</v>
      </c>
      <c r="T3377" s="10">
        <f t="shared" si="317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6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12"/>
        <v>1.0001249999999999</v>
      </c>
      <c r="P3378" s="9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42059.492986111109</v>
      </c>
      <c r="T3378" s="10">
        <f t="shared" si="317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6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12"/>
        <v>1.0105</v>
      </c>
      <c r="P3379" s="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42053.524293981478</v>
      </c>
      <c r="T3379" s="10">
        <f t="shared" si="317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6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12"/>
        <v>1.0763636363636364</v>
      </c>
      <c r="P3380" s="9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41858.147060185183</v>
      </c>
      <c r="T3380" s="10">
        <f t="shared" si="317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6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12"/>
        <v>1.0365</v>
      </c>
      <c r="P3381" s="9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42225.305555555555</v>
      </c>
      <c r="T3381" s="10">
        <f t="shared" si="317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6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12"/>
        <v>1.0443333333333333</v>
      </c>
      <c r="P3382" s="9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41937.745115740741</v>
      </c>
      <c r="T3382" s="10">
        <f t="shared" si="317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6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12"/>
        <v>1.0225</v>
      </c>
      <c r="P3383" s="9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42043.976655092592</v>
      </c>
      <c r="T3383" s="10">
        <f t="shared" si="317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6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12"/>
        <v>1.0074285714285713</v>
      </c>
      <c r="P3384" s="9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42559.222870370366</v>
      </c>
      <c r="T3384" s="10">
        <f t="shared" si="317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6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12"/>
        <v>1.1171428571428572</v>
      </c>
      <c r="P3385" s="9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42524.574305555558</v>
      </c>
      <c r="T3385" s="10">
        <f t="shared" si="317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12"/>
        <v>1.0001100000000001</v>
      </c>
      <c r="P3386" s="9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42291.879259259258</v>
      </c>
      <c r="T3386" s="10">
        <f t="shared" si="317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6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12"/>
        <v>1</v>
      </c>
      <c r="P3387" s="9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41953.659166666665</v>
      </c>
      <c r="T3387" s="10">
        <f t="shared" si="317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6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12"/>
        <v>1.05</v>
      </c>
      <c r="P3388" s="9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41946.436412037037</v>
      </c>
      <c r="T3388" s="10">
        <f t="shared" si="317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6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12"/>
        <v>1.1686666666666667</v>
      </c>
      <c r="P3389" s="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41947.554259259261</v>
      </c>
      <c r="T3389" s="10">
        <f t="shared" si="317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6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12"/>
        <v>1.038</v>
      </c>
      <c r="P3390" s="9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42143.252789351849</v>
      </c>
      <c r="T3390" s="10">
        <f t="shared" si="317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6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12"/>
        <v>1.145</v>
      </c>
      <c r="P3391" s="9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42494.355115740742</v>
      </c>
      <c r="T3391" s="10">
        <f t="shared" si="317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6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12"/>
        <v>1.024</v>
      </c>
      <c r="P3392" s="9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41815.566493055558</v>
      </c>
      <c r="T3392" s="10">
        <f t="shared" si="317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6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12"/>
        <v>2.23</v>
      </c>
      <c r="P3393" s="9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41830.337361111109</v>
      </c>
      <c r="T3393" s="10">
        <f t="shared" si="317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6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312"/>
        <v>1</v>
      </c>
      <c r="P3394" s="9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42446.63721064815</v>
      </c>
      <c r="T3394" s="10">
        <f t="shared" si="317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6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318">E3395/D3395</f>
        <v>1.0580000000000001</v>
      </c>
      <c r="P3395" s="9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(J3395/86400+25569+(-5/24))</f>
        <v>41923.713310185187</v>
      </c>
      <c r="T3395" s="10">
        <f t="shared" ref="T3395:T3458" si="323">(I3395/86400+25569+(-5/24))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318"/>
        <v>1.4236363636363636</v>
      </c>
      <c r="P3396" s="9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41817.387094907404</v>
      </c>
      <c r="T3396" s="10">
        <f t="shared" si="323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6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18"/>
        <v>1.84</v>
      </c>
      <c r="P3397" s="9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42140.503981481474</v>
      </c>
      <c r="T3397" s="10">
        <f t="shared" si="323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6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18"/>
        <v>1.0433333333333332</v>
      </c>
      <c r="P3398" s="9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41764.238298611112</v>
      </c>
      <c r="T3398" s="10">
        <f t="shared" si="323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6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18"/>
        <v>1.1200000000000001</v>
      </c>
      <c r="P3399" s="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42378.270011574066</v>
      </c>
      <c r="T3399" s="10">
        <f t="shared" si="323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6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18"/>
        <v>1.1107499999999999</v>
      </c>
      <c r="P3400" s="9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41941.543703703697</v>
      </c>
      <c r="T3400" s="10">
        <f t="shared" si="323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6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18"/>
        <v>1.0375000000000001</v>
      </c>
      <c r="P3401" s="9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42026.712094907409</v>
      </c>
      <c r="T3401" s="10">
        <f t="shared" si="323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6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18"/>
        <v>1.0041</v>
      </c>
      <c r="P3402" s="9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41834.745532407404</v>
      </c>
      <c r="T3402" s="10">
        <f t="shared" si="323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6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18"/>
        <v>1.0186206896551724</v>
      </c>
      <c r="P3403" s="9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42193.5155787037</v>
      </c>
      <c r="T3403" s="10">
        <f t="shared" si="323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6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18"/>
        <v>1.0976666666666666</v>
      </c>
      <c r="P3404" s="9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42290.410219907404</v>
      </c>
      <c r="T3404" s="10">
        <f t="shared" si="323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6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18"/>
        <v>1</v>
      </c>
      <c r="P3405" s="9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42150.253749999996</v>
      </c>
      <c r="T3405" s="10">
        <f t="shared" si="323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18"/>
        <v>1.22</v>
      </c>
      <c r="P3406" s="9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42152.295162037037</v>
      </c>
      <c r="T3406" s="10">
        <f t="shared" si="323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6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18"/>
        <v>1.3757142857142857</v>
      </c>
      <c r="P3407" s="9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42409.808865740742</v>
      </c>
      <c r="T3407" s="10">
        <f t="shared" si="323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6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18"/>
        <v>1.0031000000000001</v>
      </c>
      <c r="P3408" s="9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41791.284444444442</v>
      </c>
      <c r="T3408" s="10">
        <f t="shared" si="323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6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18"/>
        <v>1.071</v>
      </c>
      <c r="P3409" s="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41796.21399305555</v>
      </c>
      <c r="T3409" s="10">
        <f t="shared" si="323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6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18"/>
        <v>2.11</v>
      </c>
      <c r="P3410" s="9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41808.78361111111</v>
      </c>
      <c r="T3410" s="10">
        <f t="shared" si="323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6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18"/>
        <v>1.236</v>
      </c>
      <c r="P3411" s="9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42544.605995370366</v>
      </c>
      <c r="T3411" s="10">
        <f t="shared" si="323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6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18"/>
        <v>1.085</v>
      </c>
      <c r="P3412" s="9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42499.83321759259</v>
      </c>
      <c r="T3412" s="10">
        <f t="shared" si="323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6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18"/>
        <v>1.0356666666666667</v>
      </c>
      <c r="P3413" s="9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42264.814490740733</v>
      </c>
      <c r="T3413" s="10">
        <f t="shared" si="323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6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18"/>
        <v>1</v>
      </c>
      <c r="P3414" s="9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41879.750717592593</v>
      </c>
      <c r="T3414" s="10">
        <f t="shared" si="323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6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18"/>
        <v>1.3</v>
      </c>
      <c r="P3415" s="9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42053.524745370371</v>
      </c>
      <c r="T3415" s="10">
        <f t="shared" si="323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18"/>
        <v>1.0349999999999999</v>
      </c>
      <c r="P3416" s="9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42675.624131944445</v>
      </c>
      <c r="T3416" s="10">
        <f t="shared" si="323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6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18"/>
        <v>1</v>
      </c>
      <c r="P3417" s="9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42466.935833333329</v>
      </c>
      <c r="T3417" s="10">
        <f t="shared" si="323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6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18"/>
        <v>1.196</v>
      </c>
      <c r="P3418" s="9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42089.204224537032</v>
      </c>
      <c r="T3418" s="10">
        <f t="shared" si="323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6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18"/>
        <v>1.0000058823529412</v>
      </c>
      <c r="P3419" s="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41894.705416666664</v>
      </c>
      <c r="T3419" s="10">
        <f t="shared" si="323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6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18"/>
        <v>1.00875</v>
      </c>
      <c r="P3420" s="9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41752.626238425924</v>
      </c>
      <c r="T3420" s="10">
        <f t="shared" si="323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6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18"/>
        <v>1.0654545454545454</v>
      </c>
      <c r="P3421" s="9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42448.613252314812</v>
      </c>
      <c r="T3421" s="10">
        <f t="shared" si="323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6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18"/>
        <v>1.38</v>
      </c>
      <c r="P3422" s="9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42404.881967592592</v>
      </c>
      <c r="T3422" s="10">
        <f t="shared" si="323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6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18"/>
        <v>1.0115000000000001</v>
      </c>
      <c r="P3423" s="9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42037.582905092589</v>
      </c>
      <c r="T3423" s="10">
        <f t="shared" si="323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6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18"/>
        <v>1.091</v>
      </c>
      <c r="P3424" s="9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42323.353888888887</v>
      </c>
      <c r="T3424" s="10">
        <f t="shared" si="323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6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18"/>
        <v>1.4</v>
      </c>
      <c r="P3425" s="9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42088.703020833331</v>
      </c>
      <c r="T3425" s="10">
        <f t="shared" si="323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18"/>
        <v>1.0358333333333334</v>
      </c>
      <c r="P3426" s="9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42018.468564814808</v>
      </c>
      <c r="T3426" s="10">
        <f t="shared" si="323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6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18"/>
        <v>1.0297033333333332</v>
      </c>
      <c r="P3427" s="9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41884.40898148148</v>
      </c>
      <c r="T3427" s="10">
        <f t="shared" si="323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6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18"/>
        <v>1.0813333333333333</v>
      </c>
      <c r="P3428" s="9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41883.848414351851</v>
      </c>
      <c r="T3428" s="10">
        <f t="shared" si="323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6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18"/>
        <v>1</v>
      </c>
      <c r="P3429" s="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41792.436944444438</v>
      </c>
      <c r="T3429" s="10">
        <f t="shared" si="323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6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18"/>
        <v>1.0275000000000001</v>
      </c>
      <c r="P3430" s="9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42038.512118055551</v>
      </c>
      <c r="T3430" s="10">
        <f t="shared" si="323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6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18"/>
        <v>1.3</v>
      </c>
      <c r="P3431" s="9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42661.813206018516</v>
      </c>
      <c r="T3431" s="10">
        <f t="shared" si="323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6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18"/>
        <v>1.0854949999999999</v>
      </c>
      <c r="P3432" s="9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41820.737280092588</v>
      </c>
      <c r="T3432" s="10">
        <f t="shared" si="323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6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18"/>
        <v>1</v>
      </c>
      <c r="P3433" s="9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41839.522604166668</v>
      </c>
      <c r="T3433" s="10">
        <f t="shared" si="323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6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18"/>
        <v>1.0965</v>
      </c>
      <c r="P3434" s="9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42380.372847222221</v>
      </c>
      <c r="T3434" s="10">
        <f t="shared" si="323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6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18"/>
        <v>1.0026315789473683</v>
      </c>
      <c r="P3435" s="9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41775.854803240734</v>
      </c>
      <c r="T3435" s="10">
        <f t="shared" si="323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18"/>
        <v>1.0555000000000001</v>
      </c>
      <c r="P3436" s="9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41800.172094907401</v>
      </c>
      <c r="T3436" s="10">
        <f t="shared" si="323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6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18"/>
        <v>1.1200000000000001</v>
      </c>
      <c r="P3437" s="9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42572.408483796295</v>
      </c>
      <c r="T3437" s="10">
        <f t="shared" si="323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6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18"/>
        <v>1.0589999999999999</v>
      </c>
      <c r="P3438" s="9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41851.333252314813</v>
      </c>
      <c r="T3438" s="10">
        <f t="shared" si="323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6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18"/>
        <v>1.01</v>
      </c>
      <c r="P3439" s="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42205.502546296295</v>
      </c>
      <c r="T3439" s="10">
        <f t="shared" si="323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6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18"/>
        <v>1.042</v>
      </c>
      <c r="P3440" s="9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42100.719525462962</v>
      </c>
      <c r="T3440" s="10">
        <f t="shared" si="323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6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18"/>
        <v>1.3467833333333334</v>
      </c>
      <c r="P3441" s="9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42374.702893518515</v>
      </c>
      <c r="T3441" s="10">
        <f t="shared" si="323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6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18"/>
        <v>1.052184</v>
      </c>
      <c r="P3442" s="9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41808.914675925924</v>
      </c>
      <c r="T3442" s="10">
        <f t="shared" si="323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6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18"/>
        <v>1.026</v>
      </c>
      <c r="P3443" s="9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42294.221307870372</v>
      </c>
      <c r="T3443" s="10">
        <f t="shared" si="323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6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18"/>
        <v>1</v>
      </c>
      <c r="P3444" s="9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42124.632777777777</v>
      </c>
      <c r="T3444" s="10">
        <f t="shared" si="323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6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18"/>
        <v>1.855</v>
      </c>
      <c r="P3445" s="9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41861.316504629627</v>
      </c>
      <c r="T3445" s="10">
        <f t="shared" si="323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18"/>
        <v>2.89</v>
      </c>
      <c r="P3446" s="9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42521.08317129629</v>
      </c>
      <c r="T3446" s="10">
        <f t="shared" si="323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6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18"/>
        <v>1</v>
      </c>
      <c r="P3447" s="9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42272.322175925925</v>
      </c>
      <c r="T3447" s="10">
        <f t="shared" si="323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6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18"/>
        <v>1.0820000000000001</v>
      </c>
      <c r="P3448" s="9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42016.624131944445</v>
      </c>
      <c r="T3448" s="10">
        <f t="shared" si="323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6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18"/>
        <v>1.0780000000000001</v>
      </c>
      <c r="P3449" s="9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42402.680694444447</v>
      </c>
      <c r="T3449" s="10">
        <f t="shared" si="323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6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18"/>
        <v>1.0976190476190477</v>
      </c>
      <c r="P3450" s="9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41959.910752314812</v>
      </c>
      <c r="T3450" s="10">
        <f t="shared" si="323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6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18"/>
        <v>1.70625</v>
      </c>
      <c r="P3451" s="9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42531.844189814808</v>
      </c>
      <c r="T3451" s="10">
        <f t="shared" si="323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6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18"/>
        <v>1.52</v>
      </c>
      <c r="P3452" s="9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42036.496192129627</v>
      </c>
      <c r="T3452" s="10">
        <f t="shared" si="323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6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18"/>
        <v>1.0123076923076924</v>
      </c>
      <c r="P3453" s="9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42088.515358796292</v>
      </c>
      <c r="T3453" s="10">
        <f t="shared" si="323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6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18"/>
        <v>1.532</v>
      </c>
      <c r="P3454" s="9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41820.430856481478</v>
      </c>
      <c r="T3454" s="10">
        <f t="shared" si="323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6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18"/>
        <v>1.2833333333333334</v>
      </c>
      <c r="P3455" s="9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42535.770324074074</v>
      </c>
      <c r="T3455" s="10">
        <f t="shared" si="323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18"/>
        <v>1.0071428571428571</v>
      </c>
      <c r="P3456" s="9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41821.490266203698</v>
      </c>
      <c r="T3456" s="10">
        <f t="shared" si="323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6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18"/>
        <v>1.0065</v>
      </c>
      <c r="P3457" s="9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42626.541979166665</v>
      </c>
      <c r="T3457" s="10">
        <f t="shared" si="323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6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318"/>
        <v>1.913</v>
      </c>
      <c r="P3458" s="9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41820.997303240736</v>
      </c>
      <c r="T3458" s="10">
        <f t="shared" si="323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6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324">E3459/D3459</f>
        <v>1.4019999999999999</v>
      </c>
      <c r="P3459" s="9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(J3459/86400+25569+(-5/24))</f>
        <v>42016.498344907406</v>
      </c>
      <c r="T3459" s="10">
        <f t="shared" ref="T3459:T3522" si="329">(I3459/86400+25569+(-5/24))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6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324"/>
        <v>1.2433537832310839</v>
      </c>
      <c r="P3460" s="9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42010.994247685179</v>
      </c>
      <c r="T3460" s="10">
        <f t="shared" si="32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6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24"/>
        <v>1.262</v>
      </c>
      <c r="P3461" s="9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42480.271527777775</v>
      </c>
      <c r="T3461" s="10">
        <f t="shared" si="32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6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24"/>
        <v>1.9</v>
      </c>
      <c r="P3462" s="9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41852.318888888891</v>
      </c>
      <c r="T3462" s="10">
        <f t="shared" si="329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6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24"/>
        <v>1.39</v>
      </c>
      <c r="P3463" s="9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42643.424525462957</v>
      </c>
      <c r="T3463" s="10">
        <f t="shared" si="32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6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24"/>
        <v>2.02</v>
      </c>
      <c r="P3464" s="9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42179.690138888887</v>
      </c>
      <c r="T3464" s="10">
        <f t="shared" si="32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6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24"/>
        <v>1.0338000000000001</v>
      </c>
      <c r="P3465" s="9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42612.710474537038</v>
      </c>
      <c r="T3465" s="10">
        <f t="shared" si="32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24"/>
        <v>1.023236</v>
      </c>
      <c r="P3466" s="9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42574.921724537031</v>
      </c>
      <c r="T3466" s="10">
        <f t="shared" si="32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6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24"/>
        <v>1.03</v>
      </c>
      <c r="P3467" s="9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42200.417499999996</v>
      </c>
      <c r="T3467" s="10">
        <f t="shared" si="32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6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24"/>
        <v>1.2714285714285714</v>
      </c>
      <c r="P3468" s="9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42419.810763888883</v>
      </c>
      <c r="T3468" s="10">
        <f t="shared" si="32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6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24"/>
        <v>1.01</v>
      </c>
      <c r="P3469" s="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42053.463333333326</v>
      </c>
      <c r="T3469" s="10">
        <f t="shared" si="32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6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24"/>
        <v>1.2178</v>
      </c>
      <c r="P3470" s="9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42605.55704861111</v>
      </c>
      <c r="T3470" s="10">
        <f t="shared" si="32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6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24"/>
        <v>1.1339285714285714</v>
      </c>
      <c r="P3471" s="9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42458.433391203704</v>
      </c>
      <c r="T3471" s="10">
        <f t="shared" si="32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6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24"/>
        <v>1.5</v>
      </c>
      <c r="P3472" s="9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42528.813680555548</v>
      </c>
      <c r="T3472" s="10">
        <f t="shared" si="32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6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24"/>
        <v>2.1459999999999999</v>
      </c>
      <c r="P3473" s="9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41841.61215277778</v>
      </c>
      <c r="T3473" s="10">
        <f t="shared" si="32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6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24"/>
        <v>1.0205</v>
      </c>
      <c r="P3474" s="9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41927.962164351848</v>
      </c>
      <c r="T3474" s="10">
        <f t="shared" si="32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6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24"/>
        <v>1</v>
      </c>
      <c r="P3475" s="9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42062.626111111109</v>
      </c>
      <c r="T3475" s="10">
        <f t="shared" si="32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24"/>
        <v>1.01</v>
      </c>
      <c r="P3476" s="9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42541.293182870366</v>
      </c>
      <c r="T3476" s="10">
        <f t="shared" si="32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6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24"/>
        <v>1.1333333333333333</v>
      </c>
      <c r="P3477" s="9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41918.672499999993</v>
      </c>
      <c r="T3477" s="10">
        <f t="shared" si="32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6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24"/>
        <v>1.04</v>
      </c>
      <c r="P3478" s="9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41921.071643518517</v>
      </c>
      <c r="T3478" s="10">
        <f t="shared" si="32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6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24"/>
        <v>1.1533333333333333</v>
      </c>
      <c r="P3479" s="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42128.528275462959</v>
      </c>
      <c r="T3479" s="10">
        <f t="shared" si="32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6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24"/>
        <v>1.1285000000000001</v>
      </c>
      <c r="P3480" s="9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42053.708587962959</v>
      </c>
      <c r="T3480" s="10">
        <f t="shared" si="32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6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24"/>
        <v>1.2786666666666666</v>
      </c>
      <c r="P3481" s="9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41781.64675925926</v>
      </c>
      <c r="T3481" s="10">
        <f t="shared" si="329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6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24"/>
        <v>1.4266666666666667</v>
      </c>
      <c r="P3482" s="9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42171.109108796292</v>
      </c>
      <c r="T3482" s="10">
        <f t="shared" si="32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6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24"/>
        <v>1.1879999999999999</v>
      </c>
      <c r="P3483" s="9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41989.039212962962</v>
      </c>
      <c r="T3483" s="10">
        <f t="shared" si="329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6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24"/>
        <v>1.3833333333333333</v>
      </c>
      <c r="P3484" s="9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41796.563263888886</v>
      </c>
      <c r="T3484" s="10">
        <f t="shared" si="32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6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24"/>
        <v>1.599402985074627</v>
      </c>
      <c r="P3485" s="9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41793.460428240738</v>
      </c>
      <c r="T3485" s="10">
        <f t="shared" si="32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24"/>
        <v>1.1424000000000001</v>
      </c>
      <c r="P3486" s="9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42506.552071759252</v>
      </c>
      <c r="T3486" s="10">
        <f t="shared" si="32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6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24"/>
        <v>1.0060606060606061</v>
      </c>
      <c r="P3487" s="9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42372.484722222223</v>
      </c>
      <c r="T3487" s="10">
        <f t="shared" si="32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6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24"/>
        <v>1.552</v>
      </c>
      <c r="P3488" s="9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42126.666678240734</v>
      </c>
      <c r="T3488" s="10">
        <f t="shared" si="32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6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24"/>
        <v>1.2775000000000001</v>
      </c>
      <c r="P3489" s="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42149.732083333329</v>
      </c>
      <c r="T3489" s="10">
        <f t="shared" si="32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6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24"/>
        <v>1.212</v>
      </c>
      <c r="P3490" s="9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42087.55972222222</v>
      </c>
      <c r="T3490" s="10">
        <f t="shared" si="32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6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24"/>
        <v>1.127</v>
      </c>
      <c r="P3491" s="9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41753.427442129629</v>
      </c>
      <c r="T3491" s="10">
        <f t="shared" si="32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6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24"/>
        <v>1.2749999999999999</v>
      </c>
      <c r="P3492" s="9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42443.594027777777</v>
      </c>
      <c r="T3492" s="10">
        <f t="shared" si="32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6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24"/>
        <v>1.5820000000000001</v>
      </c>
      <c r="P3493" s="9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42121.041481481479</v>
      </c>
      <c r="T3493" s="10">
        <f t="shared" si="32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6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24"/>
        <v>1.0526894736842105</v>
      </c>
      <c r="P3494" s="9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42267.800891203697</v>
      </c>
      <c r="T3494" s="10">
        <f t="shared" si="32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6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24"/>
        <v>1</v>
      </c>
      <c r="P3495" s="9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41848.657824074071</v>
      </c>
      <c r="T3495" s="10">
        <f t="shared" si="32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24"/>
        <v>1</v>
      </c>
      <c r="P3496" s="9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42689.006655092591</v>
      </c>
      <c r="T3496" s="10">
        <f t="shared" si="32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6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24"/>
        <v>1.0686</v>
      </c>
      <c r="P3497" s="9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41915.554502314808</v>
      </c>
      <c r="T3497" s="10">
        <f t="shared" si="32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6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24"/>
        <v>1.244</v>
      </c>
      <c r="P3498" s="9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42584.638495370367</v>
      </c>
      <c r="T3498" s="10">
        <f t="shared" si="32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6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24"/>
        <v>1.0870406189555126</v>
      </c>
      <c r="P3499" s="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42511.53361111111</v>
      </c>
      <c r="T3499" s="10">
        <f t="shared" si="32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6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24"/>
        <v>1.0242424242424242</v>
      </c>
      <c r="P3500" s="9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42458.950277777774</v>
      </c>
      <c r="T3500" s="10">
        <f t="shared" si="32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6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24"/>
        <v>1.0549999999999999</v>
      </c>
      <c r="P3501" s="9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42131.827835648146</v>
      </c>
      <c r="T3501" s="10">
        <f t="shared" si="32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6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24"/>
        <v>1.0629999999999999</v>
      </c>
      <c r="P3502" s="9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42419.711087962962</v>
      </c>
      <c r="T3502" s="10">
        <f t="shared" si="32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6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24"/>
        <v>1.0066666666666666</v>
      </c>
      <c r="P3503" s="9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42233.555497685178</v>
      </c>
      <c r="T3503" s="10">
        <f t="shared" si="32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6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24"/>
        <v>1.054</v>
      </c>
      <c r="P3504" s="9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42430.631064814814</v>
      </c>
      <c r="T3504" s="10">
        <f t="shared" si="32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6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24"/>
        <v>1.0755999999999999</v>
      </c>
      <c r="P3505" s="9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42545.27</v>
      </c>
      <c r="T3505" s="10">
        <f t="shared" si="32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24"/>
        <v>1</v>
      </c>
      <c r="P3506" s="9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42297.540405092594</v>
      </c>
      <c r="T3506" s="10">
        <f t="shared" si="32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6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24"/>
        <v>1.0376000000000001</v>
      </c>
      <c r="P3507" s="9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41760.727372685185</v>
      </c>
      <c r="T3507" s="10">
        <f t="shared" si="32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6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24"/>
        <v>1.0149999999999999</v>
      </c>
      <c r="P3508" s="9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41829.525925925926</v>
      </c>
      <c r="T3508" s="10">
        <f t="shared" si="32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6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24"/>
        <v>1.044</v>
      </c>
      <c r="P3509" s="9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42491.714548611104</v>
      </c>
      <c r="T3509" s="10">
        <f t="shared" si="32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6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24"/>
        <v>1.8</v>
      </c>
      <c r="P3510" s="9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42477.521446759252</v>
      </c>
      <c r="T3510" s="10">
        <f t="shared" si="32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6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24"/>
        <v>1.0633333333333332</v>
      </c>
      <c r="P3511" s="9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41950.651226851849</v>
      </c>
      <c r="T3511" s="10">
        <f t="shared" si="32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6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24"/>
        <v>1.0055555555555555</v>
      </c>
      <c r="P3512" s="9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41802.412569444445</v>
      </c>
      <c r="T3512" s="10">
        <f t="shared" si="32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6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24"/>
        <v>1.012</v>
      </c>
      <c r="P3513" s="9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41927.665451388886</v>
      </c>
      <c r="T3513" s="10">
        <f t="shared" si="32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6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24"/>
        <v>1</v>
      </c>
      <c r="P3514" s="9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42057.328611111108</v>
      </c>
      <c r="T3514" s="10">
        <f t="shared" si="32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6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24"/>
        <v>1.1839285714285714</v>
      </c>
      <c r="P3515" s="9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41780.887870370367</v>
      </c>
      <c r="T3515" s="10">
        <f t="shared" si="32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24"/>
        <v>1.1000000000000001</v>
      </c>
      <c r="P3516" s="9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42020.638333333329</v>
      </c>
      <c r="T3516" s="10">
        <f t="shared" si="32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6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24"/>
        <v>1.0266666666666666</v>
      </c>
      <c r="P3517" s="9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42125.564479166664</v>
      </c>
      <c r="T3517" s="10">
        <f t="shared" si="32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6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24"/>
        <v>1</v>
      </c>
      <c r="P3518" s="9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41855.801736111105</v>
      </c>
      <c r="T3518" s="10">
        <f t="shared" si="32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6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24"/>
        <v>1</v>
      </c>
      <c r="P3519" s="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41794.609189814808</v>
      </c>
      <c r="T3519" s="10">
        <f t="shared" si="32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6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24"/>
        <v>1.10046</v>
      </c>
      <c r="P3520" s="9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41893.575219907405</v>
      </c>
      <c r="T3520" s="10">
        <f t="shared" si="32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6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24"/>
        <v>1.0135000000000001</v>
      </c>
      <c r="P3521" s="9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42037.390624999993</v>
      </c>
      <c r="T3521" s="10">
        <f t="shared" si="32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6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324"/>
        <v>1.0075000000000001</v>
      </c>
      <c r="P3522" s="9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42227.615879629629</v>
      </c>
      <c r="T3522" s="10">
        <f t="shared" si="32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6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330">E3523/D3523</f>
        <v>1.6942857142857144</v>
      </c>
      <c r="P3523" s="9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(J3523/86400+25569+(-5/24))</f>
        <v>41881.153009259258</v>
      </c>
      <c r="T3523" s="10">
        <f t="shared" ref="T3523:T3586" si="335">(I3523/86400+25569+(-5/24))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6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330"/>
        <v>1</v>
      </c>
      <c r="P3524" s="9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42234.581550925919</v>
      </c>
      <c r="T3524" s="10">
        <f t="shared" si="335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6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30"/>
        <v>1.1365000000000001</v>
      </c>
      <c r="P3525" s="9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42581.189212962963</v>
      </c>
      <c r="T3525" s="10">
        <f t="shared" si="335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30"/>
        <v>1.0156000000000001</v>
      </c>
      <c r="P3526" s="9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41880.555243055554</v>
      </c>
      <c r="T3526" s="10">
        <f t="shared" si="335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6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30"/>
        <v>1.06</v>
      </c>
      <c r="P3527" s="9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42214.487337962964</v>
      </c>
      <c r="T3527" s="10">
        <f t="shared" si="335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6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30"/>
        <v>1.02</v>
      </c>
      <c r="P3528" s="9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42460.126979166664</v>
      </c>
      <c r="T3528" s="10">
        <f t="shared" si="335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6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30"/>
        <v>1.1691666666666667</v>
      </c>
      <c r="P3529" s="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42166.814872685187</v>
      </c>
      <c r="T3529" s="10">
        <f t="shared" si="335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6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30"/>
        <v>1.0115151515151515</v>
      </c>
      <c r="P3530" s="9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42733.293032407404</v>
      </c>
      <c r="T3530" s="10">
        <f t="shared" si="335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6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30"/>
        <v>1.32</v>
      </c>
      <c r="P3531" s="9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42177.553449074076</v>
      </c>
      <c r="T3531" s="10">
        <f t="shared" si="335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6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30"/>
        <v>1</v>
      </c>
      <c r="P3532" s="9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42442.41501157407</v>
      </c>
      <c r="T3532" s="10">
        <f t="shared" si="335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6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30"/>
        <v>1.28</v>
      </c>
      <c r="P3533" s="9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42521.44599537037</v>
      </c>
      <c r="T3533" s="10">
        <f t="shared" si="335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6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30"/>
        <v>1.1895833333333334</v>
      </c>
      <c r="P3534" s="9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41884.391516203701</v>
      </c>
      <c r="T3534" s="10">
        <f t="shared" si="335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6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30"/>
        <v>1.262</v>
      </c>
      <c r="P3535" s="9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42289.552858796298</v>
      </c>
      <c r="T3535" s="10">
        <f t="shared" si="335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30"/>
        <v>1.5620000000000001</v>
      </c>
      <c r="P3536" s="9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42243.416932870365</v>
      </c>
      <c r="T3536" s="10">
        <f t="shared" si="335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6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30"/>
        <v>1.0315000000000001</v>
      </c>
      <c r="P3537" s="9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42248.431828703702</v>
      </c>
      <c r="T3537" s="10">
        <f t="shared" si="335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6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30"/>
        <v>1.5333333333333334</v>
      </c>
      <c r="P3538" s="9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42328.518807870372</v>
      </c>
      <c r="T3538" s="10">
        <f t="shared" si="335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6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30"/>
        <v>1.8044444444444445</v>
      </c>
      <c r="P3539" s="9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41923.146018518521</v>
      </c>
      <c r="T3539" s="10">
        <f t="shared" si="335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6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30"/>
        <v>1.2845</v>
      </c>
      <c r="P3540" s="9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42571.212268518517</v>
      </c>
      <c r="T3540" s="10">
        <f t="shared" si="335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6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30"/>
        <v>1.1966666666666668</v>
      </c>
      <c r="P3541" s="9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42600.547708333332</v>
      </c>
      <c r="T3541" s="10">
        <f t="shared" si="335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6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30"/>
        <v>1.23</v>
      </c>
      <c r="P3542" s="9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42516.795034722221</v>
      </c>
      <c r="T3542" s="10">
        <f t="shared" si="335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6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30"/>
        <v>1.05</v>
      </c>
      <c r="P3543" s="9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42222.521701388883</v>
      </c>
      <c r="T3543" s="10">
        <f t="shared" si="335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6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30"/>
        <v>1.0223636363636364</v>
      </c>
      <c r="P3544" s="9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41829.391458333332</v>
      </c>
      <c r="T3544" s="10">
        <f t="shared" si="335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6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30"/>
        <v>1.0466666666666666</v>
      </c>
      <c r="P3545" s="9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42150.546979166662</v>
      </c>
      <c r="T3545" s="10">
        <f t="shared" si="335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30"/>
        <v>1</v>
      </c>
      <c r="P3546" s="9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42040.623344907406</v>
      </c>
      <c r="T3546" s="10">
        <f t="shared" si="335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6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30"/>
        <v>1.004</v>
      </c>
      <c r="P3547" s="9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42075.599062499998</v>
      </c>
      <c r="T3547" s="10">
        <f t="shared" si="335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6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30"/>
        <v>1.0227272727272727</v>
      </c>
      <c r="P3548" s="9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42073.452361111107</v>
      </c>
      <c r="T3548" s="10">
        <f t="shared" si="335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6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30"/>
        <v>1.1440928571428572</v>
      </c>
      <c r="P3549" s="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42479.870381944442</v>
      </c>
      <c r="T3549" s="10">
        <f t="shared" si="335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6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30"/>
        <v>1.019047619047619</v>
      </c>
      <c r="P3550" s="9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42411.733958333331</v>
      </c>
      <c r="T3550" s="10">
        <f t="shared" si="335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6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30"/>
        <v>1.02</v>
      </c>
      <c r="P3551" s="9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42223.186030092591</v>
      </c>
      <c r="T3551" s="10">
        <f t="shared" si="335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6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30"/>
        <v>1.048</v>
      </c>
      <c r="P3552" s="9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42462.685162037036</v>
      </c>
      <c r="T3552" s="10">
        <f t="shared" si="335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6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30"/>
        <v>1.0183333333333333</v>
      </c>
      <c r="P3553" s="9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41753.307523148142</v>
      </c>
      <c r="T3553" s="10">
        <f t="shared" si="335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6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30"/>
        <v>1</v>
      </c>
      <c r="P3554" s="9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41788.378749999996</v>
      </c>
      <c r="T3554" s="10">
        <f t="shared" si="335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6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30"/>
        <v>1.0627272727272727</v>
      </c>
      <c r="P3555" s="9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42195.820370370369</v>
      </c>
      <c r="T3555" s="10">
        <f t="shared" si="335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30"/>
        <v>1.1342219999999998</v>
      </c>
      <c r="P3556" s="9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42015.842118055552</v>
      </c>
      <c r="T3556" s="10">
        <f t="shared" si="335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6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30"/>
        <v>1</v>
      </c>
      <c r="P3557" s="9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42661.233726851853</v>
      </c>
      <c r="T3557" s="10">
        <f t="shared" si="335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6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30"/>
        <v>1.0045454545454546</v>
      </c>
      <c r="P3558" s="9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41808.441249999996</v>
      </c>
      <c r="T3558" s="10">
        <f t="shared" si="335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6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30"/>
        <v>1.0003599999999999</v>
      </c>
      <c r="P3559" s="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41730.068414351852</v>
      </c>
      <c r="T3559" s="10">
        <f t="shared" si="335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6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30"/>
        <v>1.44</v>
      </c>
      <c r="P3560" s="9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42139.608506944445</v>
      </c>
      <c r="T3560" s="10">
        <f t="shared" si="335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6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30"/>
        <v>1.0349999999999999</v>
      </c>
      <c r="P3561" s="9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42193.887824074067</v>
      </c>
      <c r="T3561" s="10">
        <f t="shared" si="335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6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30"/>
        <v>1.0843750000000001</v>
      </c>
      <c r="P3562" s="9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42115.68131944444</v>
      </c>
      <c r="T3562" s="10">
        <f t="shared" si="335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6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30"/>
        <v>1.024</v>
      </c>
      <c r="P3563" s="9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42203.471967592595</v>
      </c>
      <c r="T3563" s="10">
        <f t="shared" si="335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6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30"/>
        <v>1.4888888888888889</v>
      </c>
      <c r="P3564" s="9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42433.553553240738</v>
      </c>
      <c r="T3564" s="10">
        <f t="shared" si="335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6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30"/>
        <v>1.0549000000000002</v>
      </c>
      <c r="P3565" s="9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42555.46361111111</v>
      </c>
      <c r="T3565" s="10">
        <f t="shared" si="335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30"/>
        <v>1.0049999999999999</v>
      </c>
      <c r="P3566" s="9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42236.414918981478</v>
      </c>
      <c r="T3566" s="10">
        <f t="shared" si="335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6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30"/>
        <v>1.3055555555555556</v>
      </c>
      <c r="P3567" s="9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41974.534814814811</v>
      </c>
      <c r="T3567" s="10">
        <f t="shared" si="335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6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30"/>
        <v>1.0475000000000001</v>
      </c>
      <c r="P3568" s="9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41997.299571759257</v>
      </c>
      <c r="T3568" s="10">
        <f t="shared" si="335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6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30"/>
        <v>1.0880000000000001</v>
      </c>
      <c r="P3569" s="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42135.602361111109</v>
      </c>
      <c r="T3569" s="10">
        <f t="shared" si="335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6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30"/>
        <v>1.1100000000000001</v>
      </c>
      <c r="P3570" s="9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41869.532337962963</v>
      </c>
      <c r="T3570" s="10">
        <f t="shared" si="335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6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30"/>
        <v>1.0047999999999999</v>
      </c>
      <c r="P3571" s="9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41982.480277777773</v>
      </c>
      <c r="T3571" s="10">
        <f t="shared" si="335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6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30"/>
        <v>1.1435</v>
      </c>
      <c r="P3572" s="9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41976.12364583333</v>
      </c>
      <c r="T3572" s="10">
        <f t="shared" si="335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6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30"/>
        <v>1.2206666666666666</v>
      </c>
      <c r="P3573" s="9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41912.650613425925</v>
      </c>
      <c r="T3573" s="10">
        <f t="shared" si="335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6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30"/>
        <v>1</v>
      </c>
      <c r="P3574" s="9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42146.36206018518</v>
      </c>
      <c r="T3574" s="10">
        <f t="shared" si="335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6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30"/>
        <v>1.028</v>
      </c>
      <c r="P3575" s="9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41921.167199074072</v>
      </c>
      <c r="T3575" s="10">
        <f t="shared" si="335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30"/>
        <v>1.0612068965517241</v>
      </c>
      <c r="P3576" s="9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41926.734351851854</v>
      </c>
      <c r="T3576" s="10">
        <f t="shared" si="335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6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30"/>
        <v>1.0133000000000001</v>
      </c>
      <c r="P3577" s="9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42561.575543981475</v>
      </c>
      <c r="T3577" s="10">
        <f t="shared" si="335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6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30"/>
        <v>1</v>
      </c>
      <c r="P3578" s="9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42649.340902777774</v>
      </c>
      <c r="T3578" s="10">
        <f t="shared" si="335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6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30"/>
        <v>1.3</v>
      </c>
      <c r="P3579" s="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42093.578506944446</v>
      </c>
      <c r="T3579" s="10">
        <f t="shared" si="335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6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30"/>
        <v>1.0001333333333333</v>
      </c>
      <c r="P3580" s="9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42460.525196759256</v>
      </c>
      <c r="T3580" s="10">
        <f t="shared" si="335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6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30"/>
        <v>1</v>
      </c>
      <c r="P3581" s="9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42430.553888888891</v>
      </c>
      <c r="T3581" s="10">
        <f t="shared" si="335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6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30"/>
        <v>1.1388888888888888</v>
      </c>
      <c r="P3582" s="9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42025.967847222222</v>
      </c>
      <c r="T3582" s="10">
        <f t="shared" si="335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6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30"/>
        <v>1</v>
      </c>
      <c r="P3583" s="9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41836.26284722222</v>
      </c>
      <c r="T3583" s="10">
        <f t="shared" si="335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6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30"/>
        <v>2.87</v>
      </c>
      <c r="P3584" s="9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42450.887523148143</v>
      </c>
      <c r="T3584" s="10">
        <f t="shared" si="335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6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30"/>
        <v>1.085</v>
      </c>
      <c r="P3585" s="9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42418.217650462961</v>
      </c>
      <c r="T3585" s="10">
        <f t="shared" si="335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330"/>
        <v>1.155</v>
      </c>
      <c r="P3586" s="9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42168.108148148145</v>
      </c>
      <c r="T3586" s="10">
        <f t="shared" si="335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6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336">E3587/D3587</f>
        <v>1.1911764705882353</v>
      </c>
      <c r="P3587" s="9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(J3587/86400+25569+(-5/24))</f>
        <v>41964.507986111108</v>
      </c>
      <c r="T3587" s="10">
        <f t="shared" ref="T3587:T3650" si="341">(I3587/86400+25569+(-5/24))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6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336"/>
        <v>1.0942666666666667</v>
      </c>
      <c r="P3588" s="9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42576.489236111105</v>
      </c>
      <c r="T3588" s="10">
        <f t="shared" si="341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6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36"/>
        <v>1.266</v>
      </c>
      <c r="P3589" s="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42503.331643518519</v>
      </c>
      <c r="T3589" s="10">
        <f t="shared" si="341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6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36"/>
        <v>1.0049999999999999</v>
      </c>
      <c r="P3590" s="9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42101.620486111111</v>
      </c>
      <c r="T3590" s="10">
        <f t="shared" si="341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6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36"/>
        <v>1.2749999999999999</v>
      </c>
      <c r="P3591" s="9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42125.439201388886</v>
      </c>
      <c r="T3591" s="10">
        <f t="shared" si="341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6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36"/>
        <v>1.0005999999999999</v>
      </c>
      <c r="P3592" s="9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41902.125393518516</v>
      </c>
      <c r="T3592" s="10">
        <f t="shared" si="341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6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36"/>
        <v>1.75</v>
      </c>
      <c r="P3593" s="9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42003.74009259259</v>
      </c>
      <c r="T3593" s="10">
        <f t="shared" si="341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6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36"/>
        <v>1.2725</v>
      </c>
      <c r="P3594" s="9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41988.621608796289</v>
      </c>
      <c r="T3594" s="10">
        <f t="shared" si="341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6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36"/>
        <v>1.1063333333333334</v>
      </c>
      <c r="P3595" s="9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41974.690266203703</v>
      </c>
      <c r="T3595" s="10">
        <f t="shared" si="341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36"/>
        <v>1.2593749999999999</v>
      </c>
      <c r="P3596" s="9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42591.858587962961</v>
      </c>
      <c r="T3596" s="10">
        <f t="shared" si="341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6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36"/>
        <v>1.1850000000000001</v>
      </c>
      <c r="P3597" s="9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42049.800034722219</v>
      </c>
      <c r="T3597" s="10">
        <f t="shared" si="341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6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36"/>
        <v>1.0772727272727274</v>
      </c>
      <c r="P3598" s="9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41856.506736111107</v>
      </c>
      <c r="T3598" s="10">
        <f t="shared" si="341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6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36"/>
        <v>1.026</v>
      </c>
      <c r="P3599" s="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42417.377199074072</v>
      </c>
      <c r="T3599" s="10">
        <f t="shared" si="341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6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36"/>
        <v>1.101</v>
      </c>
      <c r="P3600" s="9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41866.590532407405</v>
      </c>
      <c r="T3600" s="10">
        <f t="shared" si="341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6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36"/>
        <v>2.02</v>
      </c>
      <c r="P3601" s="9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42220.586539351854</v>
      </c>
      <c r="T3601" s="10">
        <f t="shared" si="341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6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36"/>
        <v>1.3</v>
      </c>
      <c r="P3602" s="9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42628.640787037039</v>
      </c>
      <c r="T3602" s="10">
        <f t="shared" si="341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6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36"/>
        <v>1.0435000000000001</v>
      </c>
      <c r="P3603" s="9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41990.790300925924</v>
      </c>
      <c r="T3603" s="10">
        <f t="shared" si="341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6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36"/>
        <v>1.0004999999999999</v>
      </c>
      <c r="P3604" s="9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42447.68609953703</v>
      </c>
      <c r="T3604" s="10">
        <f t="shared" si="341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6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36"/>
        <v>1.7066666666666668</v>
      </c>
      <c r="P3605" s="9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42283.656018518515</v>
      </c>
      <c r="T3605" s="10">
        <f t="shared" si="341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36"/>
        <v>1.1283333333333334</v>
      </c>
      <c r="P3606" s="9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42482.80736111111</v>
      </c>
      <c r="T3606" s="10">
        <f t="shared" si="341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6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36"/>
        <v>1.84</v>
      </c>
      <c r="P3607" s="9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42383.584791666661</v>
      </c>
      <c r="T3607" s="10">
        <f t="shared" si="341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6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36"/>
        <v>1.3026666666666666</v>
      </c>
      <c r="P3608" s="9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42566.396493055552</v>
      </c>
      <c r="T3608" s="10">
        <f t="shared" si="341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6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36"/>
        <v>1.0545454545454545</v>
      </c>
      <c r="P3609" s="9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42338.755578703705</v>
      </c>
      <c r="T3609" s="10">
        <f t="shared" si="341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6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36"/>
        <v>1</v>
      </c>
      <c r="P3610" s="9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42506.501041666663</v>
      </c>
      <c r="T3610" s="10">
        <f t="shared" si="341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6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36"/>
        <v>1.5331632653061225</v>
      </c>
      <c r="P3611" s="9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42429.783391203702</v>
      </c>
      <c r="T3611" s="10">
        <f t="shared" si="341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6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36"/>
        <v>1.623</v>
      </c>
      <c r="P3612" s="9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42203.22379629629</v>
      </c>
      <c r="T3612" s="10">
        <f t="shared" si="341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6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36"/>
        <v>1.36</v>
      </c>
      <c r="P3613" s="9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42072.162048611113</v>
      </c>
      <c r="T3613" s="10">
        <f t="shared" si="341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6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36"/>
        <v>1.444</v>
      </c>
      <c r="P3614" s="9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41789.518645833326</v>
      </c>
      <c r="T3614" s="10">
        <f t="shared" si="341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6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36"/>
        <v>1</v>
      </c>
      <c r="P3615" s="9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41788.381643518514</v>
      </c>
      <c r="T3615" s="10">
        <f t="shared" si="341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36"/>
        <v>1.008</v>
      </c>
      <c r="P3616" s="9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42143.833518518521</v>
      </c>
      <c r="T3616" s="10">
        <f t="shared" si="341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6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36"/>
        <v>1.0680000000000001</v>
      </c>
      <c r="P3617" s="9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42318.385370370372</v>
      </c>
      <c r="T3617" s="10">
        <f t="shared" si="341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6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36"/>
        <v>1.248</v>
      </c>
      <c r="P3618" s="9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42052.741481481477</v>
      </c>
      <c r="T3618" s="10">
        <f t="shared" si="341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6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36"/>
        <v>1.1891891891891893</v>
      </c>
      <c r="P3619" s="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42779.401956018519</v>
      </c>
      <c r="T3619" s="10">
        <f t="shared" si="341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6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36"/>
        <v>1.01</v>
      </c>
      <c r="P3620" s="9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42128.419560185182</v>
      </c>
      <c r="T3620" s="10">
        <f t="shared" si="341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6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36"/>
        <v>1.1299999999999999</v>
      </c>
      <c r="P3621" s="9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42660.923912037033</v>
      </c>
      <c r="T3621" s="10">
        <f t="shared" si="341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6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36"/>
        <v>1.0519047619047619</v>
      </c>
      <c r="P3622" s="9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42037.72987268518</v>
      </c>
      <c r="T3622" s="10">
        <f t="shared" si="341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6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36"/>
        <v>1.0973333333333333</v>
      </c>
      <c r="P3623" s="9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42619.727361111109</v>
      </c>
      <c r="T3623" s="10">
        <f t="shared" si="341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6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36"/>
        <v>1.00099</v>
      </c>
      <c r="P3624" s="9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41877.013553240737</v>
      </c>
      <c r="T3624" s="10">
        <f t="shared" si="341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6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36"/>
        <v>1.2</v>
      </c>
      <c r="P3625" s="9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41828.528587962959</v>
      </c>
      <c r="T3625" s="10">
        <f t="shared" si="341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36"/>
        <v>1.0493333333333332</v>
      </c>
      <c r="P3626" s="9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42545.56585648148</v>
      </c>
      <c r="T3626" s="10">
        <f t="shared" si="341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6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36"/>
        <v>1.0266666666666666</v>
      </c>
      <c r="P3627" s="9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42157.444178240738</v>
      </c>
      <c r="T3627" s="10">
        <f t="shared" si="341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6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36"/>
        <v>1.0182500000000001</v>
      </c>
      <c r="P3628" s="9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41846.458993055552</v>
      </c>
      <c r="T3628" s="10">
        <f t="shared" si="341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6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36"/>
        <v>1</v>
      </c>
      <c r="P3629" s="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42460.533414351848</v>
      </c>
      <c r="T3629" s="10">
        <f t="shared" si="341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36"/>
        <v>0</v>
      </c>
      <c r="P3630" s="9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42291.6249537037</v>
      </c>
      <c r="T3630" s="10">
        <f t="shared" si="341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36"/>
        <v>1.9999999999999999E-6</v>
      </c>
      <c r="P3631" s="9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42436.886157407404</v>
      </c>
      <c r="T3631" s="10">
        <f t="shared" si="341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36"/>
        <v>3.3333333333333332E-4</v>
      </c>
      <c r="P3632" s="9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41942.638773148145</v>
      </c>
      <c r="T3632" s="10">
        <f t="shared" si="341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36"/>
        <v>0.51023391812865493</v>
      </c>
      <c r="P3633" s="9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41880.54510416666</v>
      </c>
      <c r="T3633" s="10">
        <f t="shared" si="341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36"/>
        <v>0.2</v>
      </c>
      <c r="P3634" s="9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41946.728576388887</v>
      </c>
      <c r="T3634" s="10">
        <f t="shared" si="341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36"/>
        <v>0.35239999999999999</v>
      </c>
      <c r="P3635" s="9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42649.415127314809</v>
      </c>
      <c r="T3635" s="10">
        <f t="shared" si="341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36"/>
        <v>4.2466666666666666E-2</v>
      </c>
      <c r="P3636" s="9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42700.958032407405</v>
      </c>
      <c r="T3636" s="10">
        <f t="shared" si="341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36"/>
        <v>0.36457142857142855</v>
      </c>
      <c r="P3637" s="9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42450.674490740734</v>
      </c>
      <c r="T3637" s="10">
        <f t="shared" si="341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36"/>
        <v>0</v>
      </c>
      <c r="P3638" s="9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42226.486446759256</v>
      </c>
      <c r="T3638" s="10">
        <f t="shared" si="341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36"/>
        <v>0.30866666666666664</v>
      </c>
      <c r="P3639" s="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41975.492303240739</v>
      </c>
      <c r="T3639" s="10">
        <f t="shared" si="341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36"/>
        <v>6.545454545454546E-2</v>
      </c>
      <c r="P3640" s="9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42053.464490740742</v>
      </c>
      <c r="T3640" s="10">
        <f t="shared" si="341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36"/>
        <v>4.0000000000000003E-5</v>
      </c>
      <c r="P3641" s="9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42590.468819444439</v>
      </c>
      <c r="T3641" s="10">
        <f t="shared" si="341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36"/>
        <v>5.5E-2</v>
      </c>
      <c r="P3642" s="9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42104.573263888888</v>
      </c>
      <c r="T3642" s="10">
        <f t="shared" si="341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36"/>
        <v>0</v>
      </c>
      <c r="P3643" s="9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41899.41873842592</v>
      </c>
      <c r="T3643" s="10">
        <f t="shared" si="341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36"/>
        <v>2.1428571428571429E-2</v>
      </c>
      <c r="P3644" s="9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42297.607951388891</v>
      </c>
      <c r="T3644" s="10">
        <f t="shared" si="341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36"/>
        <v>0</v>
      </c>
      <c r="P3645" s="9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42284.935636574075</v>
      </c>
      <c r="T3645" s="10">
        <f t="shared" si="341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36"/>
        <v>0.16420000000000001</v>
      </c>
      <c r="P3646" s="9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42409.033414351848</v>
      </c>
      <c r="T3646" s="10">
        <f t="shared" si="341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36"/>
        <v>1E-3</v>
      </c>
      <c r="P3647" s="9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42665.762013888881</v>
      </c>
      <c r="T3647" s="10">
        <f t="shared" si="341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36"/>
        <v>4.8099999999999997E-2</v>
      </c>
      <c r="P3648" s="9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42140.21298611111</v>
      </c>
      <c r="T3648" s="10">
        <f t="shared" si="341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36"/>
        <v>0.06</v>
      </c>
      <c r="P3649" s="9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42598.540821759256</v>
      </c>
      <c r="T3649" s="10">
        <f t="shared" si="341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6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336"/>
        <v>1.003825</v>
      </c>
      <c r="P3650" s="9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41887.083854166667</v>
      </c>
      <c r="T3650" s="10">
        <f t="shared" si="341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6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342">E3651/D3651</f>
        <v>1.04</v>
      </c>
      <c r="P3651" s="9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(J3651/86400+25569+(-5/24))</f>
        <v>41780.504560185182</v>
      </c>
      <c r="T3651" s="10">
        <f t="shared" ref="T3651:T3714" si="347">(I3651/86400+25569+(-5/24))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6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342"/>
        <v>1</v>
      </c>
      <c r="P3652" s="9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42381.270648148151</v>
      </c>
      <c r="T3652" s="10">
        <f t="shared" si="347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6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42"/>
        <v>1.04</v>
      </c>
      <c r="P3653" s="9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41828.437986111108</v>
      </c>
      <c r="T3653" s="10">
        <f t="shared" si="347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6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42"/>
        <v>2.5066666666666668</v>
      </c>
      <c r="P3654" s="9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42596.436365740738</v>
      </c>
      <c r="T3654" s="10">
        <f t="shared" si="347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6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42"/>
        <v>1.0049999999999999</v>
      </c>
      <c r="P3655" s="9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42191.155173611107</v>
      </c>
      <c r="T3655" s="10">
        <f t="shared" si="347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42"/>
        <v>1.744</v>
      </c>
      <c r="P3656" s="9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42440.20817129629</v>
      </c>
      <c r="T3656" s="10">
        <f t="shared" si="347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6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42"/>
        <v>1.1626000000000001</v>
      </c>
      <c r="P3657" s="9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42173.594884259255</v>
      </c>
      <c r="T3657" s="10">
        <f t="shared" si="347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6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42"/>
        <v>1.0582</v>
      </c>
      <c r="P3658" s="9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42737.701805555553</v>
      </c>
      <c r="T3658" s="10">
        <f t="shared" si="347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6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42"/>
        <v>1.1074999999999999</v>
      </c>
      <c r="P3659" s="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42499.4215162037</v>
      </c>
      <c r="T3659" s="10">
        <f t="shared" si="347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6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42"/>
        <v>1.0066666666666666</v>
      </c>
      <c r="P3660" s="9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41775.650231481479</v>
      </c>
      <c r="T3660" s="10">
        <f t="shared" si="347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6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42"/>
        <v>1.0203333333333333</v>
      </c>
      <c r="P3661" s="9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42055.068865740737</v>
      </c>
      <c r="T3661" s="10">
        <f t="shared" si="347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6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42"/>
        <v>1</v>
      </c>
      <c r="P3662" s="9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41971.672743055555</v>
      </c>
      <c r="T3662" s="10">
        <f t="shared" si="347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6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42"/>
        <v>1.1100000000000001</v>
      </c>
      <c r="P3663" s="9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42447.688333333332</v>
      </c>
      <c r="T3663" s="10">
        <f t="shared" si="347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6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42"/>
        <v>1.0142500000000001</v>
      </c>
      <c r="P3664" s="9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42064.011736111112</v>
      </c>
      <c r="T3664" s="10">
        <f t="shared" si="347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6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42"/>
        <v>1.04</v>
      </c>
      <c r="P3665" s="9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42665.243402777771</v>
      </c>
      <c r="T3665" s="10">
        <f t="shared" si="347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42"/>
        <v>1.09375</v>
      </c>
      <c r="P3666" s="9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42523.04038194444</v>
      </c>
      <c r="T3666" s="10">
        <f t="shared" si="347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6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42"/>
        <v>1.1516129032258065</v>
      </c>
      <c r="P3667" s="9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42294.59979166666</v>
      </c>
      <c r="T3667" s="10">
        <f t="shared" si="347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6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42"/>
        <v>1</v>
      </c>
      <c r="P3668" s="9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41822.696550925924</v>
      </c>
      <c r="T3668" s="10">
        <f t="shared" si="347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6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42"/>
        <v>1.0317033333333334</v>
      </c>
      <c r="P3669" s="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42173.761793981474</v>
      </c>
      <c r="T3669" s="10">
        <f t="shared" si="347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6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42"/>
        <v>1.0349999999999999</v>
      </c>
      <c r="P3670" s="9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42185.347824074073</v>
      </c>
      <c r="T3670" s="10">
        <f t="shared" si="347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6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42"/>
        <v>1.3819999999999999</v>
      </c>
      <c r="P3671" s="9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42136.466863425921</v>
      </c>
      <c r="T3671" s="10">
        <f t="shared" si="347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6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42"/>
        <v>1.0954545454545455</v>
      </c>
      <c r="P3672" s="9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42142.305682870363</v>
      </c>
      <c r="T3672" s="10">
        <f t="shared" si="347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6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42"/>
        <v>1.0085714285714287</v>
      </c>
      <c r="P3673" s="9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41820.419756944444</v>
      </c>
      <c r="T3673" s="10">
        <f t="shared" si="347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6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42"/>
        <v>1.0153333333333334</v>
      </c>
      <c r="P3674" s="9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41878.738240740735</v>
      </c>
      <c r="T3674" s="10">
        <f t="shared" si="347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6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42"/>
        <v>1.13625</v>
      </c>
      <c r="P3675" s="9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41914.086770833332</v>
      </c>
      <c r="T3675" s="10">
        <f t="shared" si="347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42"/>
        <v>1</v>
      </c>
      <c r="P3676" s="9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42556.664687499993</v>
      </c>
      <c r="T3676" s="10">
        <f t="shared" si="347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6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42"/>
        <v>1.4</v>
      </c>
      <c r="P3677" s="9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42493.388680555552</v>
      </c>
      <c r="T3677" s="10">
        <f t="shared" si="347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6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42"/>
        <v>1.2875000000000001</v>
      </c>
      <c r="P3678" s="9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41876.607453703698</v>
      </c>
      <c r="T3678" s="10">
        <f t="shared" si="347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6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42"/>
        <v>1.0290416666666666</v>
      </c>
      <c r="P3679" s="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41802.365949074076</v>
      </c>
      <c r="T3679" s="10">
        <f t="shared" si="347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6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42"/>
        <v>1.0249999999999999</v>
      </c>
      <c r="P3680" s="9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42120.322893518511</v>
      </c>
      <c r="T3680" s="10">
        <f t="shared" si="347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6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42"/>
        <v>1.101</v>
      </c>
      <c r="P3681" s="9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41786.553020833329</v>
      </c>
      <c r="T3681" s="10">
        <f t="shared" si="347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6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42"/>
        <v>1.1276666666666666</v>
      </c>
      <c r="P3682" s="9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42627.245763888888</v>
      </c>
      <c r="T3682" s="10">
        <f t="shared" si="347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6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42"/>
        <v>1.119</v>
      </c>
      <c r="P3683" s="9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42374.443171296291</v>
      </c>
      <c r="T3683" s="10">
        <f t="shared" si="347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6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42"/>
        <v>1.3919999999999999</v>
      </c>
      <c r="P3684" s="9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41772.477060185185</v>
      </c>
      <c r="T3684" s="10">
        <f t="shared" si="347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6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42"/>
        <v>1.1085714285714285</v>
      </c>
      <c r="P3685" s="9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42632.908518518518</v>
      </c>
      <c r="T3685" s="10">
        <f t="shared" si="347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42"/>
        <v>1.3906666666666667</v>
      </c>
      <c r="P3686" s="9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42218.97206018518</v>
      </c>
      <c r="T3686" s="10">
        <f t="shared" si="347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6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42"/>
        <v>1.0569999999999999</v>
      </c>
      <c r="P3687" s="9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41753.384942129625</v>
      </c>
      <c r="T3687" s="10">
        <f t="shared" si="347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6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42"/>
        <v>1.0142857142857142</v>
      </c>
      <c r="P3688" s="9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42230.454398148147</v>
      </c>
      <c r="T3688" s="10">
        <f t="shared" si="347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6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42"/>
        <v>1.0024500000000001</v>
      </c>
      <c r="P3689" s="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41787.009895833333</v>
      </c>
      <c r="T3689" s="10">
        <f t="shared" si="347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6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42"/>
        <v>1.0916666666666666</v>
      </c>
      <c r="P3690" s="9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41829.578749999993</v>
      </c>
      <c r="T3690" s="10">
        <f t="shared" si="347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6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42"/>
        <v>1.1833333333333333</v>
      </c>
      <c r="P3691" s="9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42147.61850694444</v>
      </c>
      <c r="T3691" s="10">
        <f t="shared" si="347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6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42"/>
        <v>1.2</v>
      </c>
      <c r="P3692" s="9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41940.38984953703</v>
      </c>
      <c r="T3692" s="10">
        <f t="shared" si="347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6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42"/>
        <v>1.2796000000000001</v>
      </c>
      <c r="P3693" s="9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42020.492233796293</v>
      </c>
      <c r="T3693" s="10">
        <f t="shared" si="347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6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42"/>
        <v>1.26</v>
      </c>
      <c r="P3694" s="9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41891.756701388884</v>
      </c>
      <c r="T3694" s="10">
        <f t="shared" si="347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6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42"/>
        <v>1.2912912912912913</v>
      </c>
      <c r="P3695" s="9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42308.98297453703</v>
      </c>
      <c r="T3695" s="10">
        <f t="shared" si="347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42"/>
        <v>1.0742857142857143</v>
      </c>
      <c r="P3696" s="9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42489.925543981481</v>
      </c>
      <c r="T3696" s="10">
        <f t="shared" si="347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6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42"/>
        <v>1.00125</v>
      </c>
      <c r="P3697" s="9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41995.662152777775</v>
      </c>
      <c r="T3697" s="10">
        <f t="shared" si="347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6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42"/>
        <v>1.55</v>
      </c>
      <c r="P3698" s="9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41988.408749999995</v>
      </c>
      <c r="T3698" s="10">
        <f t="shared" si="347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6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42"/>
        <v>1.08</v>
      </c>
      <c r="P3699" s="9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42479.2575</v>
      </c>
      <c r="T3699" s="10">
        <f t="shared" si="347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6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42"/>
        <v>1.1052</v>
      </c>
      <c r="P3700" s="9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42401.598229166666</v>
      </c>
      <c r="T3700" s="10">
        <f t="shared" si="347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6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42"/>
        <v>1.008</v>
      </c>
      <c r="P3701" s="9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41897.393703703703</v>
      </c>
      <c r="T3701" s="10">
        <f t="shared" si="347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6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42"/>
        <v>1.212</v>
      </c>
      <c r="P3702" s="9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41882.37731481481</v>
      </c>
      <c r="T3702" s="10">
        <f t="shared" si="347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6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42"/>
        <v>1.0033333333333334</v>
      </c>
      <c r="P3703" s="9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42129.333252314813</v>
      </c>
      <c r="T3703" s="10">
        <f t="shared" si="347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6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42"/>
        <v>1.0916666666666666</v>
      </c>
      <c r="P3704" s="9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42524.329675925925</v>
      </c>
      <c r="T3704" s="10">
        <f t="shared" si="347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6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42"/>
        <v>1.2342857142857142</v>
      </c>
      <c r="P3705" s="9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42556.296157407407</v>
      </c>
      <c r="T3705" s="10">
        <f t="shared" si="347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42"/>
        <v>1.3633666666666666</v>
      </c>
      <c r="P3706" s="9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42461.481412037036</v>
      </c>
      <c r="T3706" s="10">
        <f t="shared" si="347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6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42"/>
        <v>1.0346657233816767</v>
      </c>
      <c r="P3707" s="9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41792.334652777776</v>
      </c>
      <c r="T3707" s="10">
        <f t="shared" si="347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6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42"/>
        <v>1.2133333333333334</v>
      </c>
      <c r="P3708" s="9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41879.705428240741</v>
      </c>
      <c r="T3708" s="10">
        <f t="shared" si="347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6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42"/>
        <v>1.86</v>
      </c>
      <c r="P3709" s="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42551.840023148143</v>
      </c>
      <c r="T3709" s="10">
        <f t="shared" si="347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6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42"/>
        <v>3</v>
      </c>
      <c r="P3710" s="9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41809.933865740742</v>
      </c>
      <c r="T3710" s="10">
        <f t="shared" si="347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6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42"/>
        <v>1.0825</v>
      </c>
      <c r="P3711" s="9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41785.499374999999</v>
      </c>
      <c r="T3711" s="10">
        <f t="shared" si="347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6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42"/>
        <v>1.4115384615384616</v>
      </c>
      <c r="P3712" s="9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42072.367916666662</v>
      </c>
      <c r="T3712" s="10">
        <f t="shared" si="347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6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42"/>
        <v>1.1399999999999999</v>
      </c>
      <c r="P3713" s="9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41779.5158912037</v>
      </c>
      <c r="T3713" s="10">
        <f t="shared" si="347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6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342"/>
        <v>1.5373333333333334</v>
      </c>
      <c r="P3714" s="9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42133.963738425919</v>
      </c>
      <c r="T3714" s="10">
        <f t="shared" si="347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6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348">E3715/D3715</f>
        <v>1.0149999999999999</v>
      </c>
      <c r="P3715" s="9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(J3715/86400+25569+(-5/24))</f>
        <v>42505.529699074068</v>
      </c>
      <c r="T3715" s="10">
        <f t="shared" ref="T3715:T3778" si="353">(I3715/86400+25569+(-5/24))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348"/>
        <v>1.0235000000000001</v>
      </c>
      <c r="P3716" s="9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42118.347997685181</v>
      </c>
      <c r="T3716" s="10">
        <f t="shared" si="353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6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348"/>
        <v>1.0257142857142858</v>
      </c>
      <c r="P3717" s="9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42036.787256944437</v>
      </c>
      <c r="T3717" s="10">
        <f t="shared" si="353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6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348"/>
        <v>1.5575000000000001</v>
      </c>
      <c r="P3718" s="9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42360.679502314808</v>
      </c>
      <c r="T3718" s="10">
        <f t="shared" si="353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6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348"/>
        <v>1.0075000000000001</v>
      </c>
      <c r="P3719" s="9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42102.657974537033</v>
      </c>
      <c r="T3719" s="10">
        <f t="shared" si="353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6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348"/>
        <v>2.3940000000000001</v>
      </c>
      <c r="P3720" s="9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42032.507812499993</v>
      </c>
      <c r="T3720" s="10">
        <f t="shared" si="353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6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348"/>
        <v>2.1</v>
      </c>
      <c r="P3721" s="9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42147.521597222221</v>
      </c>
      <c r="T3721" s="10">
        <f t="shared" si="353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6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348"/>
        <v>1.0451515151515152</v>
      </c>
      <c r="P3722" s="9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42165.784791666665</v>
      </c>
      <c r="T3722" s="10">
        <f t="shared" si="353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6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348"/>
        <v>1.008</v>
      </c>
      <c r="P3723" s="9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41927.727824074071</v>
      </c>
      <c r="T3723" s="10">
        <f t="shared" si="353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6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348"/>
        <v>1.1120000000000001</v>
      </c>
      <c r="P3724" s="9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42381.463506944441</v>
      </c>
      <c r="T3724" s="10">
        <f t="shared" si="353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6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348"/>
        <v>1.0204444444444445</v>
      </c>
      <c r="P3725" s="9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41943.544699074067</v>
      </c>
      <c r="T3725" s="10">
        <f t="shared" si="353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348"/>
        <v>1.0254767441860466</v>
      </c>
      <c r="P3726" s="9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42465.283101851848</v>
      </c>
      <c r="T3726" s="10">
        <f t="shared" si="353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6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348"/>
        <v>1.27</v>
      </c>
      <c r="P3727" s="9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42401.736886574072</v>
      </c>
      <c r="T3727" s="10">
        <f t="shared" si="353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6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348"/>
        <v>3.3870588235294119</v>
      </c>
      <c r="P3728" s="9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42461.932534722218</v>
      </c>
      <c r="T3728" s="10">
        <f t="shared" si="353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6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348"/>
        <v>1.0075000000000001</v>
      </c>
      <c r="P3729" s="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42632.139976851853</v>
      </c>
      <c r="T3729" s="10">
        <f t="shared" si="353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348"/>
        <v>9.3100000000000002E-2</v>
      </c>
      <c r="P3730" s="9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42204.962685185186</v>
      </c>
      <c r="T3730" s="10">
        <f t="shared" si="353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348"/>
        <v>7.2400000000000006E-2</v>
      </c>
      <c r="P3731" s="9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42040.996666666666</v>
      </c>
      <c r="T3731" s="10">
        <f t="shared" si="353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348"/>
        <v>0.1</v>
      </c>
      <c r="P3732" s="9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42203.46943287037</v>
      </c>
      <c r="T3732" s="10">
        <f t="shared" si="353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348"/>
        <v>0.11272727272727273</v>
      </c>
      <c r="P3733" s="9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41983.544513888883</v>
      </c>
      <c r="T3733" s="10">
        <f t="shared" si="353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348"/>
        <v>0.15411764705882353</v>
      </c>
      <c r="P3734" s="9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41968.469131944446</v>
      </c>
      <c r="T3734" s="10">
        <f t="shared" si="353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348"/>
        <v>0</v>
      </c>
      <c r="P3735" s="9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42102.816064814811</v>
      </c>
      <c r="T3735" s="10">
        <f t="shared" si="353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348"/>
        <v>0.28466666666666668</v>
      </c>
      <c r="P3736" s="9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42089.693240740737</v>
      </c>
      <c r="T3736" s="10">
        <f t="shared" si="353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348"/>
        <v>0.13333333333333333</v>
      </c>
      <c r="P3737" s="9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42122.484826388885</v>
      </c>
      <c r="T3737" s="10">
        <f t="shared" si="353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348"/>
        <v>6.6666666666666671E-3</v>
      </c>
      <c r="P3738" s="9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42048.503391203696</v>
      </c>
      <c r="T3738" s="10">
        <f t="shared" si="353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348"/>
        <v>0.21428571428571427</v>
      </c>
      <c r="P3739" s="9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42297.482673611106</v>
      </c>
      <c r="T3739" s="10">
        <f t="shared" si="353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348"/>
        <v>0.18</v>
      </c>
      <c r="P3740" s="9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41813.730381944442</v>
      </c>
      <c r="T3740" s="10">
        <f t="shared" si="353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348"/>
        <v>0.20125000000000001</v>
      </c>
      <c r="P3741" s="9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42548.241527777776</v>
      </c>
      <c r="T3741" s="10">
        <f t="shared" si="353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348"/>
        <v>0.17899999999999999</v>
      </c>
      <c r="P3742" s="9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41832.881423611107</v>
      </c>
      <c r="T3742" s="10">
        <f t="shared" si="353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348"/>
        <v>0</v>
      </c>
      <c r="P3743" s="9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42325.712384259255</v>
      </c>
      <c r="T3743" s="10">
        <f t="shared" si="353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348"/>
        <v>0.02</v>
      </c>
      <c r="P3744" s="9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41858.006296296291</v>
      </c>
      <c r="T3744" s="10">
        <f t="shared" si="353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348"/>
        <v>0</v>
      </c>
      <c r="P3745" s="9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41793.501898148148</v>
      </c>
      <c r="T3745" s="10">
        <f t="shared" si="353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348"/>
        <v>0</v>
      </c>
      <c r="P3746" s="9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41793.605925925927</v>
      </c>
      <c r="T3746" s="10">
        <f t="shared" si="353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348"/>
        <v>0.1</v>
      </c>
      <c r="P3747" s="9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41831.489606481475</v>
      </c>
      <c r="T3747" s="10">
        <f t="shared" si="353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348"/>
        <v>2.3764705882352941E-2</v>
      </c>
      <c r="P3748" s="9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42621.18100694444</v>
      </c>
      <c r="T3748" s="10">
        <f t="shared" si="353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348"/>
        <v>0.01</v>
      </c>
      <c r="P3749" s="9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42164.091388888883</v>
      </c>
      <c r="T3749" s="10">
        <f t="shared" si="353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6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348"/>
        <v>1.0351999999999999</v>
      </c>
      <c r="P3750" s="9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42395.498101851852</v>
      </c>
      <c r="T3750" s="10">
        <f t="shared" si="353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6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348"/>
        <v>1.05</v>
      </c>
      <c r="P3751" s="9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42457.918842592589</v>
      </c>
      <c r="T3751" s="10">
        <f t="shared" si="353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6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348"/>
        <v>1.0044999999999999</v>
      </c>
      <c r="P3752" s="9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42016.773240740738</v>
      </c>
      <c r="T3752" s="10">
        <f t="shared" si="353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6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348"/>
        <v>1.3260000000000001</v>
      </c>
      <c r="P3753" s="9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42402.827233796292</v>
      </c>
      <c r="T3753" s="10">
        <f t="shared" si="353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6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348"/>
        <v>1.1299999999999999</v>
      </c>
      <c r="P3754" s="9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42619.594155092585</v>
      </c>
      <c r="T3754" s="10">
        <f t="shared" si="353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6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348"/>
        <v>1.0334000000000001</v>
      </c>
      <c r="P3755" s="9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42128.615740740737</v>
      </c>
      <c r="T3755" s="10">
        <f t="shared" si="353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348"/>
        <v>1.2</v>
      </c>
      <c r="P3756" s="9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41808.67288194444</v>
      </c>
      <c r="T3756" s="10">
        <f t="shared" si="353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6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348"/>
        <v>1.2963636363636364</v>
      </c>
      <c r="P3757" s="9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42445.658645833326</v>
      </c>
      <c r="T3757" s="10">
        <f t="shared" si="353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6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348"/>
        <v>1.0111111111111111</v>
      </c>
      <c r="P3758" s="9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41771.606458333328</v>
      </c>
      <c r="T3758" s="10">
        <f t="shared" si="353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6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348"/>
        <v>1.0851428571428572</v>
      </c>
      <c r="P3759" s="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41954.642534722218</v>
      </c>
      <c r="T3759" s="10">
        <f t="shared" si="353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6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348"/>
        <v>1.0233333333333334</v>
      </c>
      <c r="P3760" s="9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41747.263171296298</v>
      </c>
      <c r="T3760" s="10">
        <f t="shared" si="353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6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348"/>
        <v>1.1024425000000002</v>
      </c>
      <c r="P3761" s="9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42181.899918981479</v>
      </c>
      <c r="T3761" s="10">
        <f t="shared" si="353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6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348"/>
        <v>1.010154</v>
      </c>
      <c r="P3762" s="9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41739.316967592589</v>
      </c>
      <c r="T3762" s="10">
        <f t="shared" si="353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6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348"/>
        <v>1</v>
      </c>
      <c r="P3763" s="9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42173.258530092593</v>
      </c>
      <c r="T3763" s="10">
        <f t="shared" si="353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6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348"/>
        <v>1.0624</v>
      </c>
      <c r="P3764" s="9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42193.605196759258</v>
      </c>
      <c r="T3764" s="10">
        <f t="shared" si="353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6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348"/>
        <v>1</v>
      </c>
      <c r="P3765" s="9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42065.541967592588</v>
      </c>
      <c r="T3765" s="10">
        <f t="shared" si="353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348"/>
        <v>1</v>
      </c>
      <c r="P3766" s="9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42499.634629629632</v>
      </c>
      <c r="T3766" s="10">
        <f t="shared" si="353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6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348"/>
        <v>1.1345714285714286</v>
      </c>
      <c r="P3767" s="9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41820.568078703705</v>
      </c>
      <c r="T3767" s="10">
        <f t="shared" si="353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6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348"/>
        <v>1.0265010000000001</v>
      </c>
      <c r="P3768" s="9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41787.958854166667</v>
      </c>
      <c r="T3768" s="10">
        <f t="shared" si="353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6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348"/>
        <v>1.1675</v>
      </c>
      <c r="P3769" s="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42049.811307870368</v>
      </c>
      <c r="T3769" s="10">
        <f t="shared" si="353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6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348"/>
        <v>1.0765274999999999</v>
      </c>
      <c r="P3770" s="9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41772.519560185181</v>
      </c>
      <c r="T3770" s="10">
        <f t="shared" si="353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6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348"/>
        <v>1</v>
      </c>
      <c r="P3771" s="9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42445.389803240738</v>
      </c>
      <c r="T3771" s="10">
        <f t="shared" si="353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6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348"/>
        <v>1</v>
      </c>
      <c r="P3772" s="9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42138.722337962965</v>
      </c>
      <c r="T3772" s="10">
        <f t="shared" si="353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6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348"/>
        <v>1.46</v>
      </c>
      <c r="P3773" s="9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42493.64875</v>
      </c>
      <c r="T3773" s="10">
        <f t="shared" si="353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6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348"/>
        <v>1.1020000000000001</v>
      </c>
      <c r="P3774" s="9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42682.408634259256</v>
      </c>
      <c r="T3774" s="10">
        <f t="shared" si="353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6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348"/>
        <v>1.0820000000000001</v>
      </c>
      <c r="P3775" s="9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42655.796840277777</v>
      </c>
      <c r="T3775" s="10">
        <f t="shared" si="353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348"/>
        <v>1</v>
      </c>
      <c r="P3776" s="9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42087.583969907406</v>
      </c>
      <c r="T3776" s="10">
        <f t="shared" si="353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6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348"/>
        <v>1.0024999999999999</v>
      </c>
      <c r="P3777" s="9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42075.734293981477</v>
      </c>
      <c r="T3777" s="10">
        <f t="shared" si="353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6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348"/>
        <v>1.0671250000000001</v>
      </c>
      <c r="P3778" s="9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41814.159467592588</v>
      </c>
      <c r="T3778" s="10">
        <f t="shared" si="353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6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354">E3779/D3779</f>
        <v>1.4319999999999999</v>
      </c>
      <c r="P3779" s="9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(J3779/86400+25569+(-5/24))</f>
        <v>41886.903020833335</v>
      </c>
      <c r="T3779" s="10">
        <f t="shared" ref="T3779:T3842" si="359">(I3779/86400+25569+(-5/24))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6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354"/>
        <v>1.0504166666666668</v>
      </c>
      <c r="P3780" s="9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41989.610879629625</v>
      </c>
      <c r="T3780" s="10">
        <f t="shared" si="35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6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354"/>
        <v>1.0398000000000001</v>
      </c>
      <c r="P3781" s="9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42425.527083333327</v>
      </c>
      <c r="T3781" s="10">
        <f t="shared" si="359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6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54"/>
        <v>1.2</v>
      </c>
      <c r="P3782" s="9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42166.011400462965</v>
      </c>
      <c r="T3782" s="10">
        <f t="shared" si="359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6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54"/>
        <v>1.0966666666666667</v>
      </c>
      <c r="P3783" s="9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41865.674594907403</v>
      </c>
      <c r="T3783" s="10">
        <f t="shared" si="35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6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54"/>
        <v>1.0175000000000001</v>
      </c>
      <c r="P3784" s="9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42546.653900462959</v>
      </c>
      <c r="T3784" s="10">
        <f t="shared" si="35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6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54"/>
        <v>1.2891666666666666</v>
      </c>
      <c r="P3785" s="9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42419.931944444441</v>
      </c>
      <c r="T3785" s="10">
        <f t="shared" si="35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54"/>
        <v>1.1499999999999999</v>
      </c>
      <c r="P3786" s="9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42531.772361111107</v>
      </c>
      <c r="T3786" s="10">
        <f t="shared" si="35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6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54"/>
        <v>1.5075000000000001</v>
      </c>
      <c r="P3787" s="9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42548.430196759255</v>
      </c>
      <c r="T3787" s="10">
        <f t="shared" si="35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6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54"/>
        <v>1.1096666666666666</v>
      </c>
      <c r="P3788" s="9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42486.829571759255</v>
      </c>
      <c r="T3788" s="10">
        <f t="shared" si="35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6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54"/>
        <v>1.0028571428571429</v>
      </c>
      <c r="P3789" s="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42167.326458333329</v>
      </c>
      <c r="T3789" s="10">
        <f t="shared" si="35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54"/>
        <v>6.6666666666666671E-3</v>
      </c>
      <c r="P3790" s="9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42333.487488425926</v>
      </c>
      <c r="T3790" s="10">
        <f t="shared" si="35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54"/>
        <v>3.267605633802817E-2</v>
      </c>
      <c r="P3791" s="9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42138.590486111112</v>
      </c>
      <c r="T3791" s="10">
        <f t="shared" si="35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54"/>
        <v>0</v>
      </c>
      <c r="P3792" s="9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42666.458599537036</v>
      </c>
      <c r="T3792" s="10">
        <f t="shared" si="35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54"/>
        <v>0</v>
      </c>
      <c r="P3793" s="9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41766.4837037037</v>
      </c>
      <c r="T3793" s="10">
        <f t="shared" si="35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54"/>
        <v>2.8E-3</v>
      </c>
      <c r="P3794" s="9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42170.238680555551</v>
      </c>
      <c r="T3794" s="10">
        <f t="shared" si="35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54"/>
        <v>0.59657142857142853</v>
      </c>
      <c r="P3795" s="9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41968.73065972222</v>
      </c>
      <c r="T3795" s="10">
        <f t="shared" si="35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54"/>
        <v>0.01</v>
      </c>
      <c r="P3796" s="9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42132.372152777774</v>
      </c>
      <c r="T3796" s="10">
        <f t="shared" si="35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54"/>
        <v>1.6666666666666666E-2</v>
      </c>
      <c r="P3797" s="9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42201.227893518517</v>
      </c>
      <c r="T3797" s="10">
        <f t="shared" si="35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54"/>
        <v>4.4444444444444447E-5</v>
      </c>
      <c r="P3798" s="9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42688.821250000001</v>
      </c>
      <c r="T3798" s="10">
        <f t="shared" si="35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54"/>
        <v>0.89666666666666661</v>
      </c>
      <c r="P3799" s="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42084.673206018517</v>
      </c>
      <c r="T3799" s="10">
        <f t="shared" si="35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54"/>
        <v>1.4642857142857143E-2</v>
      </c>
      <c r="P3800" s="9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41831.514444444438</v>
      </c>
      <c r="T3800" s="10">
        <f t="shared" si="359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54"/>
        <v>4.02E-2</v>
      </c>
      <c r="P3801" s="9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42410.722719907404</v>
      </c>
      <c r="T3801" s="10">
        <f t="shared" si="35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54"/>
        <v>4.0045454545454544E-2</v>
      </c>
      <c r="P3802" s="9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41982.528738425921</v>
      </c>
      <c r="T3802" s="10">
        <f t="shared" si="35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54"/>
        <v>8.5199999999999998E-2</v>
      </c>
      <c r="P3803" s="9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41975.467777777776</v>
      </c>
      <c r="T3803" s="10">
        <f t="shared" si="35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54"/>
        <v>0</v>
      </c>
      <c r="P3804" s="9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42268.917893518512</v>
      </c>
      <c r="T3804" s="10">
        <f t="shared" si="35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54"/>
        <v>0.19650000000000001</v>
      </c>
      <c r="P3805" s="9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42403.763518518514</v>
      </c>
      <c r="T3805" s="10">
        <f t="shared" si="35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54"/>
        <v>0</v>
      </c>
      <c r="P3806" s="9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42526.801203703704</v>
      </c>
      <c r="T3806" s="10">
        <f t="shared" si="35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54"/>
        <v>2.0000000000000002E-5</v>
      </c>
      <c r="P3807" s="9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41849.678703703699</v>
      </c>
      <c r="T3807" s="10">
        <f t="shared" si="35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54"/>
        <v>6.6666666666666664E-4</v>
      </c>
      <c r="P3808" s="9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41799.050706018512</v>
      </c>
      <c r="T3808" s="10">
        <f t="shared" si="35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54"/>
        <v>0.30333333333333334</v>
      </c>
      <c r="P3809" s="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42090.700682870367</v>
      </c>
      <c r="T3809" s="10">
        <f t="shared" si="35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6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354"/>
        <v>1</v>
      </c>
      <c r="P3810" s="9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42059.24559027778</v>
      </c>
      <c r="T3810" s="10">
        <f t="shared" si="35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6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54"/>
        <v>1.0125</v>
      </c>
      <c r="P3811" s="9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41800.318368055552</v>
      </c>
      <c r="T3811" s="10">
        <f t="shared" si="35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6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54"/>
        <v>1.2173333333333334</v>
      </c>
      <c r="P3812" s="9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42054.640717592592</v>
      </c>
      <c r="T3812" s="10">
        <f t="shared" si="35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6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54"/>
        <v>3.3</v>
      </c>
      <c r="P3813" s="9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42487.418668981474</v>
      </c>
      <c r="T3813" s="10">
        <f t="shared" si="35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6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54"/>
        <v>1.0954999999999999</v>
      </c>
      <c r="P3814" s="9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42109.542916666665</v>
      </c>
      <c r="T3814" s="10">
        <f t="shared" si="35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6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54"/>
        <v>1.0095190476190474</v>
      </c>
      <c r="P3815" s="9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42497.067372685182</v>
      </c>
      <c r="T3815" s="10">
        <f t="shared" si="35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54"/>
        <v>1.4013333333333333</v>
      </c>
      <c r="P3816" s="9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42058.695740740739</v>
      </c>
      <c r="T3816" s="10">
        <f t="shared" si="35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6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54"/>
        <v>1.0000100000000001</v>
      </c>
      <c r="P3817" s="9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42207.051585648143</v>
      </c>
      <c r="T3817" s="10">
        <f t="shared" si="35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6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54"/>
        <v>1.19238</v>
      </c>
      <c r="P3818" s="9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41807.481747685182</v>
      </c>
      <c r="T3818" s="10">
        <f t="shared" si="35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6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54"/>
        <v>1.0725</v>
      </c>
      <c r="P3819" s="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42284.488611111105</v>
      </c>
      <c r="T3819" s="10">
        <f t="shared" si="35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6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54"/>
        <v>2.2799999999999998</v>
      </c>
      <c r="P3820" s="9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42045.634050925924</v>
      </c>
      <c r="T3820" s="10">
        <f t="shared" si="35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6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54"/>
        <v>1.0640000000000001</v>
      </c>
      <c r="P3821" s="9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42184.001203703701</v>
      </c>
      <c r="T3821" s="10">
        <f t="shared" si="35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6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54"/>
        <v>1.4333333333333333</v>
      </c>
      <c r="P3822" s="9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42160.443483796298</v>
      </c>
      <c r="T3822" s="10">
        <f t="shared" si="35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6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54"/>
        <v>1.0454285714285714</v>
      </c>
      <c r="P3823" s="9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42340.972303240742</v>
      </c>
      <c r="T3823" s="10">
        <f t="shared" si="35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6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54"/>
        <v>1.1002000000000001</v>
      </c>
      <c r="P3824" s="9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42329.629826388882</v>
      </c>
      <c r="T3824" s="10">
        <f t="shared" si="35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6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54"/>
        <v>1.06</v>
      </c>
      <c r="P3825" s="9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42170.701898148145</v>
      </c>
      <c r="T3825" s="10">
        <f t="shared" si="35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54"/>
        <v>1.08</v>
      </c>
      <c r="P3826" s="9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42571.417858796289</v>
      </c>
      <c r="T3826" s="10">
        <f t="shared" si="35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6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54"/>
        <v>1.0542</v>
      </c>
      <c r="P3827" s="9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42150.861273148148</v>
      </c>
      <c r="T3827" s="10">
        <f t="shared" si="35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6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54"/>
        <v>1.1916666666666667</v>
      </c>
      <c r="P3828" s="9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42101.215208333328</v>
      </c>
      <c r="T3828" s="10">
        <f t="shared" si="35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6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54"/>
        <v>1.5266666666666666</v>
      </c>
      <c r="P3829" s="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42034.719918981478</v>
      </c>
      <c r="T3829" s="10">
        <f t="shared" si="35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6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54"/>
        <v>1</v>
      </c>
      <c r="P3830" s="9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41944.319293981483</v>
      </c>
      <c r="T3830" s="10">
        <f t="shared" si="359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6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54"/>
        <v>1.002</v>
      </c>
      <c r="P3831" s="9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42593.657071759262</v>
      </c>
      <c r="T3831" s="10">
        <f t="shared" si="35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6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54"/>
        <v>2.25</v>
      </c>
      <c r="P3832" s="9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42503.532534722217</v>
      </c>
      <c r="T3832" s="10">
        <f t="shared" si="35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6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354"/>
        <v>1.0602199999999999</v>
      </c>
      <c r="P3833" s="9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41927.640567129631</v>
      </c>
      <c r="T3833" s="10">
        <f t="shared" si="35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6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54"/>
        <v>1.0466666666666666</v>
      </c>
      <c r="P3834" s="9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42374.906655092585</v>
      </c>
      <c r="T3834" s="10">
        <f t="shared" si="35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6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54"/>
        <v>1.1666666666666667</v>
      </c>
      <c r="P3835" s="9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41963.664027777777</v>
      </c>
      <c r="T3835" s="10">
        <f t="shared" si="35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54"/>
        <v>1.0903333333333334</v>
      </c>
      <c r="P3836" s="9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42143.236886574072</v>
      </c>
      <c r="T3836" s="10">
        <f t="shared" si="35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6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54"/>
        <v>1.6</v>
      </c>
      <c r="P3837" s="9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42460.733888888884</v>
      </c>
      <c r="T3837" s="10">
        <f t="shared" si="35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6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54"/>
        <v>1.125</v>
      </c>
      <c r="P3838" s="9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42553.718194444438</v>
      </c>
      <c r="T3838" s="10">
        <f t="shared" si="35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6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54"/>
        <v>1.0209999999999999</v>
      </c>
      <c r="P3839" s="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42152.557384259257</v>
      </c>
      <c r="T3839" s="10">
        <f t="shared" si="35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6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54"/>
        <v>1.00824</v>
      </c>
      <c r="P3840" s="9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42116.502418981479</v>
      </c>
      <c r="T3840" s="10">
        <f t="shared" si="35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6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54"/>
        <v>1.0125</v>
      </c>
      <c r="P3841" s="9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42154.934305555558</v>
      </c>
      <c r="T3841" s="10">
        <f t="shared" si="359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6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354"/>
        <v>65</v>
      </c>
      <c r="P3842" s="9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42432.493391203701</v>
      </c>
      <c r="T3842" s="10">
        <f t="shared" si="35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360">E3843/D3843</f>
        <v>8.72E-2</v>
      </c>
      <c r="P3843" s="9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(J3843/86400+25569+(-5/24))</f>
        <v>41780.57739583333</v>
      </c>
      <c r="T3843" s="10">
        <f t="shared" ref="T3843:T3906" si="365">(I3843/86400+25569+(-5/24))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60"/>
        <v>0.21940000000000001</v>
      </c>
      <c r="P3844" s="9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41740.285324074073</v>
      </c>
      <c r="T3844" s="10">
        <f t="shared" si="365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60"/>
        <v>0.21299999999999999</v>
      </c>
      <c r="P3845" s="9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41765.864166666666</v>
      </c>
      <c r="T3845" s="10">
        <f t="shared" si="365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60"/>
        <v>0.41489795918367345</v>
      </c>
      <c r="P3846" s="9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41766.408958333333</v>
      </c>
      <c r="T3846" s="10">
        <f t="shared" si="365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60"/>
        <v>2.1049999999999999E-2</v>
      </c>
      <c r="P3847" s="9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42248.418680555558</v>
      </c>
      <c r="T3847" s="10">
        <f t="shared" si="365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60"/>
        <v>2.7E-2</v>
      </c>
      <c r="P3848" s="9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41885.01321759259</v>
      </c>
      <c r="T3848" s="10">
        <f t="shared" si="365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60"/>
        <v>0.16161904761904761</v>
      </c>
      <c r="P3849" s="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42159.016099537032</v>
      </c>
      <c r="T3849" s="10">
        <f t="shared" si="365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60"/>
        <v>0.16376923076923078</v>
      </c>
      <c r="P3850" s="9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42265.608668981477</v>
      </c>
      <c r="T3850" s="10">
        <f t="shared" si="365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60"/>
        <v>7.0433333333333334E-2</v>
      </c>
      <c r="P3851" s="9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42136.558842592589</v>
      </c>
      <c r="T3851" s="10">
        <f t="shared" si="365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60"/>
        <v>3.7999999999999999E-2</v>
      </c>
      <c r="P3852" s="9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41974.916006944441</v>
      </c>
      <c r="T3852" s="10">
        <f t="shared" si="365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60"/>
        <v>0.34079999999999999</v>
      </c>
      <c r="P3853" s="9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42172.23123842592</v>
      </c>
      <c r="T3853" s="10">
        <f t="shared" si="365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60"/>
        <v>2E-3</v>
      </c>
      <c r="P3854" s="9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42064.982361111113</v>
      </c>
      <c r="T3854" s="10">
        <f t="shared" si="365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60"/>
        <v>2.5999999999999998E-4</v>
      </c>
      <c r="P3855" s="9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41848.631689814814</v>
      </c>
      <c r="T3855" s="10">
        <f t="shared" si="365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60"/>
        <v>0.16254545454545455</v>
      </c>
      <c r="P3856" s="9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42103.67659722222</v>
      </c>
      <c r="T3856" s="10">
        <f t="shared" si="365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60"/>
        <v>2.5000000000000001E-2</v>
      </c>
      <c r="P3857" s="9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42059.762395833335</v>
      </c>
      <c r="T3857" s="10">
        <f t="shared" si="365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60"/>
        <v>2.0000000000000001E-4</v>
      </c>
      <c r="P3858" s="9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42041.534756944442</v>
      </c>
      <c r="T3858" s="10">
        <f t="shared" si="365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60"/>
        <v>5.1999999999999998E-2</v>
      </c>
      <c r="P3859" s="9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41829.528819444444</v>
      </c>
      <c r="T3859" s="10">
        <f t="shared" si="365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60"/>
        <v>0.02</v>
      </c>
      <c r="P3860" s="9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42128.222731481474</v>
      </c>
      <c r="T3860" s="10">
        <f t="shared" si="365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60"/>
        <v>4.0000000000000002E-4</v>
      </c>
      <c r="P3861" s="9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41789.685266203705</v>
      </c>
      <c r="T3861" s="10">
        <f t="shared" si="365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60"/>
        <v>0.17666666666666667</v>
      </c>
      <c r="P3862" s="9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41833.452662037038</v>
      </c>
      <c r="T3862" s="10">
        <f t="shared" si="365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60"/>
        <v>0.05</v>
      </c>
      <c r="P3863" s="9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41914.381678240738</v>
      </c>
      <c r="T3863" s="10">
        <f t="shared" si="365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60"/>
        <v>1.3333333333333334E-4</v>
      </c>
      <c r="P3864" s="9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42611.052731481475</v>
      </c>
      <c r="T3864" s="10">
        <f t="shared" si="365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60"/>
        <v>0</v>
      </c>
      <c r="P3865" s="9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42253.424826388888</v>
      </c>
      <c r="T3865" s="10">
        <f t="shared" si="365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60"/>
        <v>1.2E-2</v>
      </c>
      <c r="P3866" s="9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42295.683495370373</v>
      </c>
      <c r="T3866" s="10">
        <f t="shared" si="365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60"/>
        <v>0.26937422295897223</v>
      </c>
      <c r="P3867" s="9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41841.44326388889</v>
      </c>
      <c r="T3867" s="10">
        <f t="shared" si="365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60"/>
        <v>5.4999999999999997E-3</v>
      </c>
      <c r="P3868" s="9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42402.738668981481</v>
      </c>
      <c r="T3868" s="10">
        <f t="shared" si="365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60"/>
        <v>0.1255</v>
      </c>
      <c r="P3869" s="9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42509.605775462966</v>
      </c>
      <c r="T3869" s="10">
        <f t="shared" si="365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6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60"/>
        <v>2E-3</v>
      </c>
      <c r="P3870" s="9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41865.45144675926</v>
      </c>
      <c r="T3870" s="10">
        <f t="shared" si="365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6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60"/>
        <v>3.44748684310884E-2</v>
      </c>
      <c r="P3871" s="9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42047.516111111108</v>
      </c>
      <c r="T3871" s="10">
        <f t="shared" si="365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6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60"/>
        <v>0.15</v>
      </c>
      <c r="P3872" s="9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41792.963865740741</v>
      </c>
      <c r="T3872" s="10">
        <f t="shared" si="365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6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60"/>
        <v>2.6666666666666668E-2</v>
      </c>
      <c r="P3873" s="9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42763.572337962956</v>
      </c>
      <c r="T3873" s="10">
        <f t="shared" si="365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6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60"/>
        <v>0</v>
      </c>
      <c r="P3874" s="9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42179.9374537037</v>
      </c>
      <c r="T3874" s="10">
        <f t="shared" si="365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6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60"/>
        <v>0</v>
      </c>
      <c r="P3875" s="9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42255.487673611111</v>
      </c>
      <c r="T3875" s="10">
        <f t="shared" si="365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60"/>
        <v>0</v>
      </c>
      <c r="P3876" s="9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42006.808124999996</v>
      </c>
      <c r="T3876" s="10">
        <f t="shared" si="365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6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60"/>
        <v>0</v>
      </c>
      <c r="P3877" s="9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42615.138483796291</v>
      </c>
      <c r="T3877" s="10">
        <f t="shared" si="365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6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60"/>
        <v>0.52794871794871789</v>
      </c>
      <c r="P3878" s="9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42372.415833333333</v>
      </c>
      <c r="T3878" s="10">
        <f t="shared" si="365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6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60"/>
        <v>4.9639999999999997E-2</v>
      </c>
      <c r="P3879" s="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42682.469351851854</v>
      </c>
      <c r="T3879" s="10">
        <f t="shared" si="365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6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60"/>
        <v>5.5555555555555556E-4</v>
      </c>
      <c r="P3880" s="9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42154.610486111109</v>
      </c>
      <c r="T3880" s="10">
        <f t="shared" si="365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6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60"/>
        <v>0</v>
      </c>
      <c r="P3881" s="9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41999.652731481481</v>
      </c>
      <c r="T3881" s="10">
        <f t="shared" si="365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6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60"/>
        <v>0.13066666666666665</v>
      </c>
      <c r="P3882" s="9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41815.606712962959</v>
      </c>
      <c r="T3882" s="10">
        <f t="shared" si="365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6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60"/>
        <v>0.05</v>
      </c>
      <c r="P3883" s="9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42755.810173611106</v>
      </c>
      <c r="T3883" s="10">
        <f t="shared" si="365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6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60"/>
        <v>0</v>
      </c>
      <c r="P3884" s="9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42373.77511574074</v>
      </c>
      <c r="T3884" s="10">
        <f t="shared" si="365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6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60"/>
        <v>0</v>
      </c>
      <c r="P3885" s="9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41854.394317129627</v>
      </c>
      <c r="T3885" s="10">
        <f t="shared" si="365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60"/>
        <v>0</v>
      </c>
      <c r="P3886" s="9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42065.583240740736</v>
      </c>
      <c r="T3886" s="10">
        <f t="shared" si="365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6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60"/>
        <v>0</v>
      </c>
      <c r="P3887" s="9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42469.742951388886</v>
      </c>
      <c r="T3887" s="10">
        <f t="shared" si="365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6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60"/>
        <v>0</v>
      </c>
      <c r="P3888" s="9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41954.019699074073</v>
      </c>
      <c r="T3888" s="10">
        <f t="shared" si="365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60"/>
        <v>1.7500000000000002E-2</v>
      </c>
      <c r="P3889" s="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42079.649641203701</v>
      </c>
      <c r="T3889" s="10">
        <f t="shared" si="365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60"/>
        <v>0.27100000000000002</v>
      </c>
      <c r="P3890" s="9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42762.337476851848</v>
      </c>
      <c r="T3890" s="10">
        <f t="shared" si="365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60"/>
        <v>1.4749999999999999E-2</v>
      </c>
      <c r="P3891" s="9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41976.796643518515</v>
      </c>
      <c r="T3891" s="10">
        <f t="shared" si="365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60"/>
        <v>0.16826666666666668</v>
      </c>
      <c r="P3892" s="9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42171.55027777778</v>
      </c>
      <c r="T3892" s="10">
        <f t="shared" si="365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60"/>
        <v>0.32500000000000001</v>
      </c>
      <c r="P3893" s="9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42055.924120370364</v>
      </c>
      <c r="T3893" s="10">
        <f t="shared" si="365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60"/>
        <v>0</v>
      </c>
      <c r="P3894" s="9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41867.443946759253</v>
      </c>
      <c r="T3894" s="10">
        <f t="shared" si="365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60"/>
        <v>0.2155</v>
      </c>
      <c r="P3895" s="9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41779.449537037035</v>
      </c>
      <c r="T3895" s="10">
        <f t="shared" si="365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60"/>
        <v>3.4666666666666665E-2</v>
      </c>
      <c r="P3896" s="9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42679.750138888885</v>
      </c>
      <c r="T3896" s="10">
        <f t="shared" si="365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60"/>
        <v>0.05</v>
      </c>
      <c r="P3897" s="9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42032.041875000003</v>
      </c>
      <c r="T3897" s="10">
        <f t="shared" si="365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60"/>
        <v>0.10625</v>
      </c>
      <c r="P3898" s="9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41792.983541666668</v>
      </c>
      <c r="T3898" s="10">
        <f t="shared" si="365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60"/>
        <v>0.17599999999999999</v>
      </c>
      <c r="P3899" s="9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41982.665312499994</v>
      </c>
      <c r="T3899" s="10">
        <f t="shared" si="365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60"/>
        <v>0.3256</v>
      </c>
      <c r="P3900" s="9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42193.273958333331</v>
      </c>
      <c r="T3900" s="10">
        <f t="shared" si="365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60"/>
        <v>1.2500000000000001E-2</v>
      </c>
      <c r="P3901" s="9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41843.566678240742</v>
      </c>
      <c r="T3901" s="10">
        <f t="shared" si="365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60"/>
        <v>5.3999999999999999E-2</v>
      </c>
      <c r="P3902" s="9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42135.884155092594</v>
      </c>
      <c r="T3902" s="10">
        <f t="shared" si="365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60"/>
        <v>8.3333333333333332E-3</v>
      </c>
      <c r="P3903" s="9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42317.618043981478</v>
      </c>
      <c r="T3903" s="10">
        <f t="shared" si="365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60"/>
        <v>0.48833333333333334</v>
      </c>
      <c r="P3904" s="9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42663.259745370371</v>
      </c>
      <c r="T3904" s="10">
        <f t="shared" si="365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60"/>
        <v>0</v>
      </c>
      <c r="P3905" s="9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42185.802835648145</v>
      </c>
      <c r="T3905" s="10">
        <f t="shared" si="365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360"/>
        <v>2.9999999999999997E-4</v>
      </c>
      <c r="P3906" s="9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42095.020833333336</v>
      </c>
      <c r="T3906" s="10">
        <f t="shared" si="365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366">E3907/D3907</f>
        <v>0.11533333333333333</v>
      </c>
      <c r="P3907" s="9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(J3907/86400+25569+(-5/24))</f>
        <v>42124.415543981479</v>
      </c>
      <c r="T3907" s="10">
        <f t="shared" ref="T3907:T3970" si="371">(I3907/86400+25569+(-5/24))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66"/>
        <v>0.67333333333333334</v>
      </c>
      <c r="P3908" s="9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42143.709409722222</v>
      </c>
      <c r="T3908" s="10">
        <f t="shared" si="371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66"/>
        <v>0.153</v>
      </c>
      <c r="P3909" s="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41906.611180555556</v>
      </c>
      <c r="T3909" s="10">
        <f t="shared" si="371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66"/>
        <v>8.666666666666667E-2</v>
      </c>
      <c r="P3910" s="9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41833.927037037036</v>
      </c>
      <c r="T3910" s="10">
        <f t="shared" si="371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66"/>
        <v>2.2499999999999998E-3</v>
      </c>
      <c r="P3911" s="9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41863.150949074072</v>
      </c>
      <c r="T3911" s="10">
        <f t="shared" si="371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66"/>
        <v>3.0833333333333334E-2</v>
      </c>
      <c r="P3912" s="9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42224.548576388886</v>
      </c>
      <c r="T3912" s="10">
        <f t="shared" si="371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66"/>
        <v>0.37412499999999999</v>
      </c>
      <c r="P3913" s="9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41939.603900462964</v>
      </c>
      <c r="T3913" s="10">
        <f t="shared" si="371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66"/>
        <v>6.666666666666667E-5</v>
      </c>
      <c r="P3914" s="9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42059.061689814807</v>
      </c>
      <c r="T3914" s="10">
        <f t="shared" si="371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66"/>
        <v>0.1</v>
      </c>
      <c r="P3915" s="9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42308.002881944441</v>
      </c>
      <c r="T3915" s="10">
        <f t="shared" si="371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66"/>
        <v>0.36359999999999998</v>
      </c>
      <c r="P3916" s="9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42114.610601851855</v>
      </c>
      <c r="T3916" s="10">
        <f t="shared" si="371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66"/>
        <v>3.3333333333333335E-3</v>
      </c>
      <c r="P3917" s="9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42492.776724537034</v>
      </c>
      <c r="T3917" s="10">
        <f t="shared" si="371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66"/>
        <v>0</v>
      </c>
      <c r="P3918" s="9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42494.263333333329</v>
      </c>
      <c r="T3918" s="10">
        <f t="shared" si="371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66"/>
        <v>2.8571428571428571E-3</v>
      </c>
      <c r="P3919" s="9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41863.318993055553</v>
      </c>
      <c r="T3919" s="10">
        <f t="shared" si="371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66"/>
        <v>2E-3</v>
      </c>
      <c r="P3920" s="9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41843.456284722219</v>
      </c>
      <c r="T3920" s="10">
        <f t="shared" si="371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66"/>
        <v>1.7999999999999999E-2</v>
      </c>
      <c r="P3921" s="9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42358.476539351854</v>
      </c>
      <c r="T3921" s="10">
        <f t="shared" si="371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66"/>
        <v>5.3999999999999999E-2</v>
      </c>
      <c r="P3922" s="9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42657.178935185184</v>
      </c>
      <c r="T3922" s="10">
        <f t="shared" si="371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66"/>
        <v>0</v>
      </c>
      <c r="P3923" s="9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41926.333969907406</v>
      </c>
      <c r="T3923" s="10">
        <f t="shared" si="371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66"/>
        <v>8.1333333333333327E-2</v>
      </c>
      <c r="P3924" s="9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42020.560300925928</v>
      </c>
      <c r="T3924" s="10">
        <f t="shared" si="371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66"/>
        <v>0.12034782608695652</v>
      </c>
      <c r="P3925" s="9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42075.771655092591</v>
      </c>
      <c r="T3925" s="10">
        <f t="shared" si="371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66"/>
        <v>0.15266666666666667</v>
      </c>
      <c r="P3926" s="9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41786.751412037032</v>
      </c>
      <c r="T3926" s="10">
        <f t="shared" si="371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66"/>
        <v>0.1</v>
      </c>
      <c r="P3927" s="9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41820.662488425922</v>
      </c>
      <c r="T3927" s="10">
        <f t="shared" si="371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66"/>
        <v>3.0000000000000001E-3</v>
      </c>
      <c r="P3928" s="9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41969.876712962963</v>
      </c>
      <c r="T3928" s="10">
        <f t="shared" si="371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66"/>
        <v>0.01</v>
      </c>
      <c r="P3929" s="9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41830.059074074074</v>
      </c>
      <c r="T3929" s="10">
        <f t="shared" si="371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66"/>
        <v>0.13020000000000001</v>
      </c>
      <c r="P3930" s="9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42265.474849537037</v>
      </c>
      <c r="T3930" s="10">
        <f t="shared" si="371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66"/>
        <v>2.265E-2</v>
      </c>
      <c r="P3931" s="9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42601.618807870364</v>
      </c>
      <c r="T3931" s="10">
        <f t="shared" si="371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66"/>
        <v>0</v>
      </c>
      <c r="P3932" s="9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42433.13041666666</v>
      </c>
      <c r="T3932" s="10">
        <f t="shared" si="371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66"/>
        <v>0</v>
      </c>
      <c r="P3933" s="9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42227.943368055552</v>
      </c>
      <c r="T3933" s="10">
        <f t="shared" si="371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66"/>
        <v>8.3333333333333331E-5</v>
      </c>
      <c r="P3934" s="9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42414.960231481477</v>
      </c>
      <c r="T3934" s="10">
        <f t="shared" si="371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66"/>
        <v>0.15742857142857142</v>
      </c>
      <c r="P3935" s="9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42538.759976851848</v>
      </c>
      <c r="T3935" s="10">
        <f t="shared" si="371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66"/>
        <v>0.11</v>
      </c>
      <c r="P3936" s="9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42233.463414351849</v>
      </c>
      <c r="T3936" s="10">
        <f t="shared" si="371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66"/>
        <v>0.43833333333333335</v>
      </c>
      <c r="P3937" s="9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42221.448449074072</v>
      </c>
      <c r="T3937" s="10">
        <f t="shared" si="371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66"/>
        <v>0</v>
      </c>
      <c r="P3938" s="9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42675.054629629631</v>
      </c>
      <c r="T3938" s="10">
        <f t="shared" si="371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66"/>
        <v>0.86135181975736563</v>
      </c>
      <c r="P3939" s="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42534.423148148147</v>
      </c>
      <c r="T3939" s="10">
        <f t="shared" si="371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66"/>
        <v>0.12196620583717357</v>
      </c>
      <c r="P3940" s="9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42151.697384259256</v>
      </c>
      <c r="T3940" s="10">
        <f t="shared" si="371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66"/>
        <v>1E-3</v>
      </c>
      <c r="P3941" s="9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41915.191886574074</v>
      </c>
      <c r="T3941" s="10">
        <f t="shared" si="371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66"/>
        <v>2.2000000000000001E-3</v>
      </c>
      <c r="P3942" s="9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41961.284155092588</v>
      </c>
      <c r="T3942" s="10">
        <f t="shared" si="371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66"/>
        <v>9.0909090909090905E-3</v>
      </c>
      <c r="P3943" s="9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41940.378900462958</v>
      </c>
      <c r="T3943" s="10">
        <f t="shared" si="371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66"/>
        <v>0</v>
      </c>
      <c r="P3944" s="9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42111.695763888885</v>
      </c>
      <c r="T3944" s="10">
        <f t="shared" si="371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66"/>
        <v>0.35639999999999999</v>
      </c>
      <c r="P3945" s="9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42279.570231481477</v>
      </c>
      <c r="T3945" s="10">
        <f t="shared" si="371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66"/>
        <v>0</v>
      </c>
      <c r="P3946" s="9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42213.454571759255</v>
      </c>
      <c r="T3946" s="10">
        <f t="shared" si="371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66"/>
        <v>2.5000000000000001E-3</v>
      </c>
      <c r="P3947" s="9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42109.593379629623</v>
      </c>
      <c r="T3947" s="10">
        <f t="shared" si="371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66"/>
        <v>3.2500000000000001E-2</v>
      </c>
      <c r="P3948" s="9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42031.625254629624</v>
      </c>
      <c r="T3948" s="10">
        <f t="shared" si="371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66"/>
        <v>3.3666666666666664E-2</v>
      </c>
      <c r="P3949" s="9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42614.934537037036</v>
      </c>
      <c r="T3949" s="10">
        <f t="shared" si="371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66"/>
        <v>0</v>
      </c>
      <c r="P3950" s="9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41829.117164351854</v>
      </c>
      <c r="T3950" s="10">
        <f t="shared" si="371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66"/>
        <v>0.15770000000000001</v>
      </c>
      <c r="P3951" s="9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42015.912280092591</v>
      </c>
      <c r="T3951" s="10">
        <f t="shared" si="371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66"/>
        <v>6.2500000000000003E-3</v>
      </c>
      <c r="P3952" s="9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42439.493981481479</v>
      </c>
      <c r="T3952" s="10">
        <f t="shared" si="371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66"/>
        <v>5.0000000000000004E-6</v>
      </c>
      <c r="P3953" s="9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42433.617384259262</v>
      </c>
      <c r="T3953" s="10">
        <f t="shared" si="371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66"/>
        <v>9.6153846153846159E-4</v>
      </c>
      <c r="P3954" s="9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42243.582060185181</v>
      </c>
      <c r="T3954" s="10">
        <f t="shared" si="371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66"/>
        <v>0</v>
      </c>
      <c r="P3955" s="9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42549.840115740742</v>
      </c>
      <c r="T3955" s="10">
        <f t="shared" si="371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66"/>
        <v>0</v>
      </c>
      <c r="P3956" s="9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41774.442870370367</v>
      </c>
      <c r="T3956" s="10">
        <f t="shared" si="371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66"/>
        <v>0.24285714285714285</v>
      </c>
      <c r="P3957" s="9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42306.640520833331</v>
      </c>
      <c r="T3957" s="10">
        <f t="shared" si="371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66"/>
        <v>0</v>
      </c>
      <c r="P3958" s="9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42457.723692129628</v>
      </c>
      <c r="T3958" s="10">
        <f t="shared" si="371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66"/>
        <v>2.5000000000000001E-4</v>
      </c>
      <c r="P3959" s="9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42513.76798611111</v>
      </c>
      <c r="T3959" s="10">
        <f t="shared" si="371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66"/>
        <v>0.32050000000000001</v>
      </c>
      <c r="P3960" s="9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41816.742037037031</v>
      </c>
      <c r="T3960" s="10">
        <f t="shared" si="371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66"/>
        <v>0.24333333333333335</v>
      </c>
      <c r="P3961" s="9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41880.580509259256</v>
      </c>
      <c r="T3961" s="10">
        <f t="shared" si="371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66"/>
        <v>1.4999999999999999E-2</v>
      </c>
      <c r="P3962" s="9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42342.63722222222</v>
      </c>
      <c r="T3962" s="10">
        <f t="shared" si="371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66"/>
        <v>4.1999999999999997E-3</v>
      </c>
      <c r="P3963" s="9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41745.682986111111</v>
      </c>
      <c r="T3963" s="10">
        <f t="shared" si="371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66"/>
        <v>3.214285714285714E-2</v>
      </c>
      <c r="P3964" s="9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42311.413124999999</v>
      </c>
      <c r="T3964" s="10">
        <f t="shared" si="371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66"/>
        <v>0</v>
      </c>
      <c r="P3965" s="9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42295.945798611108</v>
      </c>
      <c r="T3965" s="10">
        <f t="shared" si="371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66"/>
        <v>6.3E-2</v>
      </c>
      <c r="P3966" s="9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42053.513726851852</v>
      </c>
      <c r="T3966" s="10">
        <f t="shared" si="371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66"/>
        <v>0.14249999999999999</v>
      </c>
      <c r="P3967" s="9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42414.027546296296</v>
      </c>
      <c r="T3967" s="10">
        <f t="shared" si="371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66"/>
        <v>6.0000000000000001E-3</v>
      </c>
      <c r="P3968" s="9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41801.503217592588</v>
      </c>
      <c r="T3968" s="10">
        <f t="shared" si="371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66"/>
        <v>0.2411764705882353</v>
      </c>
      <c r="P3969" s="9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42770.082256944443</v>
      </c>
      <c r="T3969" s="10">
        <f t="shared" si="371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366"/>
        <v>0.10539999999999999</v>
      </c>
      <c r="P3970" s="9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42452.60732638889</v>
      </c>
      <c r="T3970" s="10">
        <f t="shared" si="371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372">E3971/D3971</f>
        <v>7.4690265486725665E-2</v>
      </c>
      <c r="P3971" s="9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(J3971/86400+25569+(-5/24))</f>
        <v>42601.646365740737</v>
      </c>
      <c r="T3971" s="10">
        <f t="shared" ref="T3971:T4034" si="377">(I3971/86400+25569+(-5/24))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72"/>
        <v>7.3333333333333334E-4</v>
      </c>
      <c r="P3972" s="9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42447.655219907407</v>
      </c>
      <c r="T3972" s="10">
        <f t="shared" si="377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72"/>
        <v>9.7142857142857135E-3</v>
      </c>
      <c r="P3973" s="9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41811.327847222223</v>
      </c>
      <c r="T3973" s="10">
        <f t="shared" si="377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72"/>
        <v>0.21099999999999999</v>
      </c>
      <c r="P3974" s="9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41980.859189814808</v>
      </c>
      <c r="T3974" s="10">
        <f t="shared" si="377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72"/>
        <v>0.78100000000000003</v>
      </c>
      <c r="P3975" s="9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42469.475810185184</v>
      </c>
      <c r="T3975" s="10">
        <f t="shared" si="377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72"/>
        <v>0.32</v>
      </c>
      <c r="P3976" s="9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42493.338518518511</v>
      </c>
      <c r="T3976" s="10">
        <f t="shared" si="377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72"/>
        <v>0</v>
      </c>
      <c r="P3977" s="9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42534.658541666664</v>
      </c>
      <c r="T3977" s="10">
        <f t="shared" si="377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72"/>
        <v>0.47692307692307695</v>
      </c>
      <c r="P3978" s="9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41830.650011574071</v>
      </c>
      <c r="T3978" s="10">
        <f t="shared" si="377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72"/>
        <v>1.4500000000000001E-2</v>
      </c>
      <c r="P3979" s="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42543.580231481479</v>
      </c>
      <c r="T3979" s="10">
        <f t="shared" si="377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72"/>
        <v>0.107</v>
      </c>
      <c r="P3980" s="9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41975.434641203705</v>
      </c>
      <c r="T3980" s="10">
        <f t="shared" si="377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72"/>
        <v>1.8333333333333333E-2</v>
      </c>
      <c r="P3981" s="9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42069.695104166669</v>
      </c>
      <c r="T3981" s="10">
        <f t="shared" si="377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72"/>
        <v>0.18</v>
      </c>
      <c r="P3982" s="9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41795.390590277777</v>
      </c>
      <c r="T3982" s="10">
        <f t="shared" si="377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72"/>
        <v>4.0833333333333333E-2</v>
      </c>
      <c r="P3983" s="9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42507.971631944441</v>
      </c>
      <c r="T3983" s="10">
        <f t="shared" si="377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72"/>
        <v>0.2</v>
      </c>
      <c r="P3984" s="9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42132.601620370369</v>
      </c>
      <c r="T3984" s="10">
        <f t="shared" si="377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72"/>
        <v>0.34802513464991025</v>
      </c>
      <c r="P3985" s="9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41747.661527777775</v>
      </c>
      <c r="T3985" s="10">
        <f t="shared" si="377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72"/>
        <v>6.3333333333333339E-2</v>
      </c>
      <c r="P3986" s="9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41920.75513888889</v>
      </c>
      <c r="T3986" s="10">
        <f t="shared" si="377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72"/>
        <v>0.32050000000000001</v>
      </c>
      <c r="P3987" s="9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42399.499074074069</v>
      </c>
      <c r="T3987" s="10">
        <f t="shared" si="377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72"/>
        <v>9.7600000000000006E-2</v>
      </c>
      <c r="P3988" s="9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42467.340208333328</v>
      </c>
      <c r="T3988" s="10">
        <f t="shared" si="377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72"/>
        <v>0.3775</v>
      </c>
      <c r="P3989" s="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41765.716319444444</v>
      </c>
      <c r="T3989" s="10">
        <f t="shared" si="377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72"/>
        <v>2.1333333333333333E-2</v>
      </c>
      <c r="P3990" s="9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42229.872835648144</v>
      </c>
      <c r="T3990" s="10">
        <f t="shared" si="377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72"/>
        <v>0</v>
      </c>
      <c r="P3991" s="9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42286.541446759256</v>
      </c>
      <c r="T3991" s="10">
        <f t="shared" si="377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72"/>
        <v>4.1818181818181817E-2</v>
      </c>
      <c r="P3992" s="9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42401.464039351849</v>
      </c>
      <c r="T3992" s="10">
        <f t="shared" si="377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72"/>
        <v>0.2</v>
      </c>
      <c r="P3993" s="9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42125.436134259253</v>
      </c>
      <c r="T3993" s="10">
        <f t="shared" si="377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72"/>
        <v>5.4100000000000002E-2</v>
      </c>
      <c r="P3994" s="9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42289.732164351844</v>
      </c>
      <c r="T3994" s="10">
        <f t="shared" si="377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72"/>
        <v>6.0000000000000002E-5</v>
      </c>
      <c r="P3995" s="9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42107.656388888885</v>
      </c>
      <c r="T3995" s="10">
        <f t="shared" si="377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72"/>
        <v>2.5000000000000001E-3</v>
      </c>
      <c r="P3996" s="9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41809.181597222218</v>
      </c>
      <c r="T3996" s="10">
        <f t="shared" si="377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72"/>
        <v>0.35</v>
      </c>
      <c r="P3997" s="9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42019.475428240738</v>
      </c>
      <c r="T3997" s="10">
        <f t="shared" si="377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72"/>
        <v>0.16566666666666666</v>
      </c>
      <c r="P3998" s="9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41950.058611111112</v>
      </c>
      <c r="T3998" s="10">
        <f t="shared" si="377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72"/>
        <v>0</v>
      </c>
      <c r="P3999" s="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42069.183113425919</v>
      </c>
      <c r="T3999" s="10">
        <f t="shared" si="377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72"/>
        <v>0.57199999999999995</v>
      </c>
      <c r="P4000" s="9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42061.754930555551</v>
      </c>
      <c r="T4000" s="10">
        <f t="shared" si="377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72"/>
        <v>0.16514285714285715</v>
      </c>
      <c r="P4001" s="9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41842.620347222219</v>
      </c>
      <c r="T4001" s="10">
        <f t="shared" si="377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72"/>
        <v>1.25E-3</v>
      </c>
      <c r="P4002" s="9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42437.437013888884</v>
      </c>
      <c r="T4002" s="10">
        <f t="shared" si="377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72"/>
        <v>0.3775</v>
      </c>
      <c r="P4003" s="9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42775.755879629629</v>
      </c>
      <c r="T4003" s="10">
        <f t="shared" si="377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72"/>
        <v>1.84E-2</v>
      </c>
      <c r="P4004" s="9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41878.835196759253</v>
      </c>
      <c r="T4004" s="10">
        <f t="shared" si="377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72"/>
        <v>0.10050000000000001</v>
      </c>
      <c r="P4005" s="9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42020.379016203697</v>
      </c>
      <c r="T4005" s="10">
        <f t="shared" si="377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72"/>
        <v>2E-3</v>
      </c>
      <c r="P4006" s="9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41889.954363425924</v>
      </c>
      <c r="T4006" s="10">
        <f t="shared" si="377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72"/>
        <v>1.3333333333333334E-2</v>
      </c>
      <c r="P4007" s="9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41872.599363425921</v>
      </c>
      <c r="T4007" s="10">
        <f t="shared" si="377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72"/>
        <v>6.666666666666667E-5</v>
      </c>
      <c r="P4008" s="9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42391.564664351848</v>
      </c>
      <c r="T4008" s="10">
        <f t="shared" si="377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72"/>
        <v>2.5000000000000001E-3</v>
      </c>
      <c r="P4009" s="9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41848.564594907402</v>
      </c>
      <c r="T4009" s="10">
        <f t="shared" si="377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72"/>
        <v>0.06</v>
      </c>
      <c r="P4010" s="9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42177.755868055552</v>
      </c>
      <c r="T4010" s="10">
        <f t="shared" si="377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72"/>
        <v>3.8860103626943004E-2</v>
      </c>
      <c r="P4011" s="9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41851.492592592593</v>
      </c>
      <c r="T4011" s="10">
        <f t="shared" si="377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72"/>
        <v>0.24194444444444443</v>
      </c>
      <c r="P4012" s="9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41921.562106481477</v>
      </c>
      <c r="T4012" s="10">
        <f t="shared" si="377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72"/>
        <v>7.5999999999999998E-2</v>
      </c>
      <c r="P4013" s="9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42002.336550925924</v>
      </c>
      <c r="T4013" s="10">
        <f t="shared" si="377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72"/>
        <v>0</v>
      </c>
      <c r="P4014" s="9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42096.336215277777</v>
      </c>
      <c r="T4014" s="10">
        <f t="shared" si="377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72"/>
        <v>1.2999999999999999E-2</v>
      </c>
      <c r="P4015" s="9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42021.092858796292</v>
      </c>
      <c r="T4015" s="10">
        <f t="shared" si="377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72"/>
        <v>0</v>
      </c>
      <c r="P4016" s="9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42419.037835648145</v>
      </c>
      <c r="T4016" s="10">
        <f t="shared" si="377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72"/>
        <v>1.4285714285714287E-4</v>
      </c>
      <c r="P4017" s="9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42174.572488425925</v>
      </c>
      <c r="T4017" s="10">
        <f t="shared" si="377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72"/>
        <v>0.14000000000000001</v>
      </c>
      <c r="P4018" s="9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41869.664351851847</v>
      </c>
      <c r="T4018" s="10">
        <f t="shared" si="377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72"/>
        <v>1.0500000000000001E-2</v>
      </c>
      <c r="P4019" s="9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41856.463819444441</v>
      </c>
      <c r="T4019" s="10">
        <f t="shared" si="377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72"/>
        <v>8.666666666666667E-2</v>
      </c>
      <c r="P4020" s="9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42620.702638888884</v>
      </c>
      <c r="T4020" s="10">
        <f t="shared" si="377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72"/>
        <v>8.2857142857142851E-3</v>
      </c>
      <c r="P4021" s="9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42417.467546296299</v>
      </c>
      <c r="T4021" s="10">
        <f t="shared" si="377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72"/>
        <v>0.16666666666666666</v>
      </c>
      <c r="P4022" s="9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42056.982627314814</v>
      </c>
      <c r="T4022" s="10">
        <f t="shared" si="377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72"/>
        <v>8.3333333333333332E-3</v>
      </c>
      <c r="P4023" s="9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41878.703217592592</v>
      </c>
      <c r="T4023" s="10">
        <f t="shared" si="377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72"/>
        <v>0.69561111111111107</v>
      </c>
      <c r="P4024" s="9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41990.375775462962</v>
      </c>
      <c r="T4024" s="10">
        <f t="shared" si="377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72"/>
        <v>0</v>
      </c>
      <c r="P4025" s="9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42408.791238425925</v>
      </c>
      <c r="T4025" s="10">
        <f t="shared" si="377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72"/>
        <v>1.2500000000000001E-2</v>
      </c>
      <c r="P4026" s="9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42217.461770833332</v>
      </c>
      <c r="T4026" s="10">
        <f t="shared" si="377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72"/>
        <v>0.05</v>
      </c>
      <c r="P4027" s="9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42151.029351851852</v>
      </c>
      <c r="T4027" s="10">
        <f t="shared" si="377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72"/>
        <v>0</v>
      </c>
      <c r="P4028" s="9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42282.447210648148</v>
      </c>
      <c r="T4028" s="10">
        <f t="shared" si="377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72"/>
        <v>7.166666666666667E-2</v>
      </c>
      <c r="P4029" s="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42768.762511574074</v>
      </c>
      <c r="T4029" s="10">
        <f t="shared" si="377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72"/>
        <v>0.28050000000000003</v>
      </c>
      <c r="P4030" s="9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41765.730324074073</v>
      </c>
      <c r="T4030" s="10">
        <f t="shared" si="377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72"/>
        <v>0</v>
      </c>
      <c r="P4031" s="9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42321.816782407404</v>
      </c>
      <c r="T4031" s="10">
        <f t="shared" si="377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72"/>
        <v>0.16</v>
      </c>
      <c r="P4032" s="9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42374.446747685179</v>
      </c>
      <c r="T4032" s="10">
        <f t="shared" si="377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72"/>
        <v>0</v>
      </c>
      <c r="P4033" s="9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41941.376898148148</v>
      </c>
      <c r="T4033" s="10">
        <f t="shared" si="377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372"/>
        <v>6.8287037037037035E-2</v>
      </c>
      <c r="P4034" s="9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42293.60087962963</v>
      </c>
      <c r="T4034" s="10">
        <f t="shared" si="377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378">E4035/D4035</f>
        <v>0.25698702928870293</v>
      </c>
      <c r="P4035" s="9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(J4035/86400+25569+(-5/24))</f>
        <v>42614.06046296296</v>
      </c>
      <c r="T4035" s="10">
        <f t="shared" ref="T4035:T4098" si="383">(I4035/86400+25569+(-5/24))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78"/>
        <v>1.4814814814814815E-2</v>
      </c>
      <c r="P4036" s="9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42067.739004629628</v>
      </c>
      <c r="T4036" s="10">
        <f t="shared" si="383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78"/>
        <v>0.36849999999999999</v>
      </c>
      <c r="P4037" s="9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41903.674618055556</v>
      </c>
      <c r="T4037" s="10">
        <f t="shared" si="383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78"/>
        <v>0.47049999999999997</v>
      </c>
      <c r="P4038" s="9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41804.728750000002</v>
      </c>
      <c r="T4038" s="10">
        <f t="shared" si="383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78"/>
        <v>0.11428571428571428</v>
      </c>
      <c r="P4039" s="9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42496.862442129626</v>
      </c>
      <c r="T4039" s="10">
        <f t="shared" si="383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78"/>
        <v>0.12039999999999999</v>
      </c>
      <c r="P4040" s="9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41869.590393518512</v>
      </c>
      <c r="T4040" s="10">
        <f t="shared" si="383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78"/>
        <v>0.6</v>
      </c>
      <c r="P4041" s="9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42305.462581018517</v>
      </c>
      <c r="T4041" s="10">
        <f t="shared" si="383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78"/>
        <v>0.3125</v>
      </c>
      <c r="P4042" s="9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42144.023194444446</v>
      </c>
      <c r="T4042" s="10">
        <f t="shared" si="383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78"/>
        <v>4.1999999999999997E-3</v>
      </c>
      <c r="P4043" s="9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42559.265671296293</v>
      </c>
      <c r="T4043" s="10">
        <f t="shared" si="383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78"/>
        <v>2.0999999999999999E-3</v>
      </c>
      <c r="P4044" s="9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41994.875740740739</v>
      </c>
      <c r="T4044" s="10">
        <f t="shared" si="383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78"/>
        <v>0</v>
      </c>
      <c r="P4045" s="9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41948.749131944445</v>
      </c>
      <c r="T4045" s="10">
        <f t="shared" si="383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78"/>
        <v>0.375</v>
      </c>
      <c r="P4046" s="9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42074.011365740742</v>
      </c>
      <c r="T4046" s="10">
        <f t="shared" si="383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78"/>
        <v>2.0000000000000001E-4</v>
      </c>
      <c r="P4047" s="9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41841.992928240739</v>
      </c>
      <c r="T4047" s="10">
        <f t="shared" si="383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78"/>
        <v>8.2142857142857142E-2</v>
      </c>
      <c r="P4048" s="9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41904.442245370366</v>
      </c>
      <c r="T4048" s="10">
        <f t="shared" si="383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78"/>
        <v>2.1999999999999999E-2</v>
      </c>
      <c r="P4049" s="9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41990.814155092587</v>
      </c>
      <c r="T4049" s="10">
        <f t="shared" si="383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78"/>
        <v>0.17652941176470588</v>
      </c>
      <c r="P4050" s="9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42436.300775462958</v>
      </c>
      <c r="T4050" s="10">
        <f t="shared" si="383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78"/>
        <v>8.0000000000000004E-4</v>
      </c>
      <c r="P4051" s="9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42169.750173611108</v>
      </c>
      <c r="T4051" s="10">
        <f t="shared" si="383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78"/>
        <v>6.6666666666666664E-4</v>
      </c>
      <c r="P4052" s="9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41905.428136574068</v>
      </c>
      <c r="T4052" s="10">
        <f t="shared" si="383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78"/>
        <v>0</v>
      </c>
      <c r="P4053" s="9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41761.601817129624</v>
      </c>
      <c r="T4053" s="10">
        <f t="shared" si="383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78"/>
        <v>0.37533333333333335</v>
      </c>
      <c r="P4054" s="9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41865.670324074068</v>
      </c>
      <c r="T4054" s="10">
        <f t="shared" si="383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78"/>
        <v>0.22</v>
      </c>
      <c r="P4055" s="9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41928.481805555552</v>
      </c>
      <c r="T4055" s="10">
        <f t="shared" si="383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78"/>
        <v>0</v>
      </c>
      <c r="P4056" s="9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42613.632928240739</v>
      </c>
      <c r="T4056" s="10">
        <f t="shared" si="383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78"/>
        <v>0.1762</v>
      </c>
      <c r="P4057" s="9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41779.44017361111</v>
      </c>
      <c r="T4057" s="10">
        <f t="shared" si="383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78"/>
        <v>0.53</v>
      </c>
      <c r="P4058" s="9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42534.724988425922</v>
      </c>
      <c r="T4058" s="10">
        <f t="shared" si="383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78"/>
        <v>0.22142857142857142</v>
      </c>
      <c r="P4059" s="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42310.760185185187</v>
      </c>
      <c r="T4059" s="10">
        <f t="shared" si="383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78"/>
        <v>2.5333333333333333E-2</v>
      </c>
      <c r="P4060" s="9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42445.852361111109</v>
      </c>
      <c r="T4060" s="10">
        <f t="shared" si="383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78"/>
        <v>2.5000000000000001E-2</v>
      </c>
      <c r="P4061" s="9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41866.432314814811</v>
      </c>
      <c r="T4061" s="10">
        <f t="shared" si="383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78"/>
        <v>2.8500000000000001E-2</v>
      </c>
      <c r="P4062" s="9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41779.486759259256</v>
      </c>
      <c r="T4062" s="10">
        <f t="shared" si="383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78"/>
        <v>0</v>
      </c>
      <c r="P4063" s="9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42420.933136574073</v>
      </c>
      <c r="T4063" s="10">
        <f t="shared" si="383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78"/>
        <v>2.4500000000000001E-2</v>
      </c>
      <c r="P4064" s="9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42523.530879629623</v>
      </c>
      <c r="T4064" s="10">
        <f t="shared" si="383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78"/>
        <v>1.4210526315789474E-2</v>
      </c>
      <c r="P4065" s="9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41787.473194444443</v>
      </c>
      <c r="T4065" s="10">
        <f t="shared" si="383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78"/>
        <v>0.1925</v>
      </c>
      <c r="P4066" s="9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42093.379930555551</v>
      </c>
      <c r="T4066" s="10">
        <f t="shared" si="383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78"/>
        <v>6.7499999999999999E-3</v>
      </c>
      <c r="P4067" s="9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41833.74318287037</v>
      </c>
      <c r="T4067" s="10">
        <f t="shared" si="383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78"/>
        <v>1.6666666666666668E-3</v>
      </c>
      <c r="P4068" s="9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42478.830879629626</v>
      </c>
      <c r="T4068" s="10">
        <f t="shared" si="383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78"/>
        <v>0.60899999999999999</v>
      </c>
      <c r="P4069" s="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42234.909143518518</v>
      </c>
      <c r="T4069" s="10">
        <f t="shared" si="383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78"/>
        <v>0.01</v>
      </c>
      <c r="P4070" s="9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42718.755266203698</v>
      </c>
      <c r="T4070" s="10">
        <f t="shared" si="383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78"/>
        <v>0.34399999999999997</v>
      </c>
      <c r="P4071" s="9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42022.453194444439</v>
      </c>
      <c r="T4071" s="10">
        <f t="shared" si="383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78"/>
        <v>0.16500000000000001</v>
      </c>
      <c r="P4072" s="9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42031.458564814813</v>
      </c>
      <c r="T4072" s="10">
        <f t="shared" si="383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78"/>
        <v>0</v>
      </c>
      <c r="P4073" s="9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42700.59642361111</v>
      </c>
      <c r="T4073" s="10">
        <f t="shared" si="383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78"/>
        <v>4.0000000000000001E-3</v>
      </c>
      <c r="P4074" s="9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41812.566099537034</v>
      </c>
      <c r="T4074" s="10">
        <f t="shared" si="383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78"/>
        <v>1.0571428571428572E-2</v>
      </c>
      <c r="P4075" s="9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42078.136874999997</v>
      </c>
      <c r="T4075" s="10">
        <f t="shared" si="383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78"/>
        <v>0.26727272727272727</v>
      </c>
      <c r="P4076" s="9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42283.344618055555</v>
      </c>
      <c r="T4076" s="10">
        <f t="shared" si="383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78"/>
        <v>0.28799999999999998</v>
      </c>
      <c r="P4077" s="9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41778.837604166663</v>
      </c>
      <c r="T4077" s="10">
        <f t="shared" si="383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78"/>
        <v>0</v>
      </c>
      <c r="P4078" s="9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41905.587372685179</v>
      </c>
      <c r="T4078" s="10">
        <f t="shared" si="383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78"/>
        <v>8.8999999999999996E-2</v>
      </c>
      <c r="P4079" s="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42695.502245370364</v>
      </c>
      <c r="T4079" s="10">
        <f t="shared" si="383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78"/>
        <v>0</v>
      </c>
      <c r="P4080" s="9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42732.579189814809</v>
      </c>
      <c r="T4080" s="10">
        <f t="shared" si="383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78"/>
        <v>1.6666666666666668E-3</v>
      </c>
      <c r="P4081" s="9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42510.730567129627</v>
      </c>
      <c r="T4081" s="10">
        <f t="shared" si="383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78"/>
        <v>0</v>
      </c>
      <c r="P4082" s="9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42511.489768518521</v>
      </c>
      <c r="T4082" s="10">
        <f t="shared" si="383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78"/>
        <v>0.15737410071942445</v>
      </c>
      <c r="P4083" s="9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42041.372974537029</v>
      </c>
      <c r="T4083" s="10">
        <f t="shared" si="383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78"/>
        <v>0.02</v>
      </c>
      <c r="P4084" s="9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42306.980937499997</v>
      </c>
      <c r="T4084" s="10">
        <f t="shared" si="383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78"/>
        <v>0.21685714285714286</v>
      </c>
      <c r="P4085" s="9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42353.553425925922</v>
      </c>
      <c r="T4085" s="10">
        <f t="shared" si="383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78"/>
        <v>3.3333333333333335E-3</v>
      </c>
      <c r="P4086" s="9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42622.228078703702</v>
      </c>
      <c r="T4086" s="10">
        <f t="shared" si="383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78"/>
        <v>2.8571428571428571E-3</v>
      </c>
      <c r="P4087" s="9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42058.395543981482</v>
      </c>
      <c r="T4087" s="10">
        <f t="shared" si="383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78"/>
        <v>4.7E-2</v>
      </c>
      <c r="P4088" s="9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42304.732627314814</v>
      </c>
      <c r="T4088" s="10">
        <f t="shared" si="383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78"/>
        <v>0</v>
      </c>
      <c r="P4089" s="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42538.53456018518</v>
      </c>
      <c r="T4089" s="10">
        <f t="shared" si="383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78"/>
        <v>0.108</v>
      </c>
      <c r="P4090" s="9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41990.40421296296</v>
      </c>
      <c r="T4090" s="10">
        <f t="shared" si="383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78"/>
        <v>4.8000000000000001E-2</v>
      </c>
      <c r="P4091" s="9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42122.524166666662</v>
      </c>
      <c r="T4091" s="10">
        <f t="shared" si="383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78"/>
        <v>3.2000000000000001E-2</v>
      </c>
      <c r="P4092" s="9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42209.464548611104</v>
      </c>
      <c r="T4092" s="10">
        <f t="shared" si="383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78"/>
        <v>0.1275</v>
      </c>
      <c r="P4093" s="9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41990.298043981478</v>
      </c>
      <c r="T4093" s="10">
        <f t="shared" si="383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78"/>
        <v>1.8181818181818181E-4</v>
      </c>
      <c r="P4094" s="9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42038.986655092587</v>
      </c>
      <c r="T4094" s="10">
        <f t="shared" si="383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78"/>
        <v>2.4E-2</v>
      </c>
      <c r="P4095" s="9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42178.607557870368</v>
      </c>
      <c r="T4095" s="10">
        <f t="shared" si="383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78"/>
        <v>0.36499999999999999</v>
      </c>
      <c r="P4096" s="9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41889.878472222219</v>
      </c>
      <c r="T4096" s="10">
        <f t="shared" si="383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78"/>
        <v>2.6666666666666668E-2</v>
      </c>
      <c r="P4097" s="9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42692.823495370372</v>
      </c>
      <c r="T4097" s="10">
        <f t="shared" si="383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378"/>
        <v>0.11428571428571428</v>
      </c>
      <c r="P4098" s="9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42750.321979166663</v>
      </c>
      <c r="T4098" s="10">
        <f t="shared" si="383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384">E4099/D4099</f>
        <v>0</v>
      </c>
      <c r="P4099" s="9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(J4099/86400+25569+(-5/24))</f>
        <v>42344.616168981483</v>
      </c>
      <c r="T4099" s="10">
        <f t="shared" ref="T4099:T4115" si="389">(I4099/86400+25569+(-5/24))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84"/>
        <v>0</v>
      </c>
      <c r="P4100" s="9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42495.51385416666</v>
      </c>
      <c r="T4100" s="10">
        <f t="shared" si="38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84"/>
        <v>1.1111111111111112E-2</v>
      </c>
      <c r="P4101" s="9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42570.642048611109</v>
      </c>
      <c r="T4101" s="10">
        <f t="shared" si="38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84"/>
        <v>0</v>
      </c>
      <c r="P4102" s="9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41926.916550925926</v>
      </c>
      <c r="T4102" s="10">
        <f t="shared" si="38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84"/>
        <v>0</v>
      </c>
      <c r="P4103" s="9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42730.695393518516</v>
      </c>
      <c r="T4103" s="10">
        <f t="shared" si="38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84"/>
        <v>0.27400000000000002</v>
      </c>
      <c r="P4104" s="9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42475.639733796292</v>
      </c>
      <c r="T4104" s="10">
        <f t="shared" si="38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84"/>
        <v>0.1</v>
      </c>
      <c r="P4105" s="9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42188.624606481484</v>
      </c>
      <c r="T4105" s="10">
        <f t="shared" si="38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84"/>
        <v>0.21366666666666667</v>
      </c>
      <c r="P4106" s="9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42640.069837962961</v>
      </c>
      <c r="T4106" s="10">
        <f t="shared" si="38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84"/>
        <v>6.9696969696969702E-2</v>
      </c>
      <c r="P4107" s="9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42696.802187499998</v>
      </c>
      <c r="T4107" s="10">
        <f t="shared" si="38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84"/>
        <v>0.70599999999999996</v>
      </c>
      <c r="P4108" s="9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42052.841041666667</v>
      </c>
      <c r="T4108" s="10">
        <f t="shared" si="38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84"/>
        <v>2.0500000000000001E-2</v>
      </c>
      <c r="P4109" s="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41883.708344907405</v>
      </c>
      <c r="T4109" s="10">
        <f t="shared" si="38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84"/>
        <v>1.9666666666666666E-2</v>
      </c>
      <c r="P4110" s="9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42766.823344907403</v>
      </c>
      <c r="T4110" s="10">
        <f t="shared" si="38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84"/>
        <v>0</v>
      </c>
      <c r="P4111" s="9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42307.331064814811</v>
      </c>
      <c r="T4111" s="10">
        <f t="shared" si="38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84"/>
        <v>0.28666666666666668</v>
      </c>
      <c r="P4112" s="9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42512.418414351851</v>
      </c>
      <c r="T4112" s="10">
        <f t="shared" si="389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84"/>
        <v>3.1333333333333331E-2</v>
      </c>
      <c r="P4113" s="9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42028.927546296291</v>
      </c>
      <c r="T4113" s="10">
        <f t="shared" si="38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84"/>
        <v>4.0000000000000002E-4</v>
      </c>
      <c r="P4114" s="9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42400.738263888888</v>
      </c>
      <c r="T4114" s="10">
        <f t="shared" si="38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84"/>
        <v>2E-3</v>
      </c>
      <c r="P4115" s="9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42358.364849537036</v>
      </c>
      <c r="T4115" s="10">
        <f t="shared" si="389"/>
        <v>42377.06527777778</v>
      </c>
    </row>
  </sheetData>
  <autoFilter ref="A1:T4115" xr:uid="{BA3E6E44-CA19-48BA-9318-B0F0882DD50A}"/>
  <conditionalFormatting sqref="F2:F4115">
    <cfRule type="containsText" dxfId="19" priority="1" operator="containsText" text="canceled">
      <formula>NOT(ISERROR(SEARCH("canceled",F2)))</formula>
    </cfRule>
    <cfRule type="containsText" dxfId="18" priority="3" operator="containsText" text="Failed">
      <formula>NOT(ISERROR(SEARCH("Failed",F2)))</formula>
    </cfRule>
    <cfRule type="containsText" dxfId="17" priority="4" operator="containsText" text="Successful">
      <formula>NOT(ISERROR(SEARCH("Successful",F2)))</formula>
    </cfRule>
    <cfRule type="containsText" dxfId="16" priority="6" operator="containsText" text="Live">
      <formula>NOT(ISERROR(SEARCH("Live",F2)))</formula>
    </cfRule>
  </conditionalFormatting>
  <conditionalFormatting sqref="O2:O4115">
    <cfRule type="colorScale" priority="2">
      <colorScale>
        <cfvo type="num" val="0"/>
        <cfvo type="num" val="1"/>
        <cfvo type="num" val="2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3A81E-6EA4-49B8-BB30-28B9A7FB632D}">
  <dimension ref="B3:G16"/>
  <sheetViews>
    <sheetView workbookViewId="0">
      <selection activeCell="N24" sqref="N24"/>
    </sheetView>
  </sheetViews>
  <sheetFormatPr defaultRowHeight="15" x14ac:dyDescent="0.25"/>
  <cols>
    <col min="2" max="2" width="16.7109375" bestFit="1" customWidth="1"/>
    <col min="3" max="3" width="16.28515625" bestFit="1" customWidth="1"/>
    <col min="4" max="4" width="6.140625" bestFit="1" customWidth="1"/>
    <col min="5" max="5" width="4.28515625" bestFit="1" customWidth="1"/>
    <col min="6" max="6" width="10" bestFit="1" customWidth="1"/>
    <col min="7" max="7" width="11.28515625" bestFit="1" customWidth="1"/>
  </cols>
  <sheetData>
    <row r="3" spans="2:7" x14ac:dyDescent="0.25">
      <c r="B3" s="11" t="s">
        <v>8223</v>
      </c>
      <c r="C3" t="s">
        <v>8312</v>
      </c>
    </row>
    <row r="5" spans="2:7" x14ac:dyDescent="0.25">
      <c r="B5" s="11" t="s">
        <v>8325</v>
      </c>
      <c r="C5" s="11" t="s">
        <v>8313</v>
      </c>
    </row>
    <row r="6" spans="2:7" x14ac:dyDescent="0.25">
      <c r="B6" s="11" t="s">
        <v>8315</v>
      </c>
      <c r="C6" t="s">
        <v>8220</v>
      </c>
      <c r="D6" t="s">
        <v>8221</v>
      </c>
      <c r="E6" t="s">
        <v>8222</v>
      </c>
      <c r="F6" t="s">
        <v>8219</v>
      </c>
      <c r="G6" t="s">
        <v>8314</v>
      </c>
    </row>
    <row r="7" spans="2:7" x14ac:dyDescent="0.25">
      <c r="B7" s="12" t="s">
        <v>8316</v>
      </c>
      <c r="C7" s="13">
        <v>40</v>
      </c>
      <c r="D7" s="13">
        <v>180</v>
      </c>
      <c r="E7" s="13"/>
      <c r="F7" s="13">
        <v>300</v>
      </c>
      <c r="G7" s="13">
        <v>520</v>
      </c>
    </row>
    <row r="8" spans="2:7" x14ac:dyDescent="0.25">
      <c r="B8" s="12" t="s">
        <v>8317</v>
      </c>
      <c r="C8" s="13">
        <v>20</v>
      </c>
      <c r="D8" s="13">
        <v>140</v>
      </c>
      <c r="E8" s="13">
        <v>6</v>
      </c>
      <c r="F8" s="13">
        <v>34</v>
      </c>
      <c r="G8" s="13">
        <v>200</v>
      </c>
    </row>
    <row r="9" spans="2:7" x14ac:dyDescent="0.25">
      <c r="B9" s="12" t="s">
        <v>8318</v>
      </c>
      <c r="C9" s="13"/>
      <c r="D9" s="13">
        <v>140</v>
      </c>
      <c r="E9" s="13"/>
      <c r="F9" s="13">
        <v>80</v>
      </c>
      <c r="G9" s="13">
        <v>220</v>
      </c>
    </row>
    <row r="10" spans="2:7" x14ac:dyDescent="0.25">
      <c r="B10" s="12" t="s">
        <v>8319</v>
      </c>
      <c r="C10" s="13">
        <v>24</v>
      </c>
      <c r="D10" s="13"/>
      <c r="E10" s="13"/>
      <c r="F10" s="13"/>
      <c r="G10" s="13">
        <v>24</v>
      </c>
    </row>
    <row r="11" spans="2:7" x14ac:dyDescent="0.25">
      <c r="B11" s="12" t="s">
        <v>8320</v>
      </c>
      <c r="C11" s="13">
        <v>20</v>
      </c>
      <c r="D11" s="13">
        <v>120</v>
      </c>
      <c r="E11" s="13">
        <v>20</v>
      </c>
      <c r="F11" s="13">
        <v>540</v>
      </c>
      <c r="G11" s="13">
        <v>700</v>
      </c>
    </row>
    <row r="12" spans="2:7" x14ac:dyDescent="0.25">
      <c r="B12" s="12" t="s">
        <v>8321</v>
      </c>
      <c r="C12" s="13"/>
      <c r="D12" s="13">
        <v>117</v>
      </c>
      <c r="E12" s="13"/>
      <c r="F12" s="13">
        <v>103</v>
      </c>
      <c r="G12" s="13">
        <v>220</v>
      </c>
    </row>
    <row r="13" spans="2:7" x14ac:dyDescent="0.25">
      <c r="B13" s="12" t="s">
        <v>8322</v>
      </c>
      <c r="C13" s="13">
        <v>30</v>
      </c>
      <c r="D13" s="13">
        <v>127</v>
      </c>
      <c r="E13" s="13"/>
      <c r="F13" s="13">
        <v>80</v>
      </c>
      <c r="G13" s="13">
        <v>237</v>
      </c>
    </row>
    <row r="14" spans="2:7" x14ac:dyDescent="0.25">
      <c r="B14" s="12" t="s">
        <v>8323</v>
      </c>
      <c r="C14" s="13">
        <v>178</v>
      </c>
      <c r="D14" s="13">
        <v>213</v>
      </c>
      <c r="E14" s="13"/>
      <c r="F14" s="13">
        <v>209</v>
      </c>
      <c r="G14" s="13">
        <v>600</v>
      </c>
    </row>
    <row r="15" spans="2:7" x14ac:dyDescent="0.25">
      <c r="B15" s="12" t="s">
        <v>8324</v>
      </c>
      <c r="C15" s="13">
        <v>37</v>
      </c>
      <c r="D15" s="13">
        <v>493</v>
      </c>
      <c r="E15" s="13">
        <v>24</v>
      </c>
      <c r="F15" s="13">
        <v>839</v>
      </c>
      <c r="G15" s="13">
        <v>1393</v>
      </c>
    </row>
    <row r="16" spans="2:7" x14ac:dyDescent="0.25">
      <c r="B16" s="12" t="s">
        <v>8314</v>
      </c>
      <c r="C16" s="13">
        <v>349</v>
      </c>
      <c r="D16" s="13">
        <v>1530</v>
      </c>
      <c r="E16" s="13">
        <v>50</v>
      </c>
      <c r="F16" s="13">
        <v>2185</v>
      </c>
      <c r="G16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AE01B-AAF6-43D1-A702-F09C128BC72B}">
  <dimension ref="A1:F47"/>
  <sheetViews>
    <sheetView workbookViewId="0">
      <selection activeCell="V19" sqref="V19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8223</v>
      </c>
      <c r="B1" t="s">
        <v>8312</v>
      </c>
    </row>
    <row r="2" spans="1:6" x14ac:dyDescent="0.25">
      <c r="A2" s="11" t="s">
        <v>8308</v>
      </c>
      <c r="B2" t="s">
        <v>8312</v>
      </c>
    </row>
    <row r="4" spans="1:6" x14ac:dyDescent="0.25">
      <c r="A4" s="11" t="s">
        <v>8325</v>
      </c>
      <c r="B4" s="11" t="s">
        <v>8313</v>
      </c>
    </row>
    <row r="5" spans="1:6" x14ac:dyDescent="0.25">
      <c r="A5" s="11" t="s">
        <v>8315</v>
      </c>
      <c r="B5" t="s">
        <v>8220</v>
      </c>
      <c r="C5" t="s">
        <v>8221</v>
      </c>
      <c r="D5" t="s">
        <v>8222</v>
      </c>
      <c r="E5" t="s">
        <v>8219</v>
      </c>
      <c r="F5" t="s">
        <v>8314</v>
      </c>
    </row>
    <row r="6" spans="1:6" x14ac:dyDescent="0.25">
      <c r="A6" s="12" t="s">
        <v>8326</v>
      </c>
      <c r="B6" s="13"/>
      <c r="C6" s="13">
        <v>100</v>
      </c>
      <c r="D6" s="13"/>
      <c r="E6" s="13"/>
      <c r="F6" s="13">
        <v>100</v>
      </c>
    </row>
    <row r="7" spans="1:6" x14ac:dyDescent="0.25">
      <c r="A7" s="12" t="s">
        <v>8327</v>
      </c>
      <c r="B7" s="13">
        <v>20</v>
      </c>
      <c r="C7" s="13"/>
      <c r="D7" s="13"/>
      <c r="E7" s="13"/>
      <c r="F7" s="13">
        <v>20</v>
      </c>
    </row>
    <row r="8" spans="1:6" x14ac:dyDescent="0.25">
      <c r="A8" s="12" t="s">
        <v>8328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8329</v>
      </c>
      <c r="B9" s="13"/>
      <c r="C9" s="13">
        <v>40</v>
      </c>
      <c r="D9" s="13"/>
      <c r="E9" s="13"/>
      <c r="F9" s="13">
        <v>40</v>
      </c>
    </row>
    <row r="10" spans="1:6" x14ac:dyDescent="0.25">
      <c r="A10" s="12" t="s">
        <v>8330</v>
      </c>
      <c r="B10" s="13"/>
      <c r="C10" s="13"/>
      <c r="D10" s="13"/>
      <c r="E10" s="13">
        <v>40</v>
      </c>
      <c r="F10" s="13">
        <v>40</v>
      </c>
    </row>
    <row r="11" spans="1:6" x14ac:dyDescent="0.25">
      <c r="A11" s="12" t="s">
        <v>8331</v>
      </c>
      <c r="B11" s="13"/>
      <c r="C11" s="13"/>
      <c r="D11" s="13"/>
      <c r="E11" s="13">
        <v>180</v>
      </c>
      <c r="F11" s="13">
        <v>180</v>
      </c>
    </row>
    <row r="12" spans="1:6" x14ac:dyDescent="0.25">
      <c r="A12" s="12" t="s">
        <v>8332</v>
      </c>
      <c r="B12" s="13"/>
      <c r="C12" s="13">
        <v>80</v>
      </c>
      <c r="D12" s="13"/>
      <c r="E12" s="13"/>
      <c r="F12" s="13">
        <v>80</v>
      </c>
    </row>
    <row r="13" spans="1:6" x14ac:dyDescent="0.25">
      <c r="A13" s="12" t="s">
        <v>8333</v>
      </c>
      <c r="B13" s="13"/>
      <c r="C13" s="13"/>
      <c r="D13" s="13"/>
      <c r="E13" s="13">
        <v>40</v>
      </c>
      <c r="F13" s="13">
        <v>40</v>
      </c>
    </row>
    <row r="14" spans="1:6" x14ac:dyDescent="0.25">
      <c r="A14" s="12" t="s">
        <v>8334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5">
      <c r="A15" s="12" t="s">
        <v>8335</v>
      </c>
      <c r="B15" s="13"/>
      <c r="C15" s="13">
        <v>40</v>
      </c>
      <c r="D15" s="13"/>
      <c r="E15" s="13"/>
      <c r="F15" s="13">
        <v>40</v>
      </c>
    </row>
    <row r="16" spans="1:6" x14ac:dyDescent="0.25">
      <c r="A16" s="12" t="s">
        <v>8336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5">
      <c r="A17" s="12" t="s">
        <v>8337</v>
      </c>
      <c r="B17" s="13"/>
      <c r="C17" s="13">
        <v>20</v>
      </c>
      <c r="D17" s="13"/>
      <c r="E17" s="13"/>
      <c r="F17" s="13">
        <v>20</v>
      </c>
    </row>
    <row r="18" spans="1:6" x14ac:dyDescent="0.25">
      <c r="A18" s="12" t="s">
        <v>8338</v>
      </c>
      <c r="B18" s="13"/>
      <c r="C18" s="13"/>
      <c r="D18" s="13"/>
      <c r="E18" s="13">
        <v>140</v>
      </c>
      <c r="F18" s="13">
        <v>140</v>
      </c>
    </row>
    <row r="19" spans="1:6" x14ac:dyDescent="0.25">
      <c r="A19" s="12" t="s">
        <v>8339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5">
      <c r="A20" s="12" t="s">
        <v>8340</v>
      </c>
      <c r="B20" s="13"/>
      <c r="C20" s="13">
        <v>60</v>
      </c>
      <c r="D20" s="13"/>
      <c r="E20" s="13"/>
      <c r="F20" s="13">
        <v>60</v>
      </c>
    </row>
    <row r="21" spans="1:6" x14ac:dyDescent="0.25">
      <c r="A21" s="12" t="s">
        <v>8341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5">
      <c r="A22" s="12" t="s">
        <v>8342</v>
      </c>
      <c r="B22" s="13"/>
      <c r="C22" s="13"/>
      <c r="D22" s="13"/>
      <c r="E22" s="13">
        <v>20</v>
      </c>
      <c r="F22" s="13">
        <v>20</v>
      </c>
    </row>
    <row r="23" spans="1:6" x14ac:dyDescent="0.25">
      <c r="A23" s="12" t="s">
        <v>8343</v>
      </c>
      <c r="B23" s="13"/>
      <c r="C23" s="13">
        <v>40</v>
      </c>
      <c r="D23" s="13"/>
      <c r="E23" s="13"/>
      <c r="F23" s="13">
        <v>40</v>
      </c>
    </row>
    <row r="24" spans="1:6" x14ac:dyDescent="0.25">
      <c r="A24" s="12" t="s">
        <v>8344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5">
      <c r="A25" s="12" t="s">
        <v>8345</v>
      </c>
      <c r="B25" s="13"/>
      <c r="C25" s="13">
        <v>20</v>
      </c>
      <c r="D25" s="13"/>
      <c r="E25" s="13"/>
      <c r="F25" s="13">
        <v>20</v>
      </c>
    </row>
    <row r="26" spans="1:6" x14ac:dyDescent="0.25">
      <c r="A26" s="12" t="s">
        <v>8346</v>
      </c>
      <c r="B26" s="13"/>
      <c r="C26" s="13"/>
      <c r="D26" s="13"/>
      <c r="E26" s="13">
        <v>60</v>
      </c>
      <c r="F26" s="13">
        <v>60</v>
      </c>
    </row>
    <row r="27" spans="1:6" x14ac:dyDescent="0.25">
      <c r="A27" s="12" t="s">
        <v>8347</v>
      </c>
      <c r="B27" s="13"/>
      <c r="C27" s="13">
        <v>20</v>
      </c>
      <c r="D27" s="13"/>
      <c r="E27" s="13"/>
      <c r="F27" s="13">
        <v>20</v>
      </c>
    </row>
    <row r="28" spans="1:6" x14ac:dyDescent="0.25">
      <c r="A28" s="12" t="s">
        <v>8348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5">
      <c r="A29" s="12" t="s">
        <v>8349</v>
      </c>
      <c r="B29" s="13"/>
      <c r="C29" s="13">
        <v>20</v>
      </c>
      <c r="D29" s="13"/>
      <c r="E29" s="13"/>
      <c r="F29" s="13">
        <v>20</v>
      </c>
    </row>
    <row r="30" spans="1:6" x14ac:dyDescent="0.25">
      <c r="A30" s="12" t="s">
        <v>8350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5">
      <c r="A31" s="12" t="s">
        <v>8351</v>
      </c>
      <c r="B31" s="13"/>
      <c r="C31" s="13"/>
      <c r="D31" s="13"/>
      <c r="E31" s="13">
        <v>40</v>
      </c>
      <c r="F31" s="13">
        <v>40</v>
      </c>
    </row>
    <row r="32" spans="1:6" x14ac:dyDescent="0.25">
      <c r="A32" s="12" t="s">
        <v>8352</v>
      </c>
      <c r="B32" s="13"/>
      <c r="C32" s="13"/>
      <c r="D32" s="13"/>
      <c r="E32" s="13">
        <v>20</v>
      </c>
      <c r="F32" s="13">
        <v>20</v>
      </c>
    </row>
    <row r="33" spans="1:6" x14ac:dyDescent="0.25">
      <c r="A33" s="12" t="s">
        <v>8353</v>
      </c>
      <c r="B33" s="13"/>
      <c r="C33" s="13">
        <v>20</v>
      </c>
      <c r="D33" s="13"/>
      <c r="E33" s="13"/>
      <c r="F33" s="13">
        <v>20</v>
      </c>
    </row>
    <row r="34" spans="1:6" x14ac:dyDescent="0.25">
      <c r="A34" s="12" t="s">
        <v>8354</v>
      </c>
      <c r="B34" s="13"/>
      <c r="C34" s="13"/>
      <c r="D34" s="13"/>
      <c r="E34" s="13">
        <v>260</v>
      </c>
      <c r="F34" s="13">
        <v>260</v>
      </c>
    </row>
    <row r="35" spans="1:6" x14ac:dyDescent="0.25">
      <c r="A35" s="12" t="s">
        <v>8355</v>
      </c>
      <c r="B35" s="13">
        <v>40</v>
      </c>
      <c r="C35" s="13"/>
      <c r="D35" s="13"/>
      <c r="E35" s="13"/>
      <c r="F35" s="13">
        <v>40</v>
      </c>
    </row>
    <row r="36" spans="1:6" x14ac:dyDescent="0.25">
      <c r="A36" s="12" t="s">
        <v>8356</v>
      </c>
      <c r="B36" s="13"/>
      <c r="C36" s="13"/>
      <c r="D36" s="13"/>
      <c r="E36" s="13">
        <v>60</v>
      </c>
      <c r="F36" s="13">
        <v>60</v>
      </c>
    </row>
    <row r="37" spans="1:6" x14ac:dyDescent="0.25">
      <c r="A37" s="12" t="s">
        <v>8357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5">
      <c r="A38" s="12" t="s">
        <v>8358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5">
      <c r="A39" s="12" t="s">
        <v>8359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5">
      <c r="A40" s="12" t="s">
        <v>8360</v>
      </c>
      <c r="B40" s="13"/>
      <c r="C40" s="13"/>
      <c r="D40" s="13"/>
      <c r="E40" s="13">
        <v>80</v>
      </c>
      <c r="F40" s="13">
        <v>80</v>
      </c>
    </row>
    <row r="41" spans="1:6" x14ac:dyDescent="0.25">
      <c r="A41" s="12" t="s">
        <v>8361</v>
      </c>
      <c r="B41" s="13"/>
      <c r="C41" s="13"/>
      <c r="D41" s="13"/>
      <c r="E41" s="13">
        <v>60</v>
      </c>
      <c r="F41" s="13">
        <v>60</v>
      </c>
    </row>
    <row r="42" spans="1:6" x14ac:dyDescent="0.25">
      <c r="A42" s="12" t="s">
        <v>8362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5">
      <c r="A43" s="12" t="s">
        <v>8363</v>
      </c>
      <c r="B43" s="13"/>
      <c r="C43" s="13">
        <v>100</v>
      </c>
      <c r="D43" s="13"/>
      <c r="E43" s="13"/>
      <c r="F43" s="13">
        <v>100</v>
      </c>
    </row>
    <row r="44" spans="1:6" x14ac:dyDescent="0.25">
      <c r="A44" s="12" t="s">
        <v>8364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5">
      <c r="A45" s="12" t="s">
        <v>8365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5">
      <c r="A46" s="12" t="s">
        <v>8366</v>
      </c>
      <c r="B46" s="13">
        <v>20</v>
      </c>
      <c r="C46" s="13"/>
      <c r="D46" s="13"/>
      <c r="E46" s="13"/>
      <c r="F46" s="13">
        <v>20</v>
      </c>
    </row>
    <row r="47" spans="1:6" x14ac:dyDescent="0.25">
      <c r="A47" s="12" t="s">
        <v>8314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B3579-B1DE-4A58-A8C1-29E45E5CB19D}">
  <dimension ref="A3:F19"/>
  <sheetViews>
    <sheetView tabSelected="1" workbookViewId="0">
      <selection activeCell="R24" sqref="R24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11" t="s">
        <v>8308</v>
      </c>
      <c r="B3" t="s">
        <v>8312</v>
      </c>
    </row>
    <row r="5" spans="1:6" x14ac:dyDescent="0.25">
      <c r="A5" s="11" t="s">
        <v>8325</v>
      </c>
      <c r="B5" s="11" t="s">
        <v>8313</v>
      </c>
    </row>
    <row r="6" spans="1:6" x14ac:dyDescent="0.25">
      <c r="A6" s="11" t="s">
        <v>8315</v>
      </c>
      <c r="B6" t="s">
        <v>8220</v>
      </c>
      <c r="C6" t="s">
        <v>8221</v>
      </c>
      <c r="D6" t="s">
        <v>8222</v>
      </c>
      <c r="E6" t="s">
        <v>8219</v>
      </c>
      <c r="F6" t="s">
        <v>8314</v>
      </c>
    </row>
    <row r="7" spans="1:6" x14ac:dyDescent="0.25">
      <c r="A7" s="14" t="s">
        <v>8373</v>
      </c>
      <c r="B7" s="13">
        <v>34</v>
      </c>
      <c r="C7" s="13">
        <v>149</v>
      </c>
      <c r="D7" s="13">
        <v>2</v>
      </c>
      <c r="E7" s="13">
        <v>183</v>
      </c>
      <c r="F7" s="13">
        <v>368</v>
      </c>
    </row>
    <row r="8" spans="1:6" x14ac:dyDescent="0.25">
      <c r="A8" s="14" t="s">
        <v>8374</v>
      </c>
      <c r="B8" s="13">
        <v>27</v>
      </c>
      <c r="C8" s="13">
        <v>105</v>
      </c>
      <c r="D8" s="13">
        <v>18</v>
      </c>
      <c r="E8" s="13">
        <v>202</v>
      </c>
      <c r="F8" s="13">
        <v>352</v>
      </c>
    </row>
    <row r="9" spans="1:6" x14ac:dyDescent="0.25">
      <c r="A9" s="14" t="s">
        <v>8375</v>
      </c>
      <c r="B9" s="13">
        <v>28</v>
      </c>
      <c r="C9" s="13">
        <v>108</v>
      </c>
      <c r="D9" s="13">
        <v>30</v>
      </c>
      <c r="E9" s="13">
        <v>179</v>
      </c>
      <c r="F9" s="13">
        <v>345</v>
      </c>
    </row>
    <row r="10" spans="1:6" x14ac:dyDescent="0.25">
      <c r="A10" s="14" t="s">
        <v>8376</v>
      </c>
      <c r="B10" s="13">
        <v>27</v>
      </c>
      <c r="C10" s="13">
        <v>103</v>
      </c>
      <c r="D10" s="13"/>
      <c r="E10" s="13">
        <v>193</v>
      </c>
      <c r="F10" s="13">
        <v>323</v>
      </c>
    </row>
    <row r="11" spans="1:6" x14ac:dyDescent="0.25">
      <c r="A11" s="14" t="s">
        <v>8367</v>
      </c>
      <c r="B11" s="13">
        <v>26</v>
      </c>
      <c r="C11" s="13">
        <v>126</v>
      </c>
      <c r="D11" s="13"/>
      <c r="E11" s="13">
        <v>233</v>
      </c>
      <c r="F11" s="13">
        <v>385</v>
      </c>
    </row>
    <row r="12" spans="1:6" x14ac:dyDescent="0.25">
      <c r="A12" s="14" t="s">
        <v>8377</v>
      </c>
      <c r="B12" s="13">
        <v>27</v>
      </c>
      <c r="C12" s="13">
        <v>148</v>
      </c>
      <c r="D12" s="13"/>
      <c r="E12" s="13">
        <v>213</v>
      </c>
      <c r="F12" s="13">
        <v>388</v>
      </c>
    </row>
    <row r="13" spans="1:6" x14ac:dyDescent="0.25">
      <c r="A13" s="14" t="s">
        <v>8368</v>
      </c>
      <c r="B13" s="13">
        <v>44</v>
      </c>
      <c r="C13" s="13">
        <v>148</v>
      </c>
      <c r="D13" s="13"/>
      <c r="E13" s="13">
        <v>192</v>
      </c>
      <c r="F13" s="13">
        <v>384</v>
      </c>
    </row>
    <row r="14" spans="1:6" x14ac:dyDescent="0.25">
      <c r="A14" s="14" t="s">
        <v>8369</v>
      </c>
      <c r="B14" s="13">
        <v>32</v>
      </c>
      <c r="C14" s="13">
        <v>134</v>
      </c>
      <c r="D14" s="13"/>
      <c r="E14" s="13">
        <v>167</v>
      </c>
      <c r="F14" s="13">
        <v>333</v>
      </c>
    </row>
    <row r="15" spans="1:6" x14ac:dyDescent="0.25">
      <c r="A15" s="14" t="s">
        <v>8370</v>
      </c>
      <c r="B15" s="13">
        <v>24</v>
      </c>
      <c r="C15" s="13">
        <v>127</v>
      </c>
      <c r="D15" s="13"/>
      <c r="E15" s="13">
        <v>148</v>
      </c>
      <c r="F15" s="13">
        <v>299</v>
      </c>
    </row>
    <row r="16" spans="1:6" x14ac:dyDescent="0.25">
      <c r="A16" s="14" t="s">
        <v>8371</v>
      </c>
      <c r="B16" s="13">
        <v>20</v>
      </c>
      <c r="C16" s="13">
        <v>150</v>
      </c>
      <c r="D16" s="13"/>
      <c r="E16" s="13">
        <v>184</v>
      </c>
      <c r="F16" s="13">
        <v>354</v>
      </c>
    </row>
    <row r="17" spans="1:6" x14ac:dyDescent="0.25">
      <c r="A17" s="14" t="s">
        <v>8372</v>
      </c>
      <c r="B17" s="13">
        <v>37</v>
      </c>
      <c r="C17" s="13">
        <v>113</v>
      </c>
      <c r="D17" s="13"/>
      <c r="E17" s="13">
        <v>180</v>
      </c>
      <c r="F17" s="13">
        <v>330</v>
      </c>
    </row>
    <row r="18" spans="1:6" x14ac:dyDescent="0.25">
      <c r="A18" s="14" t="s">
        <v>8378</v>
      </c>
      <c r="B18" s="13">
        <v>23</v>
      </c>
      <c r="C18" s="13">
        <v>119</v>
      </c>
      <c r="D18" s="13"/>
      <c r="E18" s="13">
        <v>111</v>
      </c>
      <c r="F18" s="13">
        <v>253</v>
      </c>
    </row>
    <row r="19" spans="1:6" x14ac:dyDescent="0.25">
      <c r="A19" s="14" t="s">
        <v>8314</v>
      </c>
      <c r="B19" s="13">
        <v>349</v>
      </c>
      <c r="C19" s="13">
        <v>1530</v>
      </c>
      <c r="D19" s="13">
        <v>50</v>
      </c>
      <c r="E19" s="13">
        <v>2185</v>
      </c>
      <c r="F19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354F5-6C30-4AAF-914E-4110DAF1BFD4}">
  <dimension ref="A1:H14"/>
  <sheetViews>
    <sheetView topLeftCell="A34" workbookViewId="0">
      <selection activeCell="L25" sqref="L25"/>
    </sheetView>
  </sheetViews>
  <sheetFormatPr defaultRowHeight="15" x14ac:dyDescent="0.25"/>
  <cols>
    <col min="1" max="1" width="27.140625" bestFit="1" customWidth="1"/>
    <col min="2" max="2" width="17.85546875" customWidth="1"/>
    <col min="3" max="3" width="14.140625" customWidth="1"/>
    <col min="4" max="4" width="17" customWidth="1"/>
    <col min="5" max="5" width="13" customWidth="1"/>
    <col min="6" max="6" width="20.5703125" customWidth="1"/>
    <col min="7" max="7" width="18" customWidth="1"/>
    <col min="8" max="8" width="20.140625" customWidth="1"/>
  </cols>
  <sheetData>
    <row r="1" spans="1:8" x14ac:dyDescent="0.25">
      <c r="A1" s="15" t="s">
        <v>8386</v>
      </c>
      <c r="B1" s="15" t="s">
        <v>8379</v>
      </c>
      <c r="C1" s="15" t="s">
        <v>8380</v>
      </c>
      <c r="D1" s="15" t="s">
        <v>8381</v>
      </c>
      <c r="E1" s="15" t="s">
        <v>8382</v>
      </c>
      <c r="F1" s="15" t="s">
        <v>8383</v>
      </c>
      <c r="G1" s="15" t="s">
        <v>8384</v>
      </c>
      <c r="H1" s="15" t="s">
        <v>8385</v>
      </c>
    </row>
    <row r="2" spans="1:8" x14ac:dyDescent="0.25">
      <c r="A2" t="s">
        <v>8387</v>
      </c>
      <c r="B2">
        <f>COUNTIFS(Sheet1!$F:$F,"=successful", Sheet1!$D:$D,"&lt;1000")</f>
        <v>322</v>
      </c>
      <c r="C2">
        <f>COUNTIFS(Sheet1!$F:$F,"=failed", Sheet1!$D:$D,"&lt;1000")</f>
        <v>113</v>
      </c>
      <c r="D2">
        <f>COUNTIFS(Sheet1!$F:$F,"=canceled", Sheet1!$D:$D,"&lt;1000")</f>
        <v>18</v>
      </c>
      <c r="E2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25">
      <c r="A3" t="s">
        <v>8388</v>
      </c>
      <c r="B3">
        <f>COUNTIFS(Sheet1!$F:$F,"=successful", Sheet1!$D:$D,"&gt;=1000", Sheet1!$D:$D,"&lt;=4999")</f>
        <v>932</v>
      </c>
      <c r="C3">
        <f>COUNTIFS(Sheet1!$F:$F,"=failed", Sheet1!$D:$D,"&gt;=1000", Sheet1!$D:$D,"&lt;=4999")</f>
        <v>420</v>
      </c>
      <c r="D3">
        <f>COUNTIFS(Sheet1!$F:$F,"=canceled", Sheet1!$D:$D,"&gt;=1000", Sheet1!$D:$D,"&lt;=4999")</f>
        <v>60</v>
      </c>
      <c r="E3">
        <f t="shared" ref="E3:E13" si="0">SUM(B3:D3)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25">
      <c r="A4" t="s">
        <v>8389</v>
      </c>
      <c r="B4">
        <f>COUNTIFS(Sheet1!$F:$F,"=successful", Sheet1!$D:$D,"&gt;=5000", Sheet1!$D:$D,"&lt;=9999")</f>
        <v>381</v>
      </c>
      <c r="C4">
        <f>COUNTIFS(Sheet1!$F:$F,"=failed", Sheet1!$D:$D,"&gt;=5000", Sheet1!$D:$D,"&lt;=9999")</f>
        <v>283</v>
      </c>
      <c r="D4">
        <f>COUNTIFS(Sheet1!$F:$F,"=canceled", Sheet1!$D:$D,"&gt;=5000", Sheet1!$D:$D,"&lt;=9999")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25">
      <c r="A5" t="s">
        <v>8390</v>
      </c>
      <c r="B5">
        <f>COUNTIFS(Sheet1!$F:$F,"=successful", Sheet1!$D:$D,"&gt;=10000", Sheet1!$D:$D,"&lt;=14999")</f>
        <v>168</v>
      </c>
      <c r="C5">
        <f>COUNTIFS(Sheet1!$F:$F,"=failed", Sheet1!$D:$D,"&gt;=10000", Sheet1!$D:$D,"&lt;=14999")</f>
        <v>144</v>
      </c>
      <c r="D5">
        <f>COUNTIFS(Sheet1!$F:$F,"=canceled", Sheet1!$D:$D,"&gt;=10000", Sheet1!$D:$D,"&lt;=14999")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25">
      <c r="A6" t="s">
        <v>8391</v>
      </c>
      <c r="B6">
        <f>COUNTIFS(Sheet1!$F:$F,"=successful", Sheet1!$D:$D,"&gt;=15000", Sheet1!$D:$D,"&lt;=19999")</f>
        <v>94</v>
      </c>
      <c r="C6">
        <f>COUNTIFS(Sheet1!$F:$F,"=failed", Sheet1!$D:$D,"&gt;=15000", Sheet1!$D:$D,"&lt;=19999")</f>
        <v>90</v>
      </c>
      <c r="D6">
        <f>COUNTIFS(Sheet1!$F:$F,"=canceled", Sheet1!$D:$D,"&gt;=15000", Sheet1!$D:$D,"&lt;=19999")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25">
      <c r="A7" t="s">
        <v>8392</v>
      </c>
      <c r="B7">
        <f>COUNTIFS(Sheet1!$F:$F,"=successful", Sheet1!$D:$D,"&gt;=20000", Sheet1!$D:$D,"&lt;=24999")</f>
        <v>62</v>
      </c>
      <c r="C7">
        <f>COUNTIFS(Sheet1!$F:$F,"=failed", Sheet1!$D:$D,"&gt;=20000", Sheet1!$D:$D,"&lt;=24999")</f>
        <v>72</v>
      </c>
      <c r="D7">
        <f>COUNTIFS(Sheet1!$F:$F,"=canceled", Sheet1!$D:$D,"&gt;=20000", Sheet1!$D:$D,"&lt;=24999")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25">
      <c r="A8" t="s">
        <v>8393</v>
      </c>
      <c r="B8">
        <f>COUNTIFS(Sheet1!$F:$F,"=successful", Sheet1!$D:$D,"&gt;=25000", Sheet1!$D:$D,"&lt;=29999")</f>
        <v>55</v>
      </c>
      <c r="C8">
        <f>COUNTIFS(Sheet1!$F:$F,"=failed", Sheet1!$D:$D,"&gt;=25000", Sheet1!$D:$D,"&lt;=29999")</f>
        <v>64</v>
      </c>
      <c r="D8">
        <f>COUNTIFS(Sheet1!$F:$F,"=canceled", Sheet1!$D:$D,"&gt;=25000", Sheet1!$D:$D,"&lt;=29999")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25">
      <c r="A9" t="s">
        <v>8394</v>
      </c>
      <c r="B9">
        <f>COUNTIFS(Sheet1!$F:$F,"=successful", Sheet1!$D:$D,"&gt;=30000", Sheet1!$D:$D,"&lt;=34999")</f>
        <v>32</v>
      </c>
      <c r="C9">
        <f>COUNTIFS(Sheet1!$F:$F,"=failed", Sheet1!$D:$D,"&gt;=30000", Sheet1!$D:$D,"&lt;=34999")</f>
        <v>37</v>
      </c>
      <c r="D9">
        <f>COUNTIFS(Sheet1!$F:$F,"=canceled", Sheet1!$D:$D,"&gt;=30000", Sheet1!$D:$D,"&lt;=34999")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25">
      <c r="A10" t="s">
        <v>8395</v>
      </c>
      <c r="B10">
        <f>COUNTIFS(Sheet1!$F:$F,"=successful", Sheet1!$D:$D,"&gt;=35000", Sheet1!$D:$D,"&lt;=39999")</f>
        <v>26</v>
      </c>
      <c r="C10">
        <f>COUNTIFS(Sheet1!$F:$F,"=failed", Sheet1!$D:$D,"&gt;=35000", Sheet1!$D:$D,"&lt;=39999")</f>
        <v>22</v>
      </c>
      <c r="D10">
        <f>COUNTIFS(Sheet1!$F:$F,"=canceled", Sheet1!$D:$D,"&gt;=35000", Sheet1!$D:$D,"&lt;=39999")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25">
      <c r="A11" t="s">
        <v>8396</v>
      </c>
      <c r="B11">
        <f>COUNTIFS(Sheet1!$F:$F,"=successful", Sheet1!$D:$D,"&gt;=40000", Sheet1!$D:$D,"&lt;=44999")</f>
        <v>21</v>
      </c>
      <c r="C11">
        <f>COUNTIFS(Sheet1!$F:$F,"=failed", Sheet1!$D:$D,"&gt;=40000", Sheet1!$D:$D,"&lt;=44999")</f>
        <v>16</v>
      </c>
      <c r="D11">
        <f>COUNTIFS(Sheet1!$F:$F,"=canceled", Sheet1!$D:$D,"&gt;=40000", Sheet1!$D:$D,"&lt;=44999")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25">
      <c r="A12" t="s">
        <v>8397</v>
      </c>
      <c r="B12">
        <f>COUNTIFS(Sheet1!$F:$F,"=successful", Sheet1!$D:$D,"&gt;=45000", Sheet1!$D:$D,"&lt;=49999")</f>
        <v>6</v>
      </c>
      <c r="C12">
        <f>COUNTIFS(Sheet1!$F:$F,"=failed", Sheet1!$D:$D,"&gt;=45000", Sheet1!$D:$D,"&lt;=49999")</f>
        <v>11</v>
      </c>
      <c r="D12">
        <f>COUNTIFS(Sheet1!$F:$F,"=canceled", Sheet1!$D:$D,"&gt;=45000", Sheet1!$D:$D,"&lt;=49999")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25">
      <c r="A13" t="s">
        <v>8411</v>
      </c>
      <c r="B13">
        <f>COUNTIFS(Sheet1!$F:$F,"=successful", Sheet1!$D:$D,"&gt;=50000")</f>
        <v>86</v>
      </c>
      <c r="C13">
        <f>COUNTIFS(Sheet1!$F:$F,"=failed", Sheet1!$D:$D,"&gt;=50000")</f>
        <v>258</v>
      </c>
      <c r="D13">
        <f>COUNTIFS(Sheet1!$F:$F,"=canceled", Sheet1!$D:$D,"&gt;=50000")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  <row r="14" spans="1:8" x14ac:dyDescent="0.25">
      <c r="G14" s="8"/>
      <c r="H14" s="8"/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74A1C-B52A-4D8B-84E2-CE5FF0528F5C}">
  <dimension ref="A1:L2186"/>
  <sheetViews>
    <sheetView workbookViewId="0">
      <selection activeCell="O24" sqref="O24"/>
    </sheetView>
  </sheetViews>
  <sheetFormatPr defaultRowHeight="15" x14ac:dyDescent="0.25"/>
  <cols>
    <col min="2" max="2" width="12.7109375" customWidth="1"/>
    <col min="6" max="6" width="16.85546875" customWidth="1"/>
    <col min="9" max="9" width="21" customWidth="1"/>
    <col min="11" max="11" width="13.28515625" customWidth="1"/>
    <col min="12" max="12" width="13.42578125" customWidth="1"/>
  </cols>
  <sheetData>
    <row r="1" spans="1:12" x14ac:dyDescent="0.25">
      <c r="A1" t="s">
        <v>8398</v>
      </c>
      <c r="B1" t="s">
        <v>8399</v>
      </c>
      <c r="E1" t="s">
        <v>8398</v>
      </c>
      <c r="F1" t="s">
        <v>8399</v>
      </c>
    </row>
    <row r="2" spans="1:12" x14ac:dyDescent="0.25">
      <c r="A2" s="6" t="s">
        <v>8219</v>
      </c>
      <c r="B2">
        <v>182</v>
      </c>
      <c r="E2" s="6" t="s">
        <v>8221</v>
      </c>
      <c r="F2">
        <v>0</v>
      </c>
      <c r="K2" s="6" t="s">
        <v>8219</v>
      </c>
      <c r="L2" s="6" t="s">
        <v>8221</v>
      </c>
    </row>
    <row r="3" spans="1:12" x14ac:dyDescent="0.25">
      <c r="A3" s="6" t="s">
        <v>8219</v>
      </c>
      <c r="B3">
        <v>79</v>
      </c>
      <c r="E3" s="6" t="s">
        <v>8221</v>
      </c>
      <c r="F3">
        <v>1</v>
      </c>
      <c r="I3" t="s">
        <v>8400</v>
      </c>
      <c r="K3">
        <f>AVERAGE(B2:B2186)</f>
        <v>194.42517162471395</v>
      </c>
      <c r="L3">
        <f>AVERAGE(F2:F1531)</f>
        <v>17.709803921568628</v>
      </c>
    </row>
    <row r="4" spans="1:12" x14ac:dyDescent="0.25">
      <c r="A4" s="6" t="s">
        <v>8219</v>
      </c>
      <c r="B4">
        <v>35</v>
      </c>
      <c r="E4" s="6" t="s">
        <v>8221</v>
      </c>
      <c r="F4">
        <v>10</v>
      </c>
      <c r="I4" t="s">
        <v>8401</v>
      </c>
      <c r="K4">
        <f>MEDIAN(B2:B2186)</f>
        <v>62</v>
      </c>
      <c r="L4">
        <f>MEDIAN(F2:F1531)</f>
        <v>4</v>
      </c>
    </row>
    <row r="5" spans="1:12" x14ac:dyDescent="0.25">
      <c r="A5" s="6" t="s">
        <v>8219</v>
      </c>
      <c r="B5">
        <v>150</v>
      </c>
      <c r="E5" s="6" t="s">
        <v>8221</v>
      </c>
      <c r="F5">
        <v>0</v>
      </c>
      <c r="I5" t="s">
        <v>8402</v>
      </c>
      <c r="K5">
        <f>MIN(B2:B2186)</f>
        <v>1</v>
      </c>
      <c r="L5">
        <f>MIN(F2:F1531)</f>
        <v>0</v>
      </c>
    </row>
    <row r="6" spans="1:12" x14ac:dyDescent="0.25">
      <c r="A6" s="6" t="s">
        <v>8219</v>
      </c>
      <c r="B6">
        <v>284</v>
      </c>
      <c r="E6" s="6" t="s">
        <v>8221</v>
      </c>
      <c r="F6">
        <v>7</v>
      </c>
      <c r="I6" t="s">
        <v>8403</v>
      </c>
      <c r="K6">
        <f>MAX(B2:B2186)</f>
        <v>26457</v>
      </c>
      <c r="L6">
        <f>MAX(F2:F1531)</f>
        <v>1293</v>
      </c>
    </row>
    <row r="7" spans="1:12" x14ac:dyDescent="0.25">
      <c r="A7" s="6" t="s">
        <v>8219</v>
      </c>
      <c r="B7">
        <v>47</v>
      </c>
      <c r="E7" s="6" t="s">
        <v>8221</v>
      </c>
      <c r="F7">
        <v>0</v>
      </c>
      <c r="I7" t="s">
        <v>8404</v>
      </c>
      <c r="K7">
        <f>_xlfn.VAR.P(B2:B2186)</f>
        <v>712840.9867348104</v>
      </c>
      <c r="L7">
        <f>_xlfn.VAR.P(F2:F1531)</f>
        <v>3773.2216685890044</v>
      </c>
    </row>
    <row r="8" spans="1:12" x14ac:dyDescent="0.25">
      <c r="A8" s="6" t="s">
        <v>8219</v>
      </c>
      <c r="B8">
        <v>58</v>
      </c>
      <c r="E8" s="6" t="s">
        <v>8221</v>
      </c>
      <c r="F8">
        <v>1</v>
      </c>
      <c r="I8" t="s">
        <v>8405</v>
      </c>
      <c r="K8">
        <f>_xlfn.STDEV.P(B2:B2186)</f>
        <v>844.29910975602149</v>
      </c>
      <c r="L8">
        <f>_xlfn.STDEV.P(F2:F1531)</f>
        <v>61.426555076684906</v>
      </c>
    </row>
    <row r="9" spans="1:12" x14ac:dyDescent="0.25">
      <c r="A9" s="6" t="s">
        <v>8219</v>
      </c>
      <c r="B9">
        <v>57</v>
      </c>
      <c r="E9" s="6" t="s">
        <v>8221</v>
      </c>
      <c r="F9">
        <v>2</v>
      </c>
    </row>
    <row r="10" spans="1:12" x14ac:dyDescent="0.25">
      <c r="A10" s="6" t="s">
        <v>8219</v>
      </c>
      <c r="B10">
        <v>12</v>
      </c>
      <c r="E10" s="6" t="s">
        <v>8221</v>
      </c>
      <c r="F10">
        <v>3</v>
      </c>
    </row>
    <row r="11" spans="1:12" x14ac:dyDescent="0.25">
      <c r="A11" s="6" t="s">
        <v>8219</v>
      </c>
      <c r="B11">
        <v>20</v>
      </c>
      <c r="E11" s="6" t="s">
        <v>8221</v>
      </c>
      <c r="F11">
        <v>10</v>
      </c>
    </row>
    <row r="12" spans="1:12" x14ac:dyDescent="0.25">
      <c r="A12" s="6" t="s">
        <v>8219</v>
      </c>
      <c r="B12">
        <v>19</v>
      </c>
      <c r="E12" s="6" t="s">
        <v>8221</v>
      </c>
      <c r="F12">
        <v>10</v>
      </c>
      <c r="I12" t="s">
        <v>8406</v>
      </c>
    </row>
    <row r="13" spans="1:12" x14ac:dyDescent="0.25">
      <c r="A13" s="6" t="s">
        <v>8219</v>
      </c>
      <c r="B13">
        <v>75</v>
      </c>
      <c r="E13" s="6" t="s">
        <v>8221</v>
      </c>
      <c r="F13">
        <v>1</v>
      </c>
    </row>
    <row r="14" spans="1:12" x14ac:dyDescent="0.25">
      <c r="A14" s="6" t="s">
        <v>8219</v>
      </c>
      <c r="B14">
        <v>827</v>
      </c>
      <c r="E14" s="6" t="s">
        <v>8221</v>
      </c>
      <c r="F14">
        <v>0</v>
      </c>
      <c r="I14" t="s">
        <v>8407</v>
      </c>
    </row>
    <row r="15" spans="1:12" x14ac:dyDescent="0.25">
      <c r="A15" s="6" t="s">
        <v>8219</v>
      </c>
      <c r="B15">
        <v>51</v>
      </c>
      <c r="E15" s="6" t="s">
        <v>8221</v>
      </c>
      <c r="F15">
        <v>0</v>
      </c>
    </row>
    <row r="16" spans="1:12" x14ac:dyDescent="0.25">
      <c r="A16" s="6" t="s">
        <v>8219</v>
      </c>
      <c r="B16">
        <v>41</v>
      </c>
      <c r="E16" s="6" t="s">
        <v>8221</v>
      </c>
      <c r="F16">
        <v>0</v>
      </c>
    </row>
    <row r="17" spans="1:9" x14ac:dyDescent="0.25">
      <c r="A17" s="6" t="s">
        <v>8219</v>
      </c>
      <c r="B17">
        <v>98</v>
      </c>
      <c r="E17" s="6" t="s">
        <v>8221</v>
      </c>
      <c r="F17">
        <v>26</v>
      </c>
    </row>
    <row r="18" spans="1:9" x14ac:dyDescent="0.25">
      <c r="A18" s="6" t="s">
        <v>8219</v>
      </c>
      <c r="B18">
        <v>70</v>
      </c>
      <c r="E18" s="6" t="s">
        <v>8221</v>
      </c>
      <c r="F18">
        <v>0</v>
      </c>
    </row>
    <row r="19" spans="1:9" x14ac:dyDescent="0.25">
      <c r="A19" s="6" t="s">
        <v>8219</v>
      </c>
      <c r="B19">
        <v>36</v>
      </c>
      <c r="E19" s="6" t="s">
        <v>8221</v>
      </c>
      <c r="F19">
        <v>7</v>
      </c>
      <c r="I19" t="s">
        <v>8408</v>
      </c>
    </row>
    <row r="20" spans="1:9" x14ac:dyDescent="0.25">
      <c r="A20" s="6" t="s">
        <v>8219</v>
      </c>
      <c r="B20">
        <v>342</v>
      </c>
      <c r="E20" s="6" t="s">
        <v>8221</v>
      </c>
      <c r="F20">
        <v>0</v>
      </c>
      <c r="I20" t="s">
        <v>8409</v>
      </c>
    </row>
    <row r="21" spans="1:9" x14ac:dyDescent="0.25">
      <c r="A21" s="6" t="s">
        <v>8219</v>
      </c>
      <c r="B21">
        <v>22</v>
      </c>
      <c r="E21" s="6" t="s">
        <v>8221</v>
      </c>
      <c r="F21">
        <v>2</v>
      </c>
    </row>
    <row r="22" spans="1:9" x14ac:dyDescent="0.25">
      <c r="A22" s="6" t="s">
        <v>8219</v>
      </c>
      <c r="B22">
        <v>25</v>
      </c>
      <c r="E22" s="6" t="s">
        <v>8221</v>
      </c>
      <c r="F22">
        <v>13</v>
      </c>
      <c r="I22" t="s">
        <v>8410</v>
      </c>
    </row>
    <row r="23" spans="1:9" x14ac:dyDescent="0.25">
      <c r="A23" s="6" t="s">
        <v>8219</v>
      </c>
      <c r="B23">
        <v>101</v>
      </c>
      <c r="E23" s="6" t="s">
        <v>8221</v>
      </c>
      <c r="F23">
        <v>4</v>
      </c>
    </row>
    <row r="24" spans="1:9" x14ac:dyDescent="0.25">
      <c r="A24" s="6" t="s">
        <v>8219</v>
      </c>
      <c r="B24">
        <v>8</v>
      </c>
      <c r="E24" s="6" t="s">
        <v>8221</v>
      </c>
      <c r="F24">
        <v>0</v>
      </c>
    </row>
    <row r="25" spans="1:9" x14ac:dyDescent="0.25">
      <c r="A25" s="6" t="s">
        <v>8219</v>
      </c>
      <c r="B25">
        <v>23</v>
      </c>
      <c r="E25" s="6" t="s">
        <v>8221</v>
      </c>
      <c r="F25">
        <v>12</v>
      </c>
    </row>
    <row r="26" spans="1:9" x14ac:dyDescent="0.25">
      <c r="A26" s="6" t="s">
        <v>8219</v>
      </c>
      <c r="B26">
        <v>574</v>
      </c>
      <c r="E26" s="6" t="s">
        <v>8221</v>
      </c>
      <c r="F26">
        <v>2</v>
      </c>
    </row>
    <row r="27" spans="1:9" x14ac:dyDescent="0.25">
      <c r="A27" s="6" t="s">
        <v>8219</v>
      </c>
      <c r="B27">
        <v>14</v>
      </c>
      <c r="E27" s="6" t="s">
        <v>8221</v>
      </c>
      <c r="F27">
        <v>10</v>
      </c>
    </row>
    <row r="28" spans="1:9" x14ac:dyDescent="0.25">
      <c r="A28" s="6" t="s">
        <v>8219</v>
      </c>
      <c r="B28">
        <v>19</v>
      </c>
      <c r="E28" s="6" t="s">
        <v>8221</v>
      </c>
      <c r="F28">
        <v>0</v>
      </c>
    </row>
    <row r="29" spans="1:9" x14ac:dyDescent="0.25">
      <c r="A29" s="6" t="s">
        <v>8219</v>
      </c>
      <c r="B29">
        <v>150</v>
      </c>
      <c r="E29" s="6" t="s">
        <v>8221</v>
      </c>
      <c r="F29">
        <v>5</v>
      </c>
    </row>
    <row r="30" spans="1:9" x14ac:dyDescent="0.25">
      <c r="A30" s="6" t="s">
        <v>8219</v>
      </c>
      <c r="B30">
        <v>71</v>
      </c>
      <c r="E30" s="6" t="s">
        <v>8221</v>
      </c>
      <c r="F30">
        <v>0</v>
      </c>
    </row>
    <row r="31" spans="1:9" x14ac:dyDescent="0.25">
      <c r="A31" s="6" t="s">
        <v>8219</v>
      </c>
      <c r="B31">
        <v>117</v>
      </c>
      <c r="E31" s="6" t="s">
        <v>8221</v>
      </c>
      <c r="F31">
        <v>5</v>
      </c>
    </row>
    <row r="32" spans="1:9" x14ac:dyDescent="0.25">
      <c r="A32" s="6" t="s">
        <v>8219</v>
      </c>
      <c r="B32">
        <v>53</v>
      </c>
      <c r="E32" s="6" t="s">
        <v>8221</v>
      </c>
      <c r="F32">
        <v>1</v>
      </c>
    </row>
    <row r="33" spans="1:6" x14ac:dyDescent="0.25">
      <c r="A33" s="6" t="s">
        <v>8219</v>
      </c>
      <c r="B33">
        <v>1</v>
      </c>
      <c r="E33" s="6" t="s">
        <v>8221</v>
      </c>
      <c r="F33">
        <v>3</v>
      </c>
    </row>
    <row r="34" spans="1:6" x14ac:dyDescent="0.25">
      <c r="A34" s="6" t="s">
        <v>8219</v>
      </c>
      <c r="B34">
        <v>89</v>
      </c>
      <c r="E34" s="6" t="s">
        <v>8221</v>
      </c>
      <c r="F34">
        <v>3</v>
      </c>
    </row>
    <row r="35" spans="1:6" x14ac:dyDescent="0.25">
      <c r="A35" s="6" t="s">
        <v>8219</v>
      </c>
      <c r="B35">
        <v>64</v>
      </c>
      <c r="E35" s="6" t="s">
        <v>8221</v>
      </c>
      <c r="F35">
        <v>0</v>
      </c>
    </row>
    <row r="36" spans="1:6" x14ac:dyDescent="0.25">
      <c r="A36" s="6" t="s">
        <v>8219</v>
      </c>
      <c r="B36">
        <v>68</v>
      </c>
      <c r="E36" s="6" t="s">
        <v>8221</v>
      </c>
      <c r="F36">
        <v>3</v>
      </c>
    </row>
    <row r="37" spans="1:6" x14ac:dyDescent="0.25">
      <c r="A37" s="6" t="s">
        <v>8219</v>
      </c>
      <c r="B37">
        <v>28</v>
      </c>
      <c r="E37" s="6" t="s">
        <v>8221</v>
      </c>
      <c r="F37">
        <v>0</v>
      </c>
    </row>
    <row r="38" spans="1:6" x14ac:dyDescent="0.25">
      <c r="A38" s="6" t="s">
        <v>8219</v>
      </c>
      <c r="B38">
        <v>44</v>
      </c>
      <c r="E38" s="6" t="s">
        <v>8221</v>
      </c>
      <c r="F38">
        <v>19</v>
      </c>
    </row>
    <row r="39" spans="1:6" x14ac:dyDescent="0.25">
      <c r="A39" s="6" t="s">
        <v>8219</v>
      </c>
      <c r="B39">
        <v>253</v>
      </c>
      <c r="E39" s="6" t="s">
        <v>8221</v>
      </c>
      <c r="F39">
        <v>8</v>
      </c>
    </row>
    <row r="40" spans="1:6" x14ac:dyDescent="0.25">
      <c r="A40" s="6" t="s">
        <v>8219</v>
      </c>
      <c r="B40">
        <v>66</v>
      </c>
      <c r="E40" s="6" t="s">
        <v>8221</v>
      </c>
      <c r="F40">
        <v>6</v>
      </c>
    </row>
    <row r="41" spans="1:6" x14ac:dyDescent="0.25">
      <c r="A41" s="6" t="s">
        <v>8219</v>
      </c>
      <c r="B41">
        <v>217</v>
      </c>
      <c r="E41" s="6" t="s">
        <v>8221</v>
      </c>
      <c r="F41">
        <v>0</v>
      </c>
    </row>
    <row r="42" spans="1:6" x14ac:dyDescent="0.25">
      <c r="A42" s="6" t="s">
        <v>8219</v>
      </c>
      <c r="B42">
        <v>16</v>
      </c>
      <c r="E42" s="6" t="s">
        <v>8221</v>
      </c>
      <c r="F42">
        <v>18</v>
      </c>
    </row>
    <row r="43" spans="1:6" x14ac:dyDescent="0.25">
      <c r="A43" s="6" t="s">
        <v>8219</v>
      </c>
      <c r="B43">
        <v>19</v>
      </c>
      <c r="E43" s="6" t="s">
        <v>8221</v>
      </c>
      <c r="F43">
        <v>7</v>
      </c>
    </row>
    <row r="44" spans="1:6" x14ac:dyDescent="0.25">
      <c r="A44" s="6" t="s">
        <v>8219</v>
      </c>
      <c r="B44">
        <v>169</v>
      </c>
      <c r="E44" s="6" t="s">
        <v>8221</v>
      </c>
      <c r="F44">
        <v>0</v>
      </c>
    </row>
    <row r="45" spans="1:6" x14ac:dyDescent="0.25">
      <c r="A45" s="6" t="s">
        <v>8219</v>
      </c>
      <c r="B45">
        <v>263</v>
      </c>
      <c r="E45" s="6" t="s">
        <v>8221</v>
      </c>
      <c r="F45">
        <v>8</v>
      </c>
    </row>
    <row r="46" spans="1:6" x14ac:dyDescent="0.25">
      <c r="A46" s="6" t="s">
        <v>8219</v>
      </c>
      <c r="B46">
        <v>15</v>
      </c>
      <c r="E46" s="6" t="s">
        <v>8221</v>
      </c>
      <c r="F46">
        <v>1293</v>
      </c>
    </row>
    <row r="47" spans="1:6" x14ac:dyDescent="0.25">
      <c r="A47" s="6" t="s">
        <v>8219</v>
      </c>
      <c r="B47">
        <v>61</v>
      </c>
      <c r="E47" s="6" t="s">
        <v>8221</v>
      </c>
      <c r="F47">
        <v>17</v>
      </c>
    </row>
    <row r="48" spans="1:6" x14ac:dyDescent="0.25">
      <c r="A48" s="6" t="s">
        <v>8219</v>
      </c>
      <c r="B48">
        <v>45</v>
      </c>
      <c r="E48" s="6" t="s">
        <v>8221</v>
      </c>
      <c r="F48">
        <v>0</v>
      </c>
    </row>
    <row r="49" spans="1:6" x14ac:dyDescent="0.25">
      <c r="A49" s="6" t="s">
        <v>8219</v>
      </c>
      <c r="B49">
        <v>70</v>
      </c>
      <c r="E49" s="6" t="s">
        <v>8221</v>
      </c>
      <c r="F49">
        <v>13</v>
      </c>
    </row>
    <row r="50" spans="1:6" x14ac:dyDescent="0.25">
      <c r="A50" s="6" t="s">
        <v>8219</v>
      </c>
      <c r="B50">
        <v>38</v>
      </c>
      <c r="E50" s="6" t="s">
        <v>8221</v>
      </c>
      <c r="F50">
        <v>0</v>
      </c>
    </row>
    <row r="51" spans="1:6" x14ac:dyDescent="0.25">
      <c r="A51" s="6" t="s">
        <v>8219</v>
      </c>
      <c r="B51">
        <v>87</v>
      </c>
      <c r="E51" s="6" t="s">
        <v>8221</v>
      </c>
      <c r="F51">
        <v>0</v>
      </c>
    </row>
    <row r="52" spans="1:6" x14ac:dyDescent="0.25">
      <c r="A52" s="6" t="s">
        <v>8219</v>
      </c>
      <c r="B52">
        <v>22</v>
      </c>
      <c r="E52" s="6" t="s">
        <v>8221</v>
      </c>
      <c r="F52">
        <v>33</v>
      </c>
    </row>
    <row r="53" spans="1:6" x14ac:dyDescent="0.25">
      <c r="A53" s="6" t="s">
        <v>8219</v>
      </c>
      <c r="B53">
        <v>119</v>
      </c>
      <c r="E53" s="6" t="s">
        <v>8221</v>
      </c>
      <c r="F53">
        <v>12</v>
      </c>
    </row>
    <row r="54" spans="1:6" x14ac:dyDescent="0.25">
      <c r="A54" s="6" t="s">
        <v>8219</v>
      </c>
      <c r="B54">
        <v>52</v>
      </c>
      <c r="E54" s="6" t="s">
        <v>8221</v>
      </c>
      <c r="F54">
        <v>1</v>
      </c>
    </row>
    <row r="55" spans="1:6" x14ac:dyDescent="0.25">
      <c r="A55" s="6" t="s">
        <v>8219</v>
      </c>
      <c r="B55">
        <v>117</v>
      </c>
      <c r="E55" s="6" t="s">
        <v>8221</v>
      </c>
      <c r="F55">
        <v>1</v>
      </c>
    </row>
    <row r="56" spans="1:6" x14ac:dyDescent="0.25">
      <c r="A56" s="6" t="s">
        <v>8219</v>
      </c>
      <c r="B56">
        <v>52</v>
      </c>
      <c r="E56" s="6" t="s">
        <v>8221</v>
      </c>
      <c r="F56">
        <v>1</v>
      </c>
    </row>
    <row r="57" spans="1:6" x14ac:dyDescent="0.25">
      <c r="A57" s="6" t="s">
        <v>8219</v>
      </c>
      <c r="B57">
        <v>86</v>
      </c>
      <c r="E57" s="6" t="s">
        <v>8221</v>
      </c>
      <c r="F57">
        <v>1</v>
      </c>
    </row>
    <row r="58" spans="1:6" x14ac:dyDescent="0.25">
      <c r="A58" s="6" t="s">
        <v>8219</v>
      </c>
      <c r="B58">
        <v>174</v>
      </c>
      <c r="E58" s="6" t="s">
        <v>8221</v>
      </c>
      <c r="F58">
        <v>84</v>
      </c>
    </row>
    <row r="59" spans="1:6" x14ac:dyDescent="0.25">
      <c r="A59" s="6" t="s">
        <v>8219</v>
      </c>
      <c r="B59">
        <v>69</v>
      </c>
      <c r="E59" s="6" t="s">
        <v>8221</v>
      </c>
      <c r="F59">
        <v>38</v>
      </c>
    </row>
    <row r="60" spans="1:6" x14ac:dyDescent="0.25">
      <c r="A60" s="6" t="s">
        <v>8219</v>
      </c>
      <c r="B60">
        <v>75</v>
      </c>
      <c r="E60" s="6" t="s">
        <v>8221</v>
      </c>
      <c r="F60">
        <v>1</v>
      </c>
    </row>
    <row r="61" spans="1:6" x14ac:dyDescent="0.25">
      <c r="A61" s="6" t="s">
        <v>8219</v>
      </c>
      <c r="B61">
        <v>33</v>
      </c>
      <c r="E61" s="6" t="s">
        <v>8221</v>
      </c>
      <c r="F61">
        <v>76</v>
      </c>
    </row>
    <row r="62" spans="1:6" x14ac:dyDescent="0.25">
      <c r="A62" s="6" t="s">
        <v>8219</v>
      </c>
      <c r="B62">
        <v>108</v>
      </c>
      <c r="E62" s="6" t="s">
        <v>8221</v>
      </c>
      <c r="F62">
        <v>3</v>
      </c>
    </row>
    <row r="63" spans="1:6" x14ac:dyDescent="0.25">
      <c r="A63" s="6" t="s">
        <v>8219</v>
      </c>
      <c r="B63">
        <v>23</v>
      </c>
      <c r="E63" s="6" t="s">
        <v>8221</v>
      </c>
      <c r="F63">
        <v>0</v>
      </c>
    </row>
    <row r="64" spans="1:6" x14ac:dyDescent="0.25">
      <c r="A64" s="6" t="s">
        <v>8219</v>
      </c>
      <c r="B64">
        <v>48</v>
      </c>
      <c r="E64" s="6" t="s">
        <v>8221</v>
      </c>
      <c r="F64">
        <v>2</v>
      </c>
    </row>
    <row r="65" spans="1:6" x14ac:dyDescent="0.25">
      <c r="A65" s="6" t="s">
        <v>8219</v>
      </c>
      <c r="B65">
        <v>64</v>
      </c>
      <c r="E65" s="6" t="s">
        <v>8221</v>
      </c>
      <c r="F65">
        <v>0</v>
      </c>
    </row>
    <row r="66" spans="1:6" x14ac:dyDescent="0.25">
      <c r="A66" s="6" t="s">
        <v>8219</v>
      </c>
      <c r="B66">
        <v>24</v>
      </c>
      <c r="E66" s="6" t="s">
        <v>8221</v>
      </c>
      <c r="F66">
        <v>0</v>
      </c>
    </row>
    <row r="67" spans="1:6" x14ac:dyDescent="0.25">
      <c r="A67" s="6" t="s">
        <v>8219</v>
      </c>
      <c r="B67">
        <v>57</v>
      </c>
      <c r="E67" s="6" t="s">
        <v>8221</v>
      </c>
      <c r="F67">
        <v>0</v>
      </c>
    </row>
    <row r="68" spans="1:6" x14ac:dyDescent="0.25">
      <c r="A68" s="6" t="s">
        <v>8219</v>
      </c>
      <c r="B68">
        <v>26</v>
      </c>
      <c r="E68" s="6" t="s">
        <v>8221</v>
      </c>
      <c r="F68">
        <v>2</v>
      </c>
    </row>
    <row r="69" spans="1:6" x14ac:dyDescent="0.25">
      <c r="A69" s="6" t="s">
        <v>8219</v>
      </c>
      <c r="B69">
        <v>20</v>
      </c>
      <c r="E69" s="6" t="s">
        <v>8221</v>
      </c>
      <c r="F69">
        <v>0</v>
      </c>
    </row>
    <row r="70" spans="1:6" x14ac:dyDescent="0.25">
      <c r="A70" s="6" t="s">
        <v>8219</v>
      </c>
      <c r="B70">
        <v>36</v>
      </c>
      <c r="E70" s="6" t="s">
        <v>8221</v>
      </c>
      <c r="F70">
        <v>0</v>
      </c>
    </row>
    <row r="71" spans="1:6" x14ac:dyDescent="0.25">
      <c r="A71" s="6" t="s">
        <v>8219</v>
      </c>
      <c r="B71">
        <v>178</v>
      </c>
      <c r="E71" s="6" t="s">
        <v>8221</v>
      </c>
      <c r="F71">
        <v>0</v>
      </c>
    </row>
    <row r="72" spans="1:6" x14ac:dyDescent="0.25">
      <c r="A72" s="6" t="s">
        <v>8219</v>
      </c>
      <c r="B72">
        <v>17</v>
      </c>
      <c r="E72" s="6" t="s">
        <v>8221</v>
      </c>
      <c r="F72">
        <v>2</v>
      </c>
    </row>
    <row r="73" spans="1:6" x14ac:dyDescent="0.25">
      <c r="A73" s="6" t="s">
        <v>8219</v>
      </c>
      <c r="B73">
        <v>32</v>
      </c>
      <c r="E73" s="6" t="s">
        <v>8221</v>
      </c>
      <c r="F73">
        <v>0</v>
      </c>
    </row>
    <row r="74" spans="1:6" x14ac:dyDescent="0.25">
      <c r="A74" s="6" t="s">
        <v>8219</v>
      </c>
      <c r="B74">
        <v>41</v>
      </c>
      <c r="E74" s="6" t="s">
        <v>8221</v>
      </c>
      <c r="F74">
        <v>7</v>
      </c>
    </row>
    <row r="75" spans="1:6" x14ac:dyDescent="0.25">
      <c r="A75" s="6" t="s">
        <v>8219</v>
      </c>
      <c r="B75">
        <v>18</v>
      </c>
      <c r="E75" s="6" t="s">
        <v>8221</v>
      </c>
      <c r="F75">
        <v>0</v>
      </c>
    </row>
    <row r="76" spans="1:6" x14ac:dyDescent="0.25">
      <c r="A76" s="6" t="s">
        <v>8219</v>
      </c>
      <c r="B76">
        <v>29</v>
      </c>
      <c r="E76" s="6" t="s">
        <v>8221</v>
      </c>
      <c r="F76">
        <v>5</v>
      </c>
    </row>
    <row r="77" spans="1:6" x14ac:dyDescent="0.25">
      <c r="A77" s="6" t="s">
        <v>8219</v>
      </c>
      <c r="B77">
        <v>47</v>
      </c>
      <c r="E77" s="6" t="s">
        <v>8221</v>
      </c>
      <c r="F77">
        <v>0</v>
      </c>
    </row>
    <row r="78" spans="1:6" x14ac:dyDescent="0.25">
      <c r="A78" s="6" t="s">
        <v>8219</v>
      </c>
      <c r="B78">
        <v>15</v>
      </c>
      <c r="E78" s="6" t="s">
        <v>8221</v>
      </c>
      <c r="F78">
        <v>0</v>
      </c>
    </row>
    <row r="79" spans="1:6" x14ac:dyDescent="0.25">
      <c r="A79" s="6" t="s">
        <v>8219</v>
      </c>
      <c r="B79">
        <v>26</v>
      </c>
      <c r="E79" s="6" t="s">
        <v>8221</v>
      </c>
      <c r="F79">
        <v>1</v>
      </c>
    </row>
    <row r="80" spans="1:6" x14ac:dyDescent="0.25">
      <c r="A80" s="6" t="s">
        <v>8219</v>
      </c>
      <c r="B80">
        <v>35</v>
      </c>
      <c r="E80" s="6" t="s">
        <v>8221</v>
      </c>
      <c r="F80">
        <v>0</v>
      </c>
    </row>
    <row r="81" spans="1:6" x14ac:dyDescent="0.25">
      <c r="A81" s="6" t="s">
        <v>8219</v>
      </c>
      <c r="B81">
        <v>41</v>
      </c>
      <c r="E81" s="6" t="s">
        <v>8221</v>
      </c>
      <c r="F81">
        <v>5</v>
      </c>
    </row>
    <row r="82" spans="1:6" x14ac:dyDescent="0.25">
      <c r="A82" s="6" t="s">
        <v>8219</v>
      </c>
      <c r="B82">
        <v>47</v>
      </c>
      <c r="E82" s="6" t="s">
        <v>8221</v>
      </c>
      <c r="F82">
        <v>3</v>
      </c>
    </row>
    <row r="83" spans="1:6" x14ac:dyDescent="0.25">
      <c r="A83" s="6" t="s">
        <v>8219</v>
      </c>
      <c r="B83">
        <v>28</v>
      </c>
      <c r="E83" s="6" t="s">
        <v>8221</v>
      </c>
      <c r="F83">
        <v>6</v>
      </c>
    </row>
    <row r="84" spans="1:6" x14ac:dyDescent="0.25">
      <c r="A84" s="6" t="s">
        <v>8219</v>
      </c>
      <c r="B84">
        <v>100</v>
      </c>
      <c r="E84" s="6" t="s">
        <v>8221</v>
      </c>
      <c r="F84">
        <v>12</v>
      </c>
    </row>
    <row r="85" spans="1:6" x14ac:dyDescent="0.25">
      <c r="A85" s="6" t="s">
        <v>8219</v>
      </c>
      <c r="B85">
        <v>13</v>
      </c>
      <c r="E85" s="6" t="s">
        <v>8221</v>
      </c>
      <c r="F85">
        <v>13</v>
      </c>
    </row>
    <row r="86" spans="1:6" x14ac:dyDescent="0.25">
      <c r="A86" s="6" t="s">
        <v>8219</v>
      </c>
      <c r="B86">
        <v>7</v>
      </c>
      <c r="E86" s="6" t="s">
        <v>8221</v>
      </c>
      <c r="F86">
        <v>5</v>
      </c>
    </row>
    <row r="87" spans="1:6" x14ac:dyDescent="0.25">
      <c r="A87" s="6" t="s">
        <v>8219</v>
      </c>
      <c r="B87">
        <v>21</v>
      </c>
      <c r="E87" s="6" t="s">
        <v>8221</v>
      </c>
      <c r="F87">
        <v>2</v>
      </c>
    </row>
    <row r="88" spans="1:6" x14ac:dyDescent="0.25">
      <c r="A88" s="6" t="s">
        <v>8219</v>
      </c>
      <c r="B88">
        <v>17</v>
      </c>
      <c r="E88" s="6" t="s">
        <v>8221</v>
      </c>
      <c r="F88">
        <v>8</v>
      </c>
    </row>
    <row r="89" spans="1:6" x14ac:dyDescent="0.25">
      <c r="A89" s="6" t="s">
        <v>8219</v>
      </c>
      <c r="B89">
        <v>25</v>
      </c>
      <c r="E89" s="6" t="s">
        <v>8221</v>
      </c>
      <c r="F89">
        <v>0</v>
      </c>
    </row>
    <row r="90" spans="1:6" x14ac:dyDescent="0.25">
      <c r="A90" s="6" t="s">
        <v>8219</v>
      </c>
      <c r="B90">
        <v>60</v>
      </c>
      <c r="E90" s="6" t="s">
        <v>8221</v>
      </c>
      <c r="F90">
        <v>13</v>
      </c>
    </row>
    <row r="91" spans="1:6" x14ac:dyDescent="0.25">
      <c r="A91" s="6" t="s">
        <v>8219</v>
      </c>
      <c r="B91">
        <v>56</v>
      </c>
      <c r="E91" s="6" t="s">
        <v>8221</v>
      </c>
      <c r="F91">
        <v>0</v>
      </c>
    </row>
    <row r="92" spans="1:6" x14ac:dyDescent="0.25">
      <c r="A92" s="6" t="s">
        <v>8219</v>
      </c>
      <c r="B92">
        <v>16</v>
      </c>
      <c r="E92" s="6" t="s">
        <v>8221</v>
      </c>
      <c r="F92">
        <v>5</v>
      </c>
    </row>
    <row r="93" spans="1:6" x14ac:dyDescent="0.25">
      <c r="A93" s="6" t="s">
        <v>8219</v>
      </c>
      <c r="B93">
        <v>46</v>
      </c>
      <c r="E93" s="6" t="s">
        <v>8221</v>
      </c>
      <c r="F93">
        <v>8</v>
      </c>
    </row>
    <row r="94" spans="1:6" x14ac:dyDescent="0.25">
      <c r="A94" s="6" t="s">
        <v>8219</v>
      </c>
      <c r="B94">
        <v>43</v>
      </c>
      <c r="E94" s="6" t="s">
        <v>8221</v>
      </c>
      <c r="F94">
        <v>8</v>
      </c>
    </row>
    <row r="95" spans="1:6" x14ac:dyDescent="0.25">
      <c r="A95" s="6" t="s">
        <v>8219</v>
      </c>
      <c r="B95">
        <v>15</v>
      </c>
      <c r="E95" s="6" t="s">
        <v>8221</v>
      </c>
      <c r="F95">
        <v>0</v>
      </c>
    </row>
    <row r="96" spans="1:6" x14ac:dyDescent="0.25">
      <c r="A96" s="6" t="s">
        <v>8219</v>
      </c>
      <c r="B96">
        <v>12</v>
      </c>
      <c r="E96" s="6" t="s">
        <v>8221</v>
      </c>
      <c r="F96">
        <v>2</v>
      </c>
    </row>
    <row r="97" spans="1:6" x14ac:dyDescent="0.25">
      <c r="A97" s="6" t="s">
        <v>8219</v>
      </c>
      <c r="B97">
        <v>21</v>
      </c>
      <c r="E97" s="6" t="s">
        <v>8221</v>
      </c>
      <c r="F97">
        <v>3</v>
      </c>
    </row>
    <row r="98" spans="1:6" x14ac:dyDescent="0.25">
      <c r="A98" s="6" t="s">
        <v>8219</v>
      </c>
      <c r="B98">
        <v>34</v>
      </c>
      <c r="E98" s="6" t="s">
        <v>8221</v>
      </c>
      <c r="F98">
        <v>0</v>
      </c>
    </row>
    <row r="99" spans="1:6" x14ac:dyDescent="0.25">
      <c r="A99" s="6" t="s">
        <v>8219</v>
      </c>
      <c r="B99">
        <v>8</v>
      </c>
      <c r="E99" s="6" t="s">
        <v>8221</v>
      </c>
      <c r="F99">
        <v>0</v>
      </c>
    </row>
    <row r="100" spans="1:6" x14ac:dyDescent="0.25">
      <c r="A100" s="6" t="s">
        <v>8219</v>
      </c>
      <c r="B100">
        <v>60</v>
      </c>
      <c r="E100" s="6" t="s">
        <v>8221</v>
      </c>
      <c r="F100">
        <v>11</v>
      </c>
    </row>
    <row r="101" spans="1:6" x14ac:dyDescent="0.25">
      <c r="A101" s="6" t="s">
        <v>8219</v>
      </c>
      <c r="B101">
        <v>39</v>
      </c>
      <c r="E101" s="6" t="s">
        <v>8221</v>
      </c>
      <c r="F101">
        <v>0</v>
      </c>
    </row>
    <row r="102" spans="1:6" x14ac:dyDescent="0.25">
      <c r="A102" s="6" t="s">
        <v>8219</v>
      </c>
      <c r="B102">
        <v>26</v>
      </c>
      <c r="E102" s="6" t="s">
        <v>8221</v>
      </c>
      <c r="F102">
        <v>1</v>
      </c>
    </row>
    <row r="103" spans="1:6" x14ac:dyDescent="0.25">
      <c r="A103" s="6" t="s">
        <v>8219</v>
      </c>
      <c r="B103">
        <v>35</v>
      </c>
      <c r="E103" s="6" t="s">
        <v>8221</v>
      </c>
      <c r="F103">
        <v>0</v>
      </c>
    </row>
    <row r="104" spans="1:6" x14ac:dyDescent="0.25">
      <c r="A104" s="6" t="s">
        <v>8219</v>
      </c>
      <c r="B104">
        <v>65</v>
      </c>
      <c r="E104" s="6" t="s">
        <v>8221</v>
      </c>
      <c r="F104">
        <v>17</v>
      </c>
    </row>
    <row r="105" spans="1:6" x14ac:dyDescent="0.25">
      <c r="A105" s="6" t="s">
        <v>8219</v>
      </c>
      <c r="B105">
        <v>49</v>
      </c>
      <c r="E105" s="6" t="s">
        <v>8221</v>
      </c>
      <c r="F105">
        <v>2</v>
      </c>
    </row>
    <row r="106" spans="1:6" x14ac:dyDescent="0.25">
      <c r="A106" s="6" t="s">
        <v>8219</v>
      </c>
      <c r="B106">
        <v>10</v>
      </c>
      <c r="E106" s="6" t="s">
        <v>8221</v>
      </c>
      <c r="F106">
        <v>1</v>
      </c>
    </row>
    <row r="107" spans="1:6" x14ac:dyDescent="0.25">
      <c r="A107" s="6" t="s">
        <v>8219</v>
      </c>
      <c r="B107">
        <v>60</v>
      </c>
      <c r="E107" s="6" t="s">
        <v>8221</v>
      </c>
      <c r="F107">
        <v>2</v>
      </c>
    </row>
    <row r="108" spans="1:6" x14ac:dyDescent="0.25">
      <c r="A108" s="6" t="s">
        <v>8219</v>
      </c>
      <c r="B108">
        <v>27</v>
      </c>
      <c r="E108" s="6" t="s">
        <v>8221</v>
      </c>
      <c r="F108">
        <v>16</v>
      </c>
    </row>
    <row r="109" spans="1:6" x14ac:dyDescent="0.25">
      <c r="A109" s="6" t="s">
        <v>8219</v>
      </c>
      <c r="B109">
        <v>69</v>
      </c>
      <c r="E109" s="6" t="s">
        <v>8221</v>
      </c>
      <c r="F109">
        <v>1</v>
      </c>
    </row>
    <row r="110" spans="1:6" x14ac:dyDescent="0.25">
      <c r="A110" s="6" t="s">
        <v>8219</v>
      </c>
      <c r="B110">
        <v>47</v>
      </c>
      <c r="E110" s="6" t="s">
        <v>8221</v>
      </c>
      <c r="F110">
        <v>4</v>
      </c>
    </row>
    <row r="111" spans="1:6" x14ac:dyDescent="0.25">
      <c r="A111" s="6" t="s">
        <v>8219</v>
      </c>
      <c r="B111">
        <v>47</v>
      </c>
      <c r="E111" s="6" t="s">
        <v>8221</v>
      </c>
      <c r="F111">
        <v>5</v>
      </c>
    </row>
    <row r="112" spans="1:6" x14ac:dyDescent="0.25">
      <c r="A112" s="6" t="s">
        <v>8219</v>
      </c>
      <c r="B112">
        <v>26</v>
      </c>
      <c r="E112" s="6" t="s">
        <v>8221</v>
      </c>
      <c r="F112">
        <v>7</v>
      </c>
    </row>
    <row r="113" spans="1:6" x14ac:dyDescent="0.25">
      <c r="A113" s="6" t="s">
        <v>8219</v>
      </c>
      <c r="B113">
        <v>53</v>
      </c>
      <c r="E113" s="6" t="s">
        <v>8221</v>
      </c>
      <c r="F113">
        <v>0</v>
      </c>
    </row>
    <row r="114" spans="1:6" x14ac:dyDescent="0.25">
      <c r="A114" s="6" t="s">
        <v>8219</v>
      </c>
      <c r="B114">
        <v>81</v>
      </c>
      <c r="E114" s="6" t="s">
        <v>8221</v>
      </c>
      <c r="F114">
        <v>12</v>
      </c>
    </row>
    <row r="115" spans="1:6" x14ac:dyDescent="0.25">
      <c r="A115" s="6" t="s">
        <v>8219</v>
      </c>
      <c r="B115">
        <v>78</v>
      </c>
      <c r="E115" s="6" t="s">
        <v>8221</v>
      </c>
      <c r="F115">
        <v>2</v>
      </c>
    </row>
    <row r="116" spans="1:6" x14ac:dyDescent="0.25">
      <c r="A116" s="6" t="s">
        <v>8219</v>
      </c>
      <c r="B116">
        <v>35</v>
      </c>
      <c r="E116" s="6" t="s">
        <v>8221</v>
      </c>
      <c r="F116">
        <v>5</v>
      </c>
    </row>
    <row r="117" spans="1:6" x14ac:dyDescent="0.25">
      <c r="A117" s="6" t="s">
        <v>8219</v>
      </c>
      <c r="B117">
        <v>22</v>
      </c>
      <c r="E117" s="6" t="s">
        <v>8221</v>
      </c>
      <c r="F117">
        <v>2</v>
      </c>
    </row>
    <row r="118" spans="1:6" x14ac:dyDescent="0.25">
      <c r="A118" s="6" t="s">
        <v>8219</v>
      </c>
      <c r="B118">
        <v>57</v>
      </c>
      <c r="E118" s="6" t="s">
        <v>8221</v>
      </c>
      <c r="F118">
        <v>3</v>
      </c>
    </row>
    <row r="119" spans="1:6" x14ac:dyDescent="0.25">
      <c r="A119" s="6" t="s">
        <v>8219</v>
      </c>
      <c r="B119">
        <v>27</v>
      </c>
      <c r="E119" s="6" t="s">
        <v>8221</v>
      </c>
      <c r="F119">
        <v>0</v>
      </c>
    </row>
    <row r="120" spans="1:6" x14ac:dyDescent="0.25">
      <c r="A120" s="6" t="s">
        <v>8219</v>
      </c>
      <c r="B120">
        <v>39</v>
      </c>
      <c r="E120" s="6" t="s">
        <v>8221</v>
      </c>
      <c r="F120">
        <v>49</v>
      </c>
    </row>
    <row r="121" spans="1:6" x14ac:dyDescent="0.25">
      <c r="A121" s="6" t="s">
        <v>8219</v>
      </c>
      <c r="B121">
        <v>37</v>
      </c>
      <c r="E121" s="6" t="s">
        <v>8221</v>
      </c>
      <c r="F121">
        <v>1</v>
      </c>
    </row>
    <row r="122" spans="1:6" x14ac:dyDescent="0.25">
      <c r="A122" s="6" t="s">
        <v>8219</v>
      </c>
      <c r="B122">
        <v>137</v>
      </c>
      <c r="E122" s="6" t="s">
        <v>8221</v>
      </c>
      <c r="F122">
        <v>2</v>
      </c>
    </row>
    <row r="123" spans="1:6" x14ac:dyDescent="0.25">
      <c r="A123" s="6" t="s">
        <v>8219</v>
      </c>
      <c r="B123">
        <v>376</v>
      </c>
      <c r="E123" s="6" t="s">
        <v>8221</v>
      </c>
      <c r="F123">
        <v>0</v>
      </c>
    </row>
    <row r="124" spans="1:6" x14ac:dyDescent="0.25">
      <c r="A124" s="6" t="s">
        <v>8219</v>
      </c>
      <c r="B124">
        <v>202</v>
      </c>
      <c r="E124" s="6" t="s">
        <v>8221</v>
      </c>
      <c r="F124">
        <v>0</v>
      </c>
    </row>
    <row r="125" spans="1:6" x14ac:dyDescent="0.25">
      <c r="A125" s="6" t="s">
        <v>8219</v>
      </c>
      <c r="B125">
        <v>328</v>
      </c>
      <c r="E125" s="6" t="s">
        <v>8221</v>
      </c>
      <c r="F125">
        <v>11</v>
      </c>
    </row>
    <row r="126" spans="1:6" x14ac:dyDescent="0.25">
      <c r="A126" s="6" t="s">
        <v>8219</v>
      </c>
      <c r="B126">
        <v>84</v>
      </c>
      <c r="E126" s="6" t="s">
        <v>8221</v>
      </c>
      <c r="F126">
        <v>1</v>
      </c>
    </row>
    <row r="127" spans="1:6" x14ac:dyDescent="0.25">
      <c r="A127" s="6" t="s">
        <v>8219</v>
      </c>
      <c r="B127">
        <v>96</v>
      </c>
      <c r="E127" s="6" t="s">
        <v>8221</v>
      </c>
      <c r="F127">
        <v>8</v>
      </c>
    </row>
    <row r="128" spans="1:6" x14ac:dyDescent="0.25">
      <c r="A128" s="6" t="s">
        <v>8219</v>
      </c>
      <c r="B128">
        <v>223</v>
      </c>
      <c r="E128" s="6" t="s">
        <v>8221</v>
      </c>
      <c r="F128">
        <v>5</v>
      </c>
    </row>
    <row r="129" spans="1:6" x14ac:dyDescent="0.25">
      <c r="A129" s="6" t="s">
        <v>8219</v>
      </c>
      <c r="B129">
        <v>62</v>
      </c>
      <c r="E129" s="6" t="s">
        <v>8221</v>
      </c>
      <c r="F129">
        <v>39</v>
      </c>
    </row>
    <row r="130" spans="1:6" x14ac:dyDescent="0.25">
      <c r="A130" s="6" t="s">
        <v>8219</v>
      </c>
      <c r="B130">
        <v>146</v>
      </c>
      <c r="E130" s="6" t="s">
        <v>8221</v>
      </c>
      <c r="F130">
        <v>0</v>
      </c>
    </row>
    <row r="131" spans="1:6" x14ac:dyDescent="0.25">
      <c r="A131" s="6" t="s">
        <v>8219</v>
      </c>
      <c r="B131">
        <v>235</v>
      </c>
      <c r="E131" s="6" t="s">
        <v>8221</v>
      </c>
      <c r="F131">
        <v>0</v>
      </c>
    </row>
    <row r="132" spans="1:6" x14ac:dyDescent="0.25">
      <c r="A132" s="6" t="s">
        <v>8219</v>
      </c>
      <c r="B132">
        <v>437</v>
      </c>
      <c r="E132" s="6" t="s">
        <v>8221</v>
      </c>
      <c r="F132">
        <v>2</v>
      </c>
    </row>
    <row r="133" spans="1:6" x14ac:dyDescent="0.25">
      <c r="A133" s="6" t="s">
        <v>8219</v>
      </c>
      <c r="B133">
        <v>77</v>
      </c>
      <c r="E133" s="6" t="s">
        <v>8221</v>
      </c>
      <c r="F133">
        <v>170</v>
      </c>
    </row>
    <row r="134" spans="1:6" x14ac:dyDescent="0.25">
      <c r="A134" s="6" t="s">
        <v>8219</v>
      </c>
      <c r="B134">
        <v>108</v>
      </c>
      <c r="E134" s="6" t="s">
        <v>8221</v>
      </c>
      <c r="F134">
        <v>5</v>
      </c>
    </row>
    <row r="135" spans="1:6" x14ac:dyDescent="0.25">
      <c r="A135" s="6" t="s">
        <v>8219</v>
      </c>
      <c r="B135">
        <v>7</v>
      </c>
      <c r="E135" s="6" t="s">
        <v>8221</v>
      </c>
      <c r="F135">
        <v>14</v>
      </c>
    </row>
    <row r="136" spans="1:6" x14ac:dyDescent="0.25">
      <c r="A136" s="6" t="s">
        <v>8219</v>
      </c>
      <c r="B136">
        <v>314</v>
      </c>
      <c r="E136" s="6" t="s">
        <v>8221</v>
      </c>
      <c r="F136">
        <v>1</v>
      </c>
    </row>
    <row r="137" spans="1:6" x14ac:dyDescent="0.25">
      <c r="A137" s="6" t="s">
        <v>8219</v>
      </c>
      <c r="B137">
        <v>188</v>
      </c>
      <c r="E137" s="6" t="s">
        <v>8221</v>
      </c>
      <c r="F137">
        <v>0</v>
      </c>
    </row>
    <row r="138" spans="1:6" x14ac:dyDescent="0.25">
      <c r="A138" s="6" t="s">
        <v>8219</v>
      </c>
      <c r="B138">
        <v>275</v>
      </c>
      <c r="E138" s="6" t="s">
        <v>8221</v>
      </c>
      <c r="F138">
        <v>124</v>
      </c>
    </row>
    <row r="139" spans="1:6" x14ac:dyDescent="0.25">
      <c r="A139" s="6" t="s">
        <v>8219</v>
      </c>
      <c r="B139">
        <v>560</v>
      </c>
      <c r="E139" s="6" t="s">
        <v>8221</v>
      </c>
      <c r="F139">
        <v>0</v>
      </c>
    </row>
    <row r="140" spans="1:6" x14ac:dyDescent="0.25">
      <c r="A140" s="6" t="s">
        <v>8219</v>
      </c>
      <c r="B140">
        <v>688</v>
      </c>
      <c r="E140" s="6" t="s">
        <v>8221</v>
      </c>
      <c r="F140">
        <v>0</v>
      </c>
    </row>
    <row r="141" spans="1:6" x14ac:dyDescent="0.25">
      <c r="A141" s="6" t="s">
        <v>8219</v>
      </c>
      <c r="B141">
        <v>942</v>
      </c>
      <c r="E141" s="6" t="s">
        <v>8221</v>
      </c>
      <c r="F141">
        <v>55</v>
      </c>
    </row>
    <row r="142" spans="1:6" x14ac:dyDescent="0.25">
      <c r="A142" s="6" t="s">
        <v>8219</v>
      </c>
      <c r="B142">
        <v>88</v>
      </c>
      <c r="E142" s="6" t="s">
        <v>8221</v>
      </c>
      <c r="F142">
        <v>140</v>
      </c>
    </row>
    <row r="143" spans="1:6" x14ac:dyDescent="0.25">
      <c r="A143" s="6" t="s">
        <v>8219</v>
      </c>
      <c r="B143">
        <v>220</v>
      </c>
      <c r="E143" s="6" t="s">
        <v>8221</v>
      </c>
      <c r="F143">
        <v>21</v>
      </c>
    </row>
    <row r="144" spans="1:6" x14ac:dyDescent="0.25">
      <c r="A144" s="6" t="s">
        <v>8219</v>
      </c>
      <c r="B144">
        <v>145</v>
      </c>
      <c r="E144" s="6" t="s">
        <v>8221</v>
      </c>
      <c r="F144">
        <v>1</v>
      </c>
    </row>
    <row r="145" spans="1:6" x14ac:dyDescent="0.25">
      <c r="A145" s="6" t="s">
        <v>8219</v>
      </c>
      <c r="B145">
        <v>963</v>
      </c>
      <c r="E145" s="6" t="s">
        <v>8221</v>
      </c>
      <c r="F145">
        <v>147</v>
      </c>
    </row>
    <row r="146" spans="1:6" x14ac:dyDescent="0.25">
      <c r="A146" s="6" t="s">
        <v>8219</v>
      </c>
      <c r="B146">
        <v>91</v>
      </c>
      <c r="E146" s="6" t="s">
        <v>8221</v>
      </c>
      <c r="F146">
        <v>11</v>
      </c>
    </row>
    <row r="147" spans="1:6" x14ac:dyDescent="0.25">
      <c r="A147" s="6" t="s">
        <v>8219</v>
      </c>
      <c r="B147">
        <v>58</v>
      </c>
      <c r="E147" s="6" t="s">
        <v>8221</v>
      </c>
      <c r="F147">
        <v>125</v>
      </c>
    </row>
    <row r="148" spans="1:6" x14ac:dyDescent="0.25">
      <c r="A148" s="6" t="s">
        <v>8219</v>
      </c>
      <c r="B148">
        <v>36</v>
      </c>
      <c r="E148" s="6" t="s">
        <v>8221</v>
      </c>
      <c r="F148">
        <v>1</v>
      </c>
    </row>
    <row r="149" spans="1:6" x14ac:dyDescent="0.25">
      <c r="A149" s="6" t="s">
        <v>8219</v>
      </c>
      <c r="B149">
        <v>165</v>
      </c>
      <c r="E149" s="6" t="s">
        <v>8221</v>
      </c>
      <c r="F149">
        <v>0</v>
      </c>
    </row>
    <row r="150" spans="1:6" x14ac:dyDescent="0.25">
      <c r="A150" s="6" t="s">
        <v>8219</v>
      </c>
      <c r="B150">
        <v>111</v>
      </c>
      <c r="E150" s="6" t="s">
        <v>8221</v>
      </c>
      <c r="F150">
        <v>0</v>
      </c>
    </row>
    <row r="151" spans="1:6" x14ac:dyDescent="0.25">
      <c r="A151" s="6" t="s">
        <v>8219</v>
      </c>
      <c r="B151">
        <v>1596</v>
      </c>
      <c r="E151" s="6" t="s">
        <v>8221</v>
      </c>
      <c r="F151">
        <v>3</v>
      </c>
    </row>
    <row r="152" spans="1:6" x14ac:dyDescent="0.25">
      <c r="A152" s="6" t="s">
        <v>8219</v>
      </c>
      <c r="B152">
        <v>61</v>
      </c>
      <c r="E152" s="6" t="s">
        <v>8221</v>
      </c>
      <c r="F152">
        <v>0</v>
      </c>
    </row>
    <row r="153" spans="1:6" x14ac:dyDescent="0.25">
      <c r="A153" s="6" t="s">
        <v>8219</v>
      </c>
      <c r="B153">
        <v>287</v>
      </c>
      <c r="E153" s="6" t="s">
        <v>8221</v>
      </c>
      <c r="F153">
        <v>0</v>
      </c>
    </row>
    <row r="154" spans="1:6" x14ac:dyDescent="0.25">
      <c r="A154" s="6" t="s">
        <v>8219</v>
      </c>
      <c r="B154">
        <v>65</v>
      </c>
      <c r="E154" s="6" t="s">
        <v>8221</v>
      </c>
      <c r="F154">
        <v>0</v>
      </c>
    </row>
    <row r="155" spans="1:6" x14ac:dyDescent="0.25">
      <c r="A155" s="6" t="s">
        <v>8219</v>
      </c>
      <c r="B155">
        <v>118</v>
      </c>
      <c r="E155" s="6" t="s">
        <v>8221</v>
      </c>
      <c r="F155">
        <v>0</v>
      </c>
    </row>
    <row r="156" spans="1:6" x14ac:dyDescent="0.25">
      <c r="A156" s="6" t="s">
        <v>8219</v>
      </c>
      <c r="B156">
        <v>113</v>
      </c>
      <c r="E156" s="6" t="s">
        <v>8221</v>
      </c>
      <c r="F156">
        <v>3</v>
      </c>
    </row>
    <row r="157" spans="1:6" x14ac:dyDescent="0.25">
      <c r="A157" s="6" t="s">
        <v>8219</v>
      </c>
      <c r="B157">
        <v>332</v>
      </c>
      <c r="E157" s="6" t="s">
        <v>8221</v>
      </c>
      <c r="F157">
        <v>0</v>
      </c>
    </row>
    <row r="158" spans="1:6" x14ac:dyDescent="0.25">
      <c r="A158" s="6" t="s">
        <v>8219</v>
      </c>
      <c r="B158">
        <v>62</v>
      </c>
      <c r="E158" s="6" t="s">
        <v>8221</v>
      </c>
      <c r="F158">
        <v>1</v>
      </c>
    </row>
    <row r="159" spans="1:6" x14ac:dyDescent="0.25">
      <c r="A159" s="6" t="s">
        <v>8219</v>
      </c>
      <c r="B159">
        <v>951</v>
      </c>
      <c r="E159" s="6" t="s">
        <v>8221</v>
      </c>
      <c r="F159">
        <v>3</v>
      </c>
    </row>
    <row r="160" spans="1:6" x14ac:dyDescent="0.25">
      <c r="A160" s="6" t="s">
        <v>8219</v>
      </c>
      <c r="B160">
        <v>415</v>
      </c>
      <c r="E160" s="6" t="s">
        <v>8221</v>
      </c>
      <c r="F160">
        <v>22</v>
      </c>
    </row>
    <row r="161" spans="1:6" x14ac:dyDescent="0.25">
      <c r="A161" s="6" t="s">
        <v>8219</v>
      </c>
      <c r="B161">
        <v>305</v>
      </c>
      <c r="E161" s="6" t="s">
        <v>8221</v>
      </c>
      <c r="F161">
        <v>26</v>
      </c>
    </row>
    <row r="162" spans="1:6" x14ac:dyDescent="0.25">
      <c r="A162" s="6" t="s">
        <v>8219</v>
      </c>
      <c r="B162">
        <v>2139</v>
      </c>
      <c r="E162" s="6" t="s">
        <v>8221</v>
      </c>
      <c r="F162">
        <v>4</v>
      </c>
    </row>
    <row r="163" spans="1:6" x14ac:dyDescent="0.25">
      <c r="A163" s="6" t="s">
        <v>8219</v>
      </c>
      <c r="B163">
        <v>79</v>
      </c>
      <c r="E163" s="6" t="s">
        <v>8221</v>
      </c>
      <c r="F163">
        <v>0</v>
      </c>
    </row>
    <row r="164" spans="1:6" x14ac:dyDescent="0.25">
      <c r="A164" s="6" t="s">
        <v>8219</v>
      </c>
      <c r="B164">
        <v>179</v>
      </c>
      <c r="E164" s="6" t="s">
        <v>8221</v>
      </c>
      <c r="F164">
        <v>4</v>
      </c>
    </row>
    <row r="165" spans="1:6" x14ac:dyDescent="0.25">
      <c r="A165" s="6" t="s">
        <v>8219</v>
      </c>
      <c r="B165">
        <v>202</v>
      </c>
      <c r="E165" s="6" t="s">
        <v>8221</v>
      </c>
      <c r="F165">
        <v>9</v>
      </c>
    </row>
    <row r="166" spans="1:6" x14ac:dyDescent="0.25">
      <c r="A166" s="6" t="s">
        <v>8219</v>
      </c>
      <c r="B166">
        <v>760</v>
      </c>
      <c r="E166" s="6" t="s">
        <v>8221</v>
      </c>
      <c r="F166">
        <v>5</v>
      </c>
    </row>
    <row r="167" spans="1:6" x14ac:dyDescent="0.25">
      <c r="A167" s="6" t="s">
        <v>8219</v>
      </c>
      <c r="B167">
        <v>563</v>
      </c>
      <c r="E167" s="6" t="s">
        <v>8221</v>
      </c>
      <c r="F167">
        <v>14</v>
      </c>
    </row>
    <row r="168" spans="1:6" x14ac:dyDescent="0.25">
      <c r="A168" s="6" t="s">
        <v>8219</v>
      </c>
      <c r="B168">
        <v>135</v>
      </c>
      <c r="E168" s="6" t="s">
        <v>8221</v>
      </c>
      <c r="F168">
        <v>1</v>
      </c>
    </row>
    <row r="169" spans="1:6" x14ac:dyDescent="0.25">
      <c r="A169" s="6" t="s">
        <v>8219</v>
      </c>
      <c r="B169">
        <v>290</v>
      </c>
      <c r="E169" s="6" t="s">
        <v>8221</v>
      </c>
      <c r="F169">
        <v>10</v>
      </c>
    </row>
    <row r="170" spans="1:6" x14ac:dyDescent="0.25">
      <c r="A170" s="6" t="s">
        <v>8219</v>
      </c>
      <c r="B170">
        <v>447</v>
      </c>
      <c r="E170" s="6" t="s">
        <v>8221</v>
      </c>
      <c r="F170">
        <v>3</v>
      </c>
    </row>
    <row r="171" spans="1:6" x14ac:dyDescent="0.25">
      <c r="A171" s="6" t="s">
        <v>8219</v>
      </c>
      <c r="B171">
        <v>232</v>
      </c>
      <c r="E171" s="6" t="s">
        <v>8221</v>
      </c>
      <c r="F171">
        <v>1</v>
      </c>
    </row>
    <row r="172" spans="1:6" x14ac:dyDescent="0.25">
      <c r="A172" s="6" t="s">
        <v>8219</v>
      </c>
      <c r="B172">
        <v>168</v>
      </c>
      <c r="E172" s="6" t="s">
        <v>8221</v>
      </c>
      <c r="F172">
        <v>0</v>
      </c>
    </row>
    <row r="173" spans="1:6" x14ac:dyDescent="0.25">
      <c r="A173" s="6" t="s">
        <v>8219</v>
      </c>
      <c r="B173">
        <v>128</v>
      </c>
      <c r="E173" s="6" t="s">
        <v>8221</v>
      </c>
      <c r="F173">
        <v>5</v>
      </c>
    </row>
    <row r="174" spans="1:6" x14ac:dyDescent="0.25">
      <c r="A174" s="6" t="s">
        <v>8219</v>
      </c>
      <c r="B174">
        <v>493</v>
      </c>
      <c r="E174" s="6" t="s">
        <v>8221</v>
      </c>
      <c r="F174">
        <v>2</v>
      </c>
    </row>
    <row r="175" spans="1:6" x14ac:dyDescent="0.25">
      <c r="A175" s="6" t="s">
        <v>8219</v>
      </c>
      <c r="B175">
        <v>131</v>
      </c>
      <c r="E175" s="6" t="s">
        <v>8221</v>
      </c>
      <c r="F175">
        <v>68</v>
      </c>
    </row>
    <row r="176" spans="1:6" x14ac:dyDescent="0.25">
      <c r="A176" s="6" t="s">
        <v>8219</v>
      </c>
      <c r="B176">
        <v>50</v>
      </c>
      <c r="E176" s="6" t="s">
        <v>8221</v>
      </c>
      <c r="F176">
        <v>3</v>
      </c>
    </row>
    <row r="177" spans="1:6" x14ac:dyDescent="0.25">
      <c r="A177" s="6" t="s">
        <v>8219</v>
      </c>
      <c r="B177">
        <v>665</v>
      </c>
      <c r="E177" s="6" t="s">
        <v>8221</v>
      </c>
      <c r="F177">
        <v>34</v>
      </c>
    </row>
    <row r="178" spans="1:6" x14ac:dyDescent="0.25">
      <c r="A178" s="6" t="s">
        <v>8219</v>
      </c>
      <c r="B178">
        <v>129</v>
      </c>
      <c r="E178" s="6" t="s">
        <v>8221</v>
      </c>
      <c r="F178">
        <v>0</v>
      </c>
    </row>
    <row r="179" spans="1:6" x14ac:dyDescent="0.25">
      <c r="A179" s="6" t="s">
        <v>8219</v>
      </c>
      <c r="B179">
        <v>142</v>
      </c>
      <c r="E179" s="6" t="s">
        <v>8221</v>
      </c>
      <c r="F179">
        <v>3</v>
      </c>
    </row>
    <row r="180" spans="1:6" x14ac:dyDescent="0.25">
      <c r="A180" s="6" t="s">
        <v>8219</v>
      </c>
      <c r="B180">
        <v>2436</v>
      </c>
      <c r="E180" s="6" t="s">
        <v>8221</v>
      </c>
      <c r="F180">
        <v>0</v>
      </c>
    </row>
    <row r="181" spans="1:6" x14ac:dyDescent="0.25">
      <c r="A181" s="6" t="s">
        <v>8219</v>
      </c>
      <c r="B181">
        <v>244</v>
      </c>
      <c r="E181" s="6" t="s">
        <v>8221</v>
      </c>
      <c r="F181">
        <v>70</v>
      </c>
    </row>
    <row r="182" spans="1:6" x14ac:dyDescent="0.25">
      <c r="A182" s="6" t="s">
        <v>8219</v>
      </c>
      <c r="B182">
        <v>298</v>
      </c>
      <c r="E182" s="6" t="s">
        <v>8221</v>
      </c>
      <c r="F182">
        <v>1</v>
      </c>
    </row>
    <row r="183" spans="1:6" x14ac:dyDescent="0.25">
      <c r="A183" s="6" t="s">
        <v>8219</v>
      </c>
      <c r="B183">
        <v>251</v>
      </c>
      <c r="E183" s="6" t="s">
        <v>8221</v>
      </c>
      <c r="F183">
        <v>1</v>
      </c>
    </row>
    <row r="184" spans="1:6" x14ac:dyDescent="0.25">
      <c r="A184" s="6" t="s">
        <v>8219</v>
      </c>
      <c r="B184">
        <v>108</v>
      </c>
      <c r="E184" s="6" t="s">
        <v>8221</v>
      </c>
      <c r="F184">
        <v>1</v>
      </c>
    </row>
    <row r="185" spans="1:6" x14ac:dyDescent="0.25">
      <c r="A185" s="6" t="s">
        <v>8219</v>
      </c>
      <c r="B185">
        <v>82</v>
      </c>
      <c r="E185" s="6" t="s">
        <v>8221</v>
      </c>
      <c r="F185">
        <v>2</v>
      </c>
    </row>
    <row r="186" spans="1:6" x14ac:dyDescent="0.25">
      <c r="A186" s="6" t="s">
        <v>8219</v>
      </c>
      <c r="B186">
        <v>74</v>
      </c>
      <c r="E186" s="6" t="s">
        <v>8221</v>
      </c>
      <c r="F186">
        <v>2</v>
      </c>
    </row>
    <row r="187" spans="1:6" x14ac:dyDescent="0.25">
      <c r="A187" s="6" t="s">
        <v>8219</v>
      </c>
      <c r="B187">
        <v>189</v>
      </c>
      <c r="E187" s="6" t="s">
        <v>8221</v>
      </c>
      <c r="F187">
        <v>34</v>
      </c>
    </row>
    <row r="188" spans="1:6" x14ac:dyDescent="0.25">
      <c r="A188" s="6" t="s">
        <v>8219</v>
      </c>
      <c r="B188">
        <v>80</v>
      </c>
      <c r="E188" s="6" t="s">
        <v>8221</v>
      </c>
      <c r="F188">
        <v>2</v>
      </c>
    </row>
    <row r="189" spans="1:6" x14ac:dyDescent="0.25">
      <c r="A189" s="6" t="s">
        <v>8219</v>
      </c>
      <c r="B189">
        <v>576</v>
      </c>
      <c r="E189" s="6" t="s">
        <v>8221</v>
      </c>
      <c r="F189">
        <v>0</v>
      </c>
    </row>
    <row r="190" spans="1:6" x14ac:dyDescent="0.25">
      <c r="A190" s="6" t="s">
        <v>8219</v>
      </c>
      <c r="B190">
        <v>202</v>
      </c>
      <c r="E190" s="6" t="s">
        <v>8221</v>
      </c>
      <c r="F190">
        <v>1</v>
      </c>
    </row>
    <row r="191" spans="1:6" x14ac:dyDescent="0.25">
      <c r="A191" s="6" t="s">
        <v>8219</v>
      </c>
      <c r="B191">
        <v>238</v>
      </c>
      <c r="E191" s="6" t="s">
        <v>8221</v>
      </c>
      <c r="F191">
        <v>8</v>
      </c>
    </row>
    <row r="192" spans="1:6" x14ac:dyDescent="0.25">
      <c r="A192" s="6" t="s">
        <v>8219</v>
      </c>
      <c r="B192">
        <v>36</v>
      </c>
      <c r="E192" s="6" t="s">
        <v>8221</v>
      </c>
      <c r="F192">
        <v>4</v>
      </c>
    </row>
    <row r="193" spans="1:6" x14ac:dyDescent="0.25">
      <c r="A193" s="6" t="s">
        <v>8219</v>
      </c>
      <c r="B193">
        <v>150</v>
      </c>
      <c r="E193" s="6" t="s">
        <v>8221</v>
      </c>
      <c r="F193">
        <v>28</v>
      </c>
    </row>
    <row r="194" spans="1:6" x14ac:dyDescent="0.25">
      <c r="A194" s="6" t="s">
        <v>8219</v>
      </c>
      <c r="B194">
        <v>146</v>
      </c>
      <c r="E194" s="6" t="s">
        <v>8221</v>
      </c>
      <c r="F194">
        <v>0</v>
      </c>
    </row>
    <row r="195" spans="1:6" x14ac:dyDescent="0.25">
      <c r="A195" s="6" t="s">
        <v>8219</v>
      </c>
      <c r="B195">
        <v>222</v>
      </c>
      <c r="E195" s="6" t="s">
        <v>8221</v>
      </c>
      <c r="F195">
        <v>6</v>
      </c>
    </row>
    <row r="196" spans="1:6" x14ac:dyDescent="0.25">
      <c r="A196" s="6" t="s">
        <v>8219</v>
      </c>
      <c r="B196">
        <v>120</v>
      </c>
      <c r="E196" s="6" t="s">
        <v>8221</v>
      </c>
      <c r="F196">
        <v>22</v>
      </c>
    </row>
    <row r="197" spans="1:6" x14ac:dyDescent="0.25">
      <c r="A197" s="6" t="s">
        <v>8219</v>
      </c>
      <c r="B197">
        <v>126</v>
      </c>
      <c r="E197" s="6" t="s">
        <v>8221</v>
      </c>
      <c r="F197">
        <v>0</v>
      </c>
    </row>
    <row r="198" spans="1:6" x14ac:dyDescent="0.25">
      <c r="A198" s="6" t="s">
        <v>8219</v>
      </c>
      <c r="B198">
        <v>158</v>
      </c>
      <c r="E198" s="6" t="s">
        <v>8221</v>
      </c>
      <c r="F198">
        <v>1</v>
      </c>
    </row>
    <row r="199" spans="1:6" x14ac:dyDescent="0.25">
      <c r="A199" s="6" t="s">
        <v>8219</v>
      </c>
      <c r="B199">
        <v>316</v>
      </c>
      <c r="E199" s="6" t="s">
        <v>8221</v>
      </c>
      <c r="F199">
        <v>20</v>
      </c>
    </row>
    <row r="200" spans="1:6" x14ac:dyDescent="0.25">
      <c r="A200" s="6" t="s">
        <v>8219</v>
      </c>
      <c r="B200">
        <v>284</v>
      </c>
      <c r="E200" s="6" t="s">
        <v>8221</v>
      </c>
      <c r="F200">
        <v>0</v>
      </c>
    </row>
    <row r="201" spans="1:6" x14ac:dyDescent="0.25">
      <c r="A201" s="6" t="s">
        <v>8219</v>
      </c>
      <c r="B201">
        <v>51</v>
      </c>
      <c r="E201" s="6" t="s">
        <v>8221</v>
      </c>
      <c r="F201">
        <v>1</v>
      </c>
    </row>
    <row r="202" spans="1:6" x14ac:dyDescent="0.25">
      <c r="A202" s="6" t="s">
        <v>8219</v>
      </c>
      <c r="B202">
        <v>158</v>
      </c>
      <c r="E202" s="6" t="s">
        <v>8221</v>
      </c>
      <c r="F202">
        <v>3</v>
      </c>
    </row>
    <row r="203" spans="1:6" x14ac:dyDescent="0.25">
      <c r="A203" s="6" t="s">
        <v>8219</v>
      </c>
      <c r="B203">
        <v>337</v>
      </c>
      <c r="E203" s="6" t="s">
        <v>8221</v>
      </c>
      <c r="F203">
        <v>2</v>
      </c>
    </row>
    <row r="204" spans="1:6" x14ac:dyDescent="0.25">
      <c r="A204" s="6" t="s">
        <v>8219</v>
      </c>
      <c r="B204">
        <v>186</v>
      </c>
      <c r="E204" s="6" t="s">
        <v>8221</v>
      </c>
      <c r="F204">
        <v>0</v>
      </c>
    </row>
    <row r="205" spans="1:6" x14ac:dyDescent="0.25">
      <c r="A205" s="6" t="s">
        <v>8219</v>
      </c>
      <c r="B205">
        <v>58</v>
      </c>
      <c r="E205" s="6" t="s">
        <v>8221</v>
      </c>
      <c r="F205">
        <v>2</v>
      </c>
    </row>
    <row r="206" spans="1:6" x14ac:dyDescent="0.25">
      <c r="A206" s="6" t="s">
        <v>8219</v>
      </c>
      <c r="B206">
        <v>82</v>
      </c>
      <c r="E206" s="6" t="s">
        <v>8221</v>
      </c>
      <c r="F206">
        <v>1</v>
      </c>
    </row>
    <row r="207" spans="1:6" x14ac:dyDescent="0.25">
      <c r="A207" s="6" t="s">
        <v>8219</v>
      </c>
      <c r="B207">
        <v>736</v>
      </c>
      <c r="E207" s="6" t="s">
        <v>8221</v>
      </c>
      <c r="F207">
        <v>0</v>
      </c>
    </row>
    <row r="208" spans="1:6" x14ac:dyDescent="0.25">
      <c r="A208" s="6" t="s">
        <v>8219</v>
      </c>
      <c r="B208">
        <v>1151</v>
      </c>
      <c r="E208" s="6" t="s">
        <v>8221</v>
      </c>
      <c r="F208">
        <v>1</v>
      </c>
    </row>
    <row r="209" spans="1:6" x14ac:dyDescent="0.25">
      <c r="A209" s="6" t="s">
        <v>8219</v>
      </c>
      <c r="B209">
        <v>34</v>
      </c>
      <c r="E209" s="6" t="s">
        <v>8221</v>
      </c>
      <c r="F209">
        <v>0</v>
      </c>
    </row>
    <row r="210" spans="1:6" x14ac:dyDescent="0.25">
      <c r="A210" s="6" t="s">
        <v>8219</v>
      </c>
      <c r="B210">
        <v>498</v>
      </c>
      <c r="E210" s="6" t="s">
        <v>8221</v>
      </c>
      <c r="F210">
        <v>5</v>
      </c>
    </row>
    <row r="211" spans="1:6" x14ac:dyDescent="0.25">
      <c r="A211" s="6" t="s">
        <v>8219</v>
      </c>
      <c r="B211">
        <v>167</v>
      </c>
      <c r="E211" s="6" t="s">
        <v>8221</v>
      </c>
      <c r="F211">
        <v>1</v>
      </c>
    </row>
    <row r="212" spans="1:6" x14ac:dyDescent="0.25">
      <c r="A212" s="6" t="s">
        <v>8219</v>
      </c>
      <c r="B212">
        <v>340</v>
      </c>
      <c r="E212" s="6" t="s">
        <v>8221</v>
      </c>
      <c r="F212">
        <v>1</v>
      </c>
    </row>
    <row r="213" spans="1:6" x14ac:dyDescent="0.25">
      <c r="A213" s="6" t="s">
        <v>8219</v>
      </c>
      <c r="B213">
        <v>438</v>
      </c>
      <c r="E213" s="6" t="s">
        <v>8221</v>
      </c>
      <c r="F213">
        <v>2</v>
      </c>
    </row>
    <row r="214" spans="1:6" x14ac:dyDescent="0.25">
      <c r="A214" s="6" t="s">
        <v>8219</v>
      </c>
      <c r="B214">
        <v>555</v>
      </c>
      <c r="E214" s="6" t="s">
        <v>8221</v>
      </c>
      <c r="F214">
        <v>0</v>
      </c>
    </row>
    <row r="215" spans="1:6" x14ac:dyDescent="0.25">
      <c r="A215" s="6" t="s">
        <v>8219</v>
      </c>
      <c r="B215">
        <v>266</v>
      </c>
      <c r="E215" s="6" t="s">
        <v>8221</v>
      </c>
      <c r="F215">
        <v>9</v>
      </c>
    </row>
    <row r="216" spans="1:6" x14ac:dyDescent="0.25">
      <c r="A216" s="6" t="s">
        <v>8219</v>
      </c>
      <c r="B216">
        <v>69</v>
      </c>
      <c r="E216" s="6" t="s">
        <v>8221</v>
      </c>
      <c r="F216">
        <v>4</v>
      </c>
    </row>
    <row r="217" spans="1:6" x14ac:dyDescent="0.25">
      <c r="A217" s="6" t="s">
        <v>8219</v>
      </c>
      <c r="B217">
        <v>80</v>
      </c>
      <c r="E217" s="6" t="s">
        <v>8221</v>
      </c>
      <c r="F217">
        <v>4</v>
      </c>
    </row>
    <row r="218" spans="1:6" x14ac:dyDescent="0.25">
      <c r="A218" s="6" t="s">
        <v>8219</v>
      </c>
      <c r="B218">
        <v>493</v>
      </c>
      <c r="E218" s="6" t="s">
        <v>8221</v>
      </c>
      <c r="F218">
        <v>1</v>
      </c>
    </row>
    <row r="219" spans="1:6" x14ac:dyDescent="0.25">
      <c r="A219" s="6" t="s">
        <v>8219</v>
      </c>
      <c r="B219">
        <v>31</v>
      </c>
      <c r="E219" s="6" t="s">
        <v>8221</v>
      </c>
      <c r="F219">
        <v>1</v>
      </c>
    </row>
    <row r="220" spans="1:6" x14ac:dyDescent="0.25">
      <c r="A220" s="6" t="s">
        <v>8219</v>
      </c>
      <c r="B220">
        <v>236</v>
      </c>
      <c r="E220" s="6" t="s">
        <v>8221</v>
      </c>
      <c r="F220">
        <v>7</v>
      </c>
    </row>
    <row r="221" spans="1:6" x14ac:dyDescent="0.25">
      <c r="A221" s="6" t="s">
        <v>8219</v>
      </c>
      <c r="B221">
        <v>89</v>
      </c>
      <c r="E221" s="6" t="s">
        <v>8221</v>
      </c>
      <c r="F221">
        <v>5</v>
      </c>
    </row>
    <row r="222" spans="1:6" x14ac:dyDescent="0.25">
      <c r="A222" s="6" t="s">
        <v>8219</v>
      </c>
      <c r="B222">
        <v>299</v>
      </c>
      <c r="E222" s="6" t="s">
        <v>8221</v>
      </c>
      <c r="F222">
        <v>1</v>
      </c>
    </row>
    <row r="223" spans="1:6" x14ac:dyDescent="0.25">
      <c r="A223" s="6" t="s">
        <v>8219</v>
      </c>
      <c r="B223">
        <v>55</v>
      </c>
      <c r="E223" s="6" t="s">
        <v>8221</v>
      </c>
      <c r="F223">
        <v>0</v>
      </c>
    </row>
    <row r="224" spans="1:6" x14ac:dyDescent="0.25">
      <c r="A224" s="6" t="s">
        <v>8219</v>
      </c>
      <c r="B224">
        <v>325</v>
      </c>
      <c r="E224" s="6" t="s">
        <v>8221</v>
      </c>
      <c r="F224">
        <v>0</v>
      </c>
    </row>
    <row r="225" spans="1:6" x14ac:dyDescent="0.25">
      <c r="A225" s="6" t="s">
        <v>8219</v>
      </c>
      <c r="B225">
        <v>524</v>
      </c>
      <c r="E225" s="6" t="s">
        <v>8221</v>
      </c>
      <c r="F225">
        <v>1</v>
      </c>
    </row>
    <row r="226" spans="1:6" x14ac:dyDescent="0.25">
      <c r="A226" s="6" t="s">
        <v>8219</v>
      </c>
      <c r="B226">
        <v>285</v>
      </c>
      <c r="E226" s="6" t="s">
        <v>8221</v>
      </c>
      <c r="F226">
        <v>2</v>
      </c>
    </row>
    <row r="227" spans="1:6" x14ac:dyDescent="0.25">
      <c r="A227" s="6" t="s">
        <v>8219</v>
      </c>
      <c r="B227">
        <v>179</v>
      </c>
      <c r="E227" s="6" t="s">
        <v>8221</v>
      </c>
      <c r="F227">
        <v>0</v>
      </c>
    </row>
    <row r="228" spans="1:6" x14ac:dyDescent="0.25">
      <c r="A228" s="6" t="s">
        <v>8219</v>
      </c>
      <c r="B228">
        <v>188</v>
      </c>
      <c r="E228" s="6" t="s">
        <v>8221</v>
      </c>
      <c r="F228">
        <v>4</v>
      </c>
    </row>
    <row r="229" spans="1:6" x14ac:dyDescent="0.25">
      <c r="A229" s="6" t="s">
        <v>8219</v>
      </c>
      <c r="B229">
        <v>379</v>
      </c>
      <c r="E229" s="6" t="s">
        <v>8221</v>
      </c>
      <c r="F229">
        <v>7</v>
      </c>
    </row>
    <row r="230" spans="1:6" x14ac:dyDescent="0.25">
      <c r="A230" s="6" t="s">
        <v>8219</v>
      </c>
      <c r="B230">
        <v>119</v>
      </c>
      <c r="E230" s="6" t="s">
        <v>8221</v>
      </c>
      <c r="F230">
        <v>2</v>
      </c>
    </row>
    <row r="231" spans="1:6" x14ac:dyDescent="0.25">
      <c r="A231" s="6" t="s">
        <v>8219</v>
      </c>
      <c r="B231">
        <v>167</v>
      </c>
      <c r="E231" s="6" t="s">
        <v>8221</v>
      </c>
      <c r="F231">
        <v>1</v>
      </c>
    </row>
    <row r="232" spans="1:6" x14ac:dyDescent="0.25">
      <c r="A232" s="6" t="s">
        <v>8219</v>
      </c>
      <c r="B232">
        <v>221</v>
      </c>
      <c r="E232" s="6" t="s">
        <v>8221</v>
      </c>
      <c r="F232">
        <v>9</v>
      </c>
    </row>
    <row r="233" spans="1:6" x14ac:dyDescent="0.25">
      <c r="A233" s="6" t="s">
        <v>8219</v>
      </c>
      <c r="B233">
        <v>964</v>
      </c>
      <c r="E233" s="6" t="s">
        <v>8221</v>
      </c>
      <c r="F233">
        <v>2</v>
      </c>
    </row>
    <row r="234" spans="1:6" x14ac:dyDescent="0.25">
      <c r="A234" s="6" t="s">
        <v>8219</v>
      </c>
      <c r="B234">
        <v>286</v>
      </c>
      <c r="E234" s="6" t="s">
        <v>8221</v>
      </c>
      <c r="F234">
        <v>1</v>
      </c>
    </row>
    <row r="235" spans="1:6" x14ac:dyDescent="0.25">
      <c r="A235" s="6" t="s">
        <v>8219</v>
      </c>
      <c r="B235">
        <v>613</v>
      </c>
      <c r="E235" s="6" t="s">
        <v>8221</v>
      </c>
      <c r="F235">
        <v>7</v>
      </c>
    </row>
    <row r="236" spans="1:6" x14ac:dyDescent="0.25">
      <c r="A236" s="6" t="s">
        <v>8219</v>
      </c>
      <c r="B236">
        <v>29</v>
      </c>
      <c r="E236" s="6" t="s">
        <v>8221</v>
      </c>
      <c r="F236">
        <v>2</v>
      </c>
    </row>
    <row r="237" spans="1:6" x14ac:dyDescent="0.25">
      <c r="A237" s="6" t="s">
        <v>8219</v>
      </c>
      <c r="B237">
        <v>165</v>
      </c>
      <c r="E237" s="6" t="s">
        <v>8221</v>
      </c>
      <c r="F237">
        <v>8</v>
      </c>
    </row>
    <row r="238" spans="1:6" x14ac:dyDescent="0.25">
      <c r="A238" s="6" t="s">
        <v>8219</v>
      </c>
      <c r="B238">
        <v>97</v>
      </c>
      <c r="E238" s="6" t="s">
        <v>8221</v>
      </c>
      <c r="F238">
        <v>2</v>
      </c>
    </row>
    <row r="239" spans="1:6" x14ac:dyDescent="0.25">
      <c r="A239" s="6" t="s">
        <v>8219</v>
      </c>
      <c r="B239">
        <v>303</v>
      </c>
      <c r="E239" s="6" t="s">
        <v>8221</v>
      </c>
      <c r="F239">
        <v>2</v>
      </c>
    </row>
    <row r="240" spans="1:6" x14ac:dyDescent="0.25">
      <c r="A240" s="6" t="s">
        <v>8219</v>
      </c>
      <c r="B240">
        <v>267</v>
      </c>
      <c r="E240" s="6" t="s">
        <v>8221</v>
      </c>
      <c r="F240">
        <v>7</v>
      </c>
    </row>
    <row r="241" spans="1:6" x14ac:dyDescent="0.25">
      <c r="A241" s="6" t="s">
        <v>8219</v>
      </c>
      <c r="B241">
        <v>302</v>
      </c>
      <c r="E241" s="6" t="s">
        <v>8221</v>
      </c>
      <c r="F241">
        <v>2</v>
      </c>
    </row>
    <row r="242" spans="1:6" x14ac:dyDescent="0.25">
      <c r="A242" s="6" t="s">
        <v>8219</v>
      </c>
      <c r="B242">
        <v>87</v>
      </c>
      <c r="E242" s="6" t="s">
        <v>8221</v>
      </c>
      <c r="F242">
        <v>18</v>
      </c>
    </row>
    <row r="243" spans="1:6" x14ac:dyDescent="0.25">
      <c r="A243" s="6" t="s">
        <v>8219</v>
      </c>
      <c r="B243">
        <v>354</v>
      </c>
      <c r="E243" s="6" t="s">
        <v>8221</v>
      </c>
      <c r="F243">
        <v>9</v>
      </c>
    </row>
    <row r="244" spans="1:6" x14ac:dyDescent="0.25">
      <c r="A244" s="6" t="s">
        <v>8219</v>
      </c>
      <c r="B244">
        <v>86</v>
      </c>
      <c r="E244" s="6" t="s">
        <v>8221</v>
      </c>
      <c r="F244">
        <v>4</v>
      </c>
    </row>
    <row r="245" spans="1:6" x14ac:dyDescent="0.25">
      <c r="A245" s="6" t="s">
        <v>8219</v>
      </c>
      <c r="B245">
        <v>26</v>
      </c>
      <c r="E245" s="6" t="s">
        <v>8221</v>
      </c>
      <c r="F245">
        <v>7</v>
      </c>
    </row>
    <row r="246" spans="1:6" x14ac:dyDescent="0.25">
      <c r="A246" s="6" t="s">
        <v>8219</v>
      </c>
      <c r="B246">
        <v>113</v>
      </c>
      <c r="E246" s="6" t="s">
        <v>8221</v>
      </c>
      <c r="F246">
        <v>29</v>
      </c>
    </row>
    <row r="247" spans="1:6" x14ac:dyDescent="0.25">
      <c r="A247" s="6" t="s">
        <v>8219</v>
      </c>
      <c r="B247">
        <v>65</v>
      </c>
      <c r="E247" s="6" t="s">
        <v>8221</v>
      </c>
      <c r="F247">
        <v>12</v>
      </c>
    </row>
    <row r="248" spans="1:6" x14ac:dyDescent="0.25">
      <c r="A248" s="6" t="s">
        <v>8219</v>
      </c>
      <c r="B248">
        <v>134</v>
      </c>
      <c r="E248" s="6" t="s">
        <v>8221</v>
      </c>
      <c r="F248">
        <v>4</v>
      </c>
    </row>
    <row r="249" spans="1:6" x14ac:dyDescent="0.25">
      <c r="A249" s="6" t="s">
        <v>8219</v>
      </c>
      <c r="B249">
        <v>119</v>
      </c>
      <c r="E249" s="6" t="s">
        <v>8221</v>
      </c>
      <c r="F249">
        <v>28</v>
      </c>
    </row>
    <row r="250" spans="1:6" x14ac:dyDescent="0.25">
      <c r="A250" s="6" t="s">
        <v>8219</v>
      </c>
      <c r="B250">
        <v>159</v>
      </c>
      <c r="E250" s="6" t="s">
        <v>8221</v>
      </c>
      <c r="F250">
        <v>25</v>
      </c>
    </row>
    <row r="251" spans="1:6" x14ac:dyDescent="0.25">
      <c r="A251" s="6" t="s">
        <v>8219</v>
      </c>
      <c r="B251">
        <v>167</v>
      </c>
      <c r="E251" s="6" t="s">
        <v>8221</v>
      </c>
      <c r="F251">
        <v>28</v>
      </c>
    </row>
    <row r="252" spans="1:6" x14ac:dyDescent="0.25">
      <c r="A252" s="6" t="s">
        <v>8219</v>
      </c>
      <c r="B252">
        <v>43</v>
      </c>
      <c r="E252" s="6" t="s">
        <v>8221</v>
      </c>
      <c r="F252">
        <v>310</v>
      </c>
    </row>
    <row r="253" spans="1:6" x14ac:dyDescent="0.25">
      <c r="A253" s="6" t="s">
        <v>8219</v>
      </c>
      <c r="B253">
        <v>1062</v>
      </c>
      <c r="E253" s="6" t="s">
        <v>8221</v>
      </c>
      <c r="F253">
        <v>15</v>
      </c>
    </row>
    <row r="254" spans="1:6" x14ac:dyDescent="0.25">
      <c r="A254" s="6" t="s">
        <v>8219</v>
      </c>
      <c r="B254">
        <v>9</v>
      </c>
      <c r="E254" s="6" t="s">
        <v>8221</v>
      </c>
      <c r="F254">
        <v>215</v>
      </c>
    </row>
    <row r="255" spans="1:6" x14ac:dyDescent="0.25">
      <c r="A255" s="6" t="s">
        <v>8219</v>
      </c>
      <c r="B255">
        <v>89</v>
      </c>
      <c r="E255" s="6" t="s">
        <v>8221</v>
      </c>
      <c r="F255">
        <v>3</v>
      </c>
    </row>
    <row r="256" spans="1:6" x14ac:dyDescent="0.25">
      <c r="A256" s="6" t="s">
        <v>8219</v>
      </c>
      <c r="B256">
        <v>174</v>
      </c>
      <c r="E256" s="6" t="s">
        <v>8221</v>
      </c>
      <c r="F256">
        <v>2</v>
      </c>
    </row>
    <row r="257" spans="1:6" x14ac:dyDescent="0.25">
      <c r="A257" s="6" t="s">
        <v>8219</v>
      </c>
      <c r="B257">
        <v>14</v>
      </c>
      <c r="E257" s="6" t="s">
        <v>8221</v>
      </c>
      <c r="F257">
        <v>26</v>
      </c>
    </row>
    <row r="258" spans="1:6" x14ac:dyDescent="0.25">
      <c r="A258" s="6" t="s">
        <v>8219</v>
      </c>
      <c r="B258">
        <v>48</v>
      </c>
      <c r="E258" s="6" t="s">
        <v>8221</v>
      </c>
      <c r="F258">
        <v>24</v>
      </c>
    </row>
    <row r="259" spans="1:6" x14ac:dyDescent="0.25">
      <c r="A259" s="6" t="s">
        <v>8219</v>
      </c>
      <c r="B259">
        <v>133</v>
      </c>
      <c r="E259" s="6" t="s">
        <v>8221</v>
      </c>
      <c r="F259">
        <v>96</v>
      </c>
    </row>
    <row r="260" spans="1:6" x14ac:dyDescent="0.25">
      <c r="A260" s="6" t="s">
        <v>8219</v>
      </c>
      <c r="B260">
        <v>83</v>
      </c>
      <c r="E260" s="6" t="s">
        <v>8221</v>
      </c>
      <c r="F260">
        <v>17</v>
      </c>
    </row>
    <row r="261" spans="1:6" x14ac:dyDescent="0.25">
      <c r="A261" s="6" t="s">
        <v>8219</v>
      </c>
      <c r="B261">
        <v>149</v>
      </c>
      <c r="E261" s="6" t="s">
        <v>8221</v>
      </c>
      <c r="F261">
        <v>94</v>
      </c>
    </row>
    <row r="262" spans="1:6" x14ac:dyDescent="0.25">
      <c r="A262" s="6" t="s">
        <v>8219</v>
      </c>
      <c r="B262">
        <v>49</v>
      </c>
      <c r="E262" s="6" t="s">
        <v>8221</v>
      </c>
      <c r="F262">
        <v>129</v>
      </c>
    </row>
    <row r="263" spans="1:6" x14ac:dyDescent="0.25">
      <c r="A263" s="6" t="s">
        <v>8219</v>
      </c>
      <c r="B263">
        <v>251</v>
      </c>
      <c r="E263" s="6" t="s">
        <v>8221</v>
      </c>
      <c r="F263">
        <v>1</v>
      </c>
    </row>
    <row r="264" spans="1:6" x14ac:dyDescent="0.25">
      <c r="A264" s="6" t="s">
        <v>8219</v>
      </c>
      <c r="B264">
        <v>22</v>
      </c>
      <c r="E264" s="6" t="s">
        <v>8221</v>
      </c>
      <c r="F264">
        <v>4</v>
      </c>
    </row>
    <row r="265" spans="1:6" x14ac:dyDescent="0.25">
      <c r="A265" s="6" t="s">
        <v>8219</v>
      </c>
      <c r="B265">
        <v>48</v>
      </c>
      <c r="E265" s="6" t="s">
        <v>8221</v>
      </c>
      <c r="F265">
        <v>3</v>
      </c>
    </row>
    <row r="266" spans="1:6" x14ac:dyDescent="0.25">
      <c r="A266" s="6" t="s">
        <v>8219</v>
      </c>
      <c r="B266">
        <v>383</v>
      </c>
      <c r="E266" s="6" t="s">
        <v>8221</v>
      </c>
      <c r="F266">
        <v>135</v>
      </c>
    </row>
    <row r="267" spans="1:6" x14ac:dyDescent="0.25">
      <c r="A267" s="6" t="s">
        <v>8219</v>
      </c>
      <c r="B267">
        <v>237</v>
      </c>
      <c r="E267" s="6" t="s">
        <v>8221</v>
      </c>
      <c r="F267">
        <v>10</v>
      </c>
    </row>
    <row r="268" spans="1:6" x14ac:dyDescent="0.25">
      <c r="A268" s="6" t="s">
        <v>8219</v>
      </c>
      <c r="B268">
        <v>13</v>
      </c>
      <c r="E268" s="6" t="s">
        <v>8221</v>
      </c>
      <c r="F268">
        <v>0</v>
      </c>
    </row>
    <row r="269" spans="1:6" x14ac:dyDescent="0.25">
      <c r="A269" s="6" t="s">
        <v>8219</v>
      </c>
      <c r="B269">
        <v>562</v>
      </c>
      <c r="E269" s="6" t="s">
        <v>8221</v>
      </c>
      <c r="F269">
        <v>6</v>
      </c>
    </row>
    <row r="270" spans="1:6" x14ac:dyDescent="0.25">
      <c r="A270" s="6" t="s">
        <v>8219</v>
      </c>
      <c r="B270">
        <v>71</v>
      </c>
      <c r="E270" s="6" t="s">
        <v>8221</v>
      </c>
      <c r="F270">
        <v>36</v>
      </c>
    </row>
    <row r="271" spans="1:6" x14ac:dyDescent="0.25">
      <c r="A271" s="6" t="s">
        <v>8219</v>
      </c>
      <c r="B271">
        <v>1510</v>
      </c>
      <c r="E271" s="6" t="s">
        <v>8221</v>
      </c>
      <c r="F271">
        <v>336</v>
      </c>
    </row>
    <row r="272" spans="1:6" x14ac:dyDescent="0.25">
      <c r="A272" s="6" t="s">
        <v>8219</v>
      </c>
      <c r="B272">
        <v>14</v>
      </c>
      <c r="E272" s="6" t="s">
        <v>8221</v>
      </c>
      <c r="F272">
        <v>34</v>
      </c>
    </row>
    <row r="273" spans="1:6" x14ac:dyDescent="0.25">
      <c r="A273" s="6" t="s">
        <v>8219</v>
      </c>
      <c r="B273">
        <v>193</v>
      </c>
      <c r="E273" s="6" t="s">
        <v>8221</v>
      </c>
      <c r="F273">
        <v>10</v>
      </c>
    </row>
    <row r="274" spans="1:6" x14ac:dyDescent="0.25">
      <c r="A274" s="6" t="s">
        <v>8219</v>
      </c>
      <c r="B274">
        <v>206</v>
      </c>
      <c r="E274" s="6" t="s">
        <v>8221</v>
      </c>
      <c r="F274">
        <v>201</v>
      </c>
    </row>
    <row r="275" spans="1:6" x14ac:dyDescent="0.25">
      <c r="A275" s="6" t="s">
        <v>8219</v>
      </c>
      <c r="B275">
        <v>351</v>
      </c>
      <c r="E275" s="6" t="s">
        <v>8221</v>
      </c>
      <c r="F275">
        <v>296</v>
      </c>
    </row>
    <row r="276" spans="1:6" x14ac:dyDescent="0.25">
      <c r="A276" s="6" t="s">
        <v>8219</v>
      </c>
      <c r="B276">
        <v>50</v>
      </c>
      <c r="E276" s="6" t="s">
        <v>8221</v>
      </c>
      <c r="F276">
        <v>7</v>
      </c>
    </row>
    <row r="277" spans="1:6" x14ac:dyDescent="0.25">
      <c r="A277" s="6" t="s">
        <v>8219</v>
      </c>
      <c r="B277">
        <v>184</v>
      </c>
      <c r="E277" s="6" t="s">
        <v>8221</v>
      </c>
      <c r="F277">
        <v>7</v>
      </c>
    </row>
    <row r="278" spans="1:6" x14ac:dyDescent="0.25">
      <c r="A278" s="6" t="s">
        <v>8219</v>
      </c>
      <c r="B278">
        <v>196</v>
      </c>
      <c r="E278" s="6" t="s">
        <v>8221</v>
      </c>
      <c r="F278">
        <v>1</v>
      </c>
    </row>
    <row r="279" spans="1:6" x14ac:dyDescent="0.25">
      <c r="A279" s="6" t="s">
        <v>8219</v>
      </c>
      <c r="B279">
        <v>229</v>
      </c>
      <c r="E279" s="6" t="s">
        <v>8221</v>
      </c>
      <c r="F279">
        <v>114</v>
      </c>
    </row>
    <row r="280" spans="1:6" x14ac:dyDescent="0.25">
      <c r="A280" s="6" t="s">
        <v>8219</v>
      </c>
      <c r="B280">
        <v>67</v>
      </c>
      <c r="E280" s="6" t="s">
        <v>8221</v>
      </c>
      <c r="F280">
        <v>29</v>
      </c>
    </row>
    <row r="281" spans="1:6" x14ac:dyDescent="0.25">
      <c r="A281" s="6" t="s">
        <v>8219</v>
      </c>
      <c r="B281">
        <v>95</v>
      </c>
      <c r="E281" s="6" t="s">
        <v>8221</v>
      </c>
      <c r="F281">
        <v>890</v>
      </c>
    </row>
    <row r="282" spans="1:6" x14ac:dyDescent="0.25">
      <c r="A282" s="6" t="s">
        <v>8219</v>
      </c>
      <c r="B282">
        <v>62</v>
      </c>
      <c r="E282" s="6" t="s">
        <v>8221</v>
      </c>
      <c r="F282">
        <v>31</v>
      </c>
    </row>
    <row r="283" spans="1:6" x14ac:dyDescent="0.25">
      <c r="A283" s="6" t="s">
        <v>8219</v>
      </c>
      <c r="B283">
        <v>73</v>
      </c>
      <c r="E283" s="6" t="s">
        <v>8221</v>
      </c>
      <c r="F283">
        <v>21</v>
      </c>
    </row>
    <row r="284" spans="1:6" x14ac:dyDescent="0.25">
      <c r="A284" s="6" t="s">
        <v>8219</v>
      </c>
      <c r="B284">
        <v>43</v>
      </c>
      <c r="E284" s="6" t="s">
        <v>8221</v>
      </c>
      <c r="F284">
        <v>37</v>
      </c>
    </row>
    <row r="285" spans="1:6" x14ac:dyDescent="0.25">
      <c r="A285" s="6" t="s">
        <v>8219</v>
      </c>
      <c r="B285">
        <v>70</v>
      </c>
      <c r="E285" s="6" t="s">
        <v>8221</v>
      </c>
      <c r="F285">
        <v>7</v>
      </c>
    </row>
    <row r="286" spans="1:6" x14ac:dyDescent="0.25">
      <c r="A286" s="6" t="s">
        <v>8219</v>
      </c>
      <c r="B286">
        <v>271</v>
      </c>
      <c r="E286" s="6" t="s">
        <v>8221</v>
      </c>
      <c r="F286">
        <v>4</v>
      </c>
    </row>
    <row r="287" spans="1:6" x14ac:dyDescent="0.25">
      <c r="A287" s="6" t="s">
        <v>8219</v>
      </c>
      <c r="B287">
        <v>55</v>
      </c>
      <c r="E287" s="6" t="s">
        <v>8221</v>
      </c>
      <c r="F287">
        <v>5</v>
      </c>
    </row>
    <row r="288" spans="1:6" x14ac:dyDescent="0.25">
      <c r="A288" s="6" t="s">
        <v>8219</v>
      </c>
      <c r="B288">
        <v>35</v>
      </c>
      <c r="E288" s="6" t="s">
        <v>8221</v>
      </c>
      <c r="F288">
        <v>0</v>
      </c>
    </row>
    <row r="289" spans="1:6" x14ac:dyDescent="0.25">
      <c r="A289" s="6" t="s">
        <v>8219</v>
      </c>
      <c r="B289">
        <v>22</v>
      </c>
      <c r="E289" s="6" t="s">
        <v>8221</v>
      </c>
      <c r="F289">
        <v>456</v>
      </c>
    </row>
    <row r="290" spans="1:6" x14ac:dyDescent="0.25">
      <c r="A290" s="6" t="s">
        <v>8219</v>
      </c>
      <c r="B290">
        <v>38</v>
      </c>
      <c r="E290" s="6" t="s">
        <v>8221</v>
      </c>
      <c r="F290">
        <v>369</v>
      </c>
    </row>
    <row r="291" spans="1:6" x14ac:dyDescent="0.25">
      <c r="A291" s="6" t="s">
        <v>8219</v>
      </c>
      <c r="B291">
        <v>15</v>
      </c>
      <c r="E291" s="6" t="s">
        <v>8221</v>
      </c>
      <c r="F291">
        <v>2</v>
      </c>
    </row>
    <row r="292" spans="1:6" x14ac:dyDescent="0.25">
      <c r="A292" s="6" t="s">
        <v>8219</v>
      </c>
      <c r="B292">
        <v>7</v>
      </c>
      <c r="E292" s="6" t="s">
        <v>8221</v>
      </c>
      <c r="F292">
        <v>0</v>
      </c>
    </row>
    <row r="293" spans="1:6" x14ac:dyDescent="0.25">
      <c r="A293" s="6" t="s">
        <v>8219</v>
      </c>
      <c r="B293">
        <v>241</v>
      </c>
      <c r="E293" s="6" t="s">
        <v>8221</v>
      </c>
      <c r="F293">
        <v>338</v>
      </c>
    </row>
    <row r="294" spans="1:6" x14ac:dyDescent="0.25">
      <c r="A294" s="6" t="s">
        <v>8219</v>
      </c>
      <c r="B294">
        <v>55</v>
      </c>
      <c r="E294" s="6" t="s">
        <v>8221</v>
      </c>
      <c r="F294">
        <v>4</v>
      </c>
    </row>
    <row r="295" spans="1:6" x14ac:dyDescent="0.25">
      <c r="A295" s="6" t="s">
        <v>8219</v>
      </c>
      <c r="B295">
        <v>171</v>
      </c>
      <c r="E295" s="6" t="s">
        <v>8221</v>
      </c>
      <c r="F295">
        <v>1</v>
      </c>
    </row>
    <row r="296" spans="1:6" x14ac:dyDescent="0.25">
      <c r="A296" s="6" t="s">
        <v>8219</v>
      </c>
      <c r="B296">
        <v>208</v>
      </c>
      <c r="E296" s="6" t="s">
        <v>8221</v>
      </c>
      <c r="F296">
        <v>28</v>
      </c>
    </row>
    <row r="297" spans="1:6" x14ac:dyDescent="0.25">
      <c r="A297" s="6" t="s">
        <v>8219</v>
      </c>
      <c r="B297">
        <v>21</v>
      </c>
      <c r="E297" s="6" t="s">
        <v>8221</v>
      </c>
      <c r="F297">
        <v>12</v>
      </c>
    </row>
    <row r="298" spans="1:6" x14ac:dyDescent="0.25">
      <c r="A298" s="6" t="s">
        <v>8219</v>
      </c>
      <c r="B298">
        <v>25</v>
      </c>
      <c r="E298" s="6" t="s">
        <v>8221</v>
      </c>
      <c r="F298">
        <v>16</v>
      </c>
    </row>
    <row r="299" spans="1:6" x14ac:dyDescent="0.25">
      <c r="A299" s="6" t="s">
        <v>8219</v>
      </c>
      <c r="B299">
        <v>52</v>
      </c>
      <c r="E299" s="6" t="s">
        <v>8221</v>
      </c>
      <c r="F299">
        <v>4</v>
      </c>
    </row>
    <row r="300" spans="1:6" x14ac:dyDescent="0.25">
      <c r="A300" s="6" t="s">
        <v>8219</v>
      </c>
      <c r="B300">
        <v>104</v>
      </c>
      <c r="E300" s="6" t="s">
        <v>8221</v>
      </c>
      <c r="F300">
        <v>4</v>
      </c>
    </row>
    <row r="301" spans="1:6" x14ac:dyDescent="0.25">
      <c r="A301" s="6" t="s">
        <v>8219</v>
      </c>
      <c r="B301">
        <v>73</v>
      </c>
      <c r="E301" s="6" t="s">
        <v>8221</v>
      </c>
      <c r="F301">
        <v>10</v>
      </c>
    </row>
    <row r="302" spans="1:6" x14ac:dyDescent="0.25">
      <c r="A302" s="6" t="s">
        <v>8219</v>
      </c>
      <c r="B302">
        <v>34</v>
      </c>
      <c r="E302" s="6" t="s">
        <v>8221</v>
      </c>
      <c r="F302">
        <v>0</v>
      </c>
    </row>
    <row r="303" spans="1:6" x14ac:dyDescent="0.25">
      <c r="A303" s="6" t="s">
        <v>8219</v>
      </c>
      <c r="B303">
        <v>56</v>
      </c>
      <c r="E303" s="6" t="s">
        <v>8221</v>
      </c>
      <c r="F303">
        <v>6</v>
      </c>
    </row>
    <row r="304" spans="1:6" x14ac:dyDescent="0.25">
      <c r="A304" s="6" t="s">
        <v>8219</v>
      </c>
      <c r="B304">
        <v>31</v>
      </c>
      <c r="E304" s="6" t="s">
        <v>8221</v>
      </c>
      <c r="F304">
        <v>0</v>
      </c>
    </row>
    <row r="305" spans="1:6" x14ac:dyDescent="0.25">
      <c r="A305" s="6" t="s">
        <v>8219</v>
      </c>
      <c r="B305">
        <v>84</v>
      </c>
      <c r="E305" s="6" t="s">
        <v>8221</v>
      </c>
      <c r="F305">
        <v>1</v>
      </c>
    </row>
    <row r="306" spans="1:6" x14ac:dyDescent="0.25">
      <c r="A306" s="6" t="s">
        <v>8219</v>
      </c>
      <c r="B306">
        <v>130</v>
      </c>
      <c r="E306" s="6" t="s">
        <v>8221</v>
      </c>
      <c r="F306">
        <v>0</v>
      </c>
    </row>
    <row r="307" spans="1:6" x14ac:dyDescent="0.25">
      <c r="A307" s="6" t="s">
        <v>8219</v>
      </c>
      <c r="B307">
        <v>12</v>
      </c>
      <c r="E307" s="6" t="s">
        <v>8221</v>
      </c>
      <c r="F307">
        <v>44</v>
      </c>
    </row>
    <row r="308" spans="1:6" x14ac:dyDescent="0.25">
      <c r="A308" s="6" t="s">
        <v>8219</v>
      </c>
      <c r="B308">
        <v>23</v>
      </c>
      <c r="E308" s="6" t="s">
        <v>8221</v>
      </c>
      <c r="F308">
        <v>0</v>
      </c>
    </row>
    <row r="309" spans="1:6" x14ac:dyDescent="0.25">
      <c r="A309" s="6" t="s">
        <v>8219</v>
      </c>
      <c r="B309">
        <v>158</v>
      </c>
      <c r="E309" s="6" t="s">
        <v>8221</v>
      </c>
      <c r="F309">
        <v>3</v>
      </c>
    </row>
    <row r="310" spans="1:6" x14ac:dyDescent="0.25">
      <c r="A310" s="6" t="s">
        <v>8219</v>
      </c>
      <c r="B310">
        <v>30</v>
      </c>
      <c r="E310" s="6" t="s">
        <v>8221</v>
      </c>
      <c r="F310">
        <v>0</v>
      </c>
    </row>
    <row r="311" spans="1:6" x14ac:dyDescent="0.25">
      <c r="A311" s="6" t="s">
        <v>8219</v>
      </c>
      <c r="B311">
        <v>18</v>
      </c>
      <c r="E311" s="6" t="s">
        <v>8221</v>
      </c>
      <c r="F311">
        <v>52</v>
      </c>
    </row>
    <row r="312" spans="1:6" x14ac:dyDescent="0.25">
      <c r="A312" s="6" t="s">
        <v>8219</v>
      </c>
      <c r="B312">
        <v>29</v>
      </c>
      <c r="E312" s="6" t="s">
        <v>8221</v>
      </c>
      <c r="F312">
        <v>0</v>
      </c>
    </row>
    <row r="313" spans="1:6" x14ac:dyDescent="0.25">
      <c r="A313" s="6" t="s">
        <v>8219</v>
      </c>
      <c r="B313">
        <v>31</v>
      </c>
      <c r="E313" s="6" t="s">
        <v>8221</v>
      </c>
      <c r="F313">
        <v>1</v>
      </c>
    </row>
    <row r="314" spans="1:6" x14ac:dyDescent="0.25">
      <c r="A314" s="6" t="s">
        <v>8219</v>
      </c>
      <c r="B314">
        <v>173</v>
      </c>
      <c r="E314" s="6" t="s">
        <v>8221</v>
      </c>
      <c r="F314">
        <v>1</v>
      </c>
    </row>
    <row r="315" spans="1:6" x14ac:dyDescent="0.25">
      <c r="A315" s="6" t="s">
        <v>8219</v>
      </c>
      <c r="B315">
        <v>17</v>
      </c>
      <c r="E315" s="6" t="s">
        <v>8221</v>
      </c>
      <c r="F315">
        <v>2</v>
      </c>
    </row>
    <row r="316" spans="1:6" x14ac:dyDescent="0.25">
      <c r="A316" s="6" t="s">
        <v>8219</v>
      </c>
      <c r="B316">
        <v>48</v>
      </c>
      <c r="E316" s="6" t="s">
        <v>8221</v>
      </c>
      <c r="F316">
        <v>9</v>
      </c>
    </row>
    <row r="317" spans="1:6" x14ac:dyDescent="0.25">
      <c r="A317" s="6" t="s">
        <v>8219</v>
      </c>
      <c r="B317">
        <v>59</v>
      </c>
      <c r="E317" s="6" t="s">
        <v>8221</v>
      </c>
      <c r="F317">
        <v>5</v>
      </c>
    </row>
    <row r="318" spans="1:6" x14ac:dyDescent="0.25">
      <c r="A318" s="6" t="s">
        <v>8219</v>
      </c>
      <c r="B318">
        <v>39</v>
      </c>
      <c r="E318" s="6" t="s">
        <v>8221</v>
      </c>
      <c r="F318">
        <v>57</v>
      </c>
    </row>
    <row r="319" spans="1:6" x14ac:dyDescent="0.25">
      <c r="A319" s="6" t="s">
        <v>8219</v>
      </c>
      <c r="B319">
        <v>59</v>
      </c>
      <c r="E319" s="6" t="s">
        <v>8221</v>
      </c>
      <c r="F319">
        <v>3</v>
      </c>
    </row>
    <row r="320" spans="1:6" x14ac:dyDescent="0.25">
      <c r="A320" s="6" t="s">
        <v>8219</v>
      </c>
      <c r="B320">
        <v>60</v>
      </c>
      <c r="E320" s="6" t="s">
        <v>8221</v>
      </c>
      <c r="F320">
        <v>1</v>
      </c>
    </row>
    <row r="321" spans="1:6" x14ac:dyDescent="0.25">
      <c r="A321" s="6" t="s">
        <v>8219</v>
      </c>
      <c r="B321">
        <v>20</v>
      </c>
      <c r="E321" s="6" t="s">
        <v>8221</v>
      </c>
      <c r="F321">
        <v>6</v>
      </c>
    </row>
    <row r="322" spans="1:6" x14ac:dyDescent="0.25">
      <c r="A322" s="6" t="s">
        <v>8219</v>
      </c>
      <c r="B322">
        <v>2</v>
      </c>
      <c r="E322" s="6" t="s">
        <v>8221</v>
      </c>
      <c r="F322">
        <v>48</v>
      </c>
    </row>
    <row r="323" spans="1:6" x14ac:dyDescent="0.25">
      <c r="A323" s="6" t="s">
        <v>8219</v>
      </c>
      <c r="B323">
        <v>315</v>
      </c>
      <c r="E323" s="6" t="s">
        <v>8221</v>
      </c>
      <c r="F323">
        <v>2</v>
      </c>
    </row>
    <row r="324" spans="1:6" x14ac:dyDescent="0.25">
      <c r="A324" s="6" t="s">
        <v>8219</v>
      </c>
      <c r="B324">
        <v>2174</v>
      </c>
      <c r="E324" s="6" t="s">
        <v>8221</v>
      </c>
      <c r="F324">
        <v>4</v>
      </c>
    </row>
    <row r="325" spans="1:6" x14ac:dyDescent="0.25">
      <c r="A325" s="6" t="s">
        <v>8219</v>
      </c>
      <c r="B325">
        <v>152</v>
      </c>
      <c r="E325" s="6" t="s">
        <v>8221</v>
      </c>
      <c r="F325">
        <v>5</v>
      </c>
    </row>
    <row r="326" spans="1:6" x14ac:dyDescent="0.25">
      <c r="A326" s="6" t="s">
        <v>8219</v>
      </c>
      <c r="B326">
        <v>1021</v>
      </c>
      <c r="E326" s="6" t="s">
        <v>8221</v>
      </c>
      <c r="F326">
        <v>79</v>
      </c>
    </row>
    <row r="327" spans="1:6" x14ac:dyDescent="0.25">
      <c r="A327" s="6" t="s">
        <v>8219</v>
      </c>
      <c r="B327">
        <v>237</v>
      </c>
      <c r="E327" s="6" t="s">
        <v>8221</v>
      </c>
      <c r="F327">
        <v>2</v>
      </c>
    </row>
    <row r="328" spans="1:6" x14ac:dyDescent="0.25">
      <c r="A328" s="6" t="s">
        <v>8219</v>
      </c>
      <c r="B328">
        <v>27</v>
      </c>
      <c r="E328" s="6" t="s">
        <v>8221</v>
      </c>
      <c r="F328">
        <v>11</v>
      </c>
    </row>
    <row r="329" spans="1:6" x14ac:dyDescent="0.25">
      <c r="A329" s="6" t="s">
        <v>8219</v>
      </c>
      <c r="B329">
        <v>17</v>
      </c>
      <c r="E329" s="6" t="s">
        <v>8221</v>
      </c>
      <c r="F329">
        <v>11</v>
      </c>
    </row>
    <row r="330" spans="1:6" x14ac:dyDescent="0.25">
      <c r="A330" s="6" t="s">
        <v>8219</v>
      </c>
      <c r="B330">
        <v>27</v>
      </c>
      <c r="E330" s="6" t="s">
        <v>8221</v>
      </c>
      <c r="F330">
        <v>1</v>
      </c>
    </row>
    <row r="331" spans="1:6" x14ac:dyDescent="0.25">
      <c r="A331" s="6" t="s">
        <v>8219</v>
      </c>
      <c r="B331">
        <v>82</v>
      </c>
      <c r="E331" s="6" t="s">
        <v>8221</v>
      </c>
      <c r="F331">
        <v>3</v>
      </c>
    </row>
    <row r="332" spans="1:6" x14ac:dyDescent="0.25">
      <c r="A332" s="6" t="s">
        <v>8219</v>
      </c>
      <c r="B332">
        <v>48</v>
      </c>
      <c r="E332" s="6" t="s">
        <v>8221</v>
      </c>
      <c r="F332">
        <v>5</v>
      </c>
    </row>
    <row r="333" spans="1:6" x14ac:dyDescent="0.25">
      <c r="A333" s="6" t="s">
        <v>8219</v>
      </c>
      <c r="B333">
        <v>105</v>
      </c>
      <c r="E333" s="6" t="s">
        <v>8221</v>
      </c>
      <c r="F333">
        <v>12</v>
      </c>
    </row>
    <row r="334" spans="1:6" x14ac:dyDescent="0.25">
      <c r="A334" s="6" t="s">
        <v>8219</v>
      </c>
      <c r="B334">
        <v>28</v>
      </c>
      <c r="E334" s="6" t="s">
        <v>8221</v>
      </c>
      <c r="F334">
        <v>2</v>
      </c>
    </row>
    <row r="335" spans="1:6" x14ac:dyDescent="0.25">
      <c r="A335" s="6" t="s">
        <v>8219</v>
      </c>
      <c r="B335">
        <v>1107</v>
      </c>
      <c r="E335" s="6" t="s">
        <v>8221</v>
      </c>
      <c r="F335">
        <v>5</v>
      </c>
    </row>
    <row r="336" spans="1:6" x14ac:dyDescent="0.25">
      <c r="A336" s="6" t="s">
        <v>8219</v>
      </c>
      <c r="B336">
        <v>1013</v>
      </c>
      <c r="E336" s="6" t="s">
        <v>8221</v>
      </c>
      <c r="F336">
        <v>21</v>
      </c>
    </row>
    <row r="337" spans="1:6" x14ac:dyDescent="0.25">
      <c r="A337" s="6" t="s">
        <v>8219</v>
      </c>
      <c r="B337">
        <v>274</v>
      </c>
      <c r="E337" s="6" t="s">
        <v>8221</v>
      </c>
      <c r="F337">
        <v>0</v>
      </c>
    </row>
    <row r="338" spans="1:6" x14ac:dyDescent="0.25">
      <c r="A338" s="6" t="s">
        <v>8219</v>
      </c>
      <c r="B338">
        <v>87</v>
      </c>
      <c r="E338" s="6" t="s">
        <v>8221</v>
      </c>
      <c r="F338">
        <v>45</v>
      </c>
    </row>
    <row r="339" spans="1:6" x14ac:dyDescent="0.25">
      <c r="A339" s="6" t="s">
        <v>8219</v>
      </c>
      <c r="B339">
        <v>99</v>
      </c>
      <c r="E339" s="6" t="s">
        <v>8221</v>
      </c>
      <c r="F339">
        <v>29</v>
      </c>
    </row>
    <row r="340" spans="1:6" x14ac:dyDescent="0.25">
      <c r="A340" s="6" t="s">
        <v>8219</v>
      </c>
      <c r="B340">
        <v>276</v>
      </c>
      <c r="E340" s="6" t="s">
        <v>8221</v>
      </c>
      <c r="F340">
        <v>2</v>
      </c>
    </row>
    <row r="341" spans="1:6" x14ac:dyDescent="0.25">
      <c r="A341" s="6" t="s">
        <v>8219</v>
      </c>
      <c r="B341">
        <v>21</v>
      </c>
      <c r="E341" s="6" t="s">
        <v>8221</v>
      </c>
      <c r="F341">
        <v>30</v>
      </c>
    </row>
    <row r="342" spans="1:6" x14ac:dyDescent="0.25">
      <c r="A342" s="6" t="s">
        <v>8219</v>
      </c>
      <c r="B342">
        <v>41</v>
      </c>
      <c r="E342" s="6" t="s">
        <v>8221</v>
      </c>
      <c r="F342">
        <v>8</v>
      </c>
    </row>
    <row r="343" spans="1:6" x14ac:dyDescent="0.25">
      <c r="A343" s="6" t="s">
        <v>8219</v>
      </c>
      <c r="B343">
        <v>119</v>
      </c>
      <c r="E343" s="6" t="s">
        <v>8221</v>
      </c>
      <c r="F343">
        <v>1</v>
      </c>
    </row>
    <row r="344" spans="1:6" x14ac:dyDescent="0.25">
      <c r="A344" s="6" t="s">
        <v>8219</v>
      </c>
      <c r="B344">
        <v>153</v>
      </c>
      <c r="E344" s="6" t="s">
        <v>8221</v>
      </c>
      <c r="F344">
        <v>14</v>
      </c>
    </row>
    <row r="345" spans="1:6" x14ac:dyDescent="0.25">
      <c r="A345" s="6" t="s">
        <v>8219</v>
      </c>
      <c r="B345">
        <v>100</v>
      </c>
      <c r="E345" s="6" t="s">
        <v>8221</v>
      </c>
      <c r="F345">
        <v>24</v>
      </c>
    </row>
    <row r="346" spans="1:6" x14ac:dyDescent="0.25">
      <c r="A346" s="6" t="s">
        <v>8219</v>
      </c>
      <c r="B346">
        <v>143</v>
      </c>
      <c r="E346" s="6" t="s">
        <v>8221</v>
      </c>
      <c r="F346">
        <v>2</v>
      </c>
    </row>
    <row r="347" spans="1:6" x14ac:dyDescent="0.25">
      <c r="A347" s="6" t="s">
        <v>8219</v>
      </c>
      <c r="B347">
        <v>140</v>
      </c>
      <c r="E347" s="6" t="s">
        <v>8221</v>
      </c>
      <c r="F347">
        <v>21</v>
      </c>
    </row>
    <row r="348" spans="1:6" x14ac:dyDescent="0.25">
      <c r="A348" s="6" t="s">
        <v>8219</v>
      </c>
      <c r="B348">
        <v>35</v>
      </c>
      <c r="E348" s="6" t="s">
        <v>8221</v>
      </c>
      <c r="F348">
        <v>7</v>
      </c>
    </row>
    <row r="349" spans="1:6" x14ac:dyDescent="0.25">
      <c r="A349" s="6" t="s">
        <v>8219</v>
      </c>
      <c r="B349">
        <v>149</v>
      </c>
      <c r="E349" s="6" t="s">
        <v>8221</v>
      </c>
      <c r="F349">
        <v>0</v>
      </c>
    </row>
    <row r="350" spans="1:6" x14ac:dyDescent="0.25">
      <c r="A350" s="6" t="s">
        <v>8219</v>
      </c>
      <c r="B350">
        <v>130</v>
      </c>
      <c r="E350" s="6" t="s">
        <v>8221</v>
      </c>
      <c r="F350">
        <v>4</v>
      </c>
    </row>
    <row r="351" spans="1:6" x14ac:dyDescent="0.25">
      <c r="A351" s="6" t="s">
        <v>8219</v>
      </c>
      <c r="B351">
        <v>120</v>
      </c>
      <c r="E351" s="6" t="s">
        <v>8221</v>
      </c>
      <c r="F351">
        <v>32</v>
      </c>
    </row>
    <row r="352" spans="1:6" x14ac:dyDescent="0.25">
      <c r="A352" s="6" t="s">
        <v>8219</v>
      </c>
      <c r="B352">
        <v>265</v>
      </c>
      <c r="E352" s="6" t="s">
        <v>8221</v>
      </c>
      <c r="F352">
        <v>4</v>
      </c>
    </row>
    <row r="353" spans="1:6" x14ac:dyDescent="0.25">
      <c r="A353" s="6" t="s">
        <v>8219</v>
      </c>
      <c r="B353">
        <v>71</v>
      </c>
      <c r="E353" s="6" t="s">
        <v>8221</v>
      </c>
      <c r="F353">
        <v>9</v>
      </c>
    </row>
    <row r="354" spans="1:6" x14ac:dyDescent="0.25">
      <c r="A354" s="6" t="s">
        <v>8219</v>
      </c>
      <c r="B354">
        <v>13</v>
      </c>
      <c r="E354" s="6" t="s">
        <v>8221</v>
      </c>
      <c r="F354">
        <v>17</v>
      </c>
    </row>
    <row r="355" spans="1:6" x14ac:dyDescent="0.25">
      <c r="A355" s="6" t="s">
        <v>8219</v>
      </c>
      <c r="B355">
        <v>169</v>
      </c>
      <c r="E355" s="6" t="s">
        <v>8221</v>
      </c>
      <c r="F355">
        <v>5</v>
      </c>
    </row>
    <row r="356" spans="1:6" x14ac:dyDescent="0.25">
      <c r="A356" s="6" t="s">
        <v>8219</v>
      </c>
      <c r="B356">
        <v>57</v>
      </c>
      <c r="E356" s="6" t="s">
        <v>8221</v>
      </c>
      <c r="F356">
        <v>53</v>
      </c>
    </row>
    <row r="357" spans="1:6" x14ac:dyDescent="0.25">
      <c r="A357" s="6" t="s">
        <v>8219</v>
      </c>
      <c r="B357">
        <v>229</v>
      </c>
      <c r="E357" s="6" t="s">
        <v>8221</v>
      </c>
      <c r="F357">
        <v>7</v>
      </c>
    </row>
    <row r="358" spans="1:6" x14ac:dyDescent="0.25">
      <c r="A358" s="6" t="s">
        <v>8219</v>
      </c>
      <c r="B358">
        <v>108</v>
      </c>
      <c r="E358" s="6" t="s">
        <v>8221</v>
      </c>
      <c r="F358">
        <v>72</v>
      </c>
    </row>
    <row r="359" spans="1:6" x14ac:dyDescent="0.25">
      <c r="A359" s="6" t="s">
        <v>8219</v>
      </c>
      <c r="B359">
        <v>108</v>
      </c>
      <c r="E359" s="6" t="s">
        <v>8221</v>
      </c>
      <c r="F359">
        <v>0</v>
      </c>
    </row>
    <row r="360" spans="1:6" x14ac:dyDescent="0.25">
      <c r="A360" s="6" t="s">
        <v>8219</v>
      </c>
      <c r="B360">
        <v>41</v>
      </c>
      <c r="E360" s="6" t="s">
        <v>8221</v>
      </c>
      <c r="F360">
        <v>2</v>
      </c>
    </row>
    <row r="361" spans="1:6" x14ac:dyDescent="0.25">
      <c r="A361" s="6" t="s">
        <v>8219</v>
      </c>
      <c r="B361">
        <v>139</v>
      </c>
      <c r="E361" s="6" t="s">
        <v>8221</v>
      </c>
      <c r="F361">
        <v>8</v>
      </c>
    </row>
    <row r="362" spans="1:6" x14ac:dyDescent="0.25">
      <c r="A362" s="6" t="s">
        <v>8219</v>
      </c>
      <c r="B362">
        <v>19</v>
      </c>
      <c r="E362" s="6" t="s">
        <v>8221</v>
      </c>
      <c r="F362">
        <v>2</v>
      </c>
    </row>
    <row r="363" spans="1:6" x14ac:dyDescent="0.25">
      <c r="A363" s="6" t="s">
        <v>8219</v>
      </c>
      <c r="B363">
        <v>94</v>
      </c>
      <c r="E363" s="6" t="s">
        <v>8221</v>
      </c>
      <c r="F363">
        <v>0</v>
      </c>
    </row>
    <row r="364" spans="1:6" x14ac:dyDescent="0.25">
      <c r="A364" s="6" t="s">
        <v>8219</v>
      </c>
      <c r="B364">
        <v>23</v>
      </c>
      <c r="E364" s="6" t="s">
        <v>8221</v>
      </c>
      <c r="F364">
        <v>3</v>
      </c>
    </row>
    <row r="365" spans="1:6" x14ac:dyDescent="0.25">
      <c r="A365" s="6" t="s">
        <v>8219</v>
      </c>
      <c r="B365">
        <v>15</v>
      </c>
      <c r="E365" s="6" t="s">
        <v>8221</v>
      </c>
      <c r="F365">
        <v>4</v>
      </c>
    </row>
    <row r="366" spans="1:6" x14ac:dyDescent="0.25">
      <c r="A366" s="6" t="s">
        <v>8219</v>
      </c>
      <c r="B366">
        <v>62</v>
      </c>
      <c r="E366" s="6" t="s">
        <v>8221</v>
      </c>
      <c r="F366">
        <v>3</v>
      </c>
    </row>
    <row r="367" spans="1:6" x14ac:dyDescent="0.25">
      <c r="A367" s="6" t="s">
        <v>8219</v>
      </c>
      <c r="B367">
        <v>74</v>
      </c>
      <c r="E367" s="6" t="s">
        <v>8221</v>
      </c>
      <c r="F367">
        <v>6</v>
      </c>
    </row>
    <row r="368" spans="1:6" x14ac:dyDescent="0.25">
      <c r="A368" s="6" t="s">
        <v>8219</v>
      </c>
      <c r="B368">
        <v>97</v>
      </c>
      <c r="E368" s="6" t="s">
        <v>8221</v>
      </c>
      <c r="F368">
        <v>0</v>
      </c>
    </row>
    <row r="369" spans="1:6" x14ac:dyDescent="0.25">
      <c r="A369" s="6" t="s">
        <v>8219</v>
      </c>
      <c r="B369">
        <v>55</v>
      </c>
      <c r="E369" s="6" t="s">
        <v>8221</v>
      </c>
      <c r="F369">
        <v>0</v>
      </c>
    </row>
    <row r="370" spans="1:6" x14ac:dyDescent="0.25">
      <c r="A370" s="6" t="s">
        <v>8219</v>
      </c>
      <c r="B370">
        <v>44</v>
      </c>
      <c r="E370" s="6" t="s">
        <v>8221</v>
      </c>
      <c r="F370">
        <v>0</v>
      </c>
    </row>
    <row r="371" spans="1:6" x14ac:dyDescent="0.25">
      <c r="A371" s="6" t="s">
        <v>8219</v>
      </c>
      <c r="B371">
        <v>110</v>
      </c>
      <c r="E371" s="6" t="s">
        <v>8221</v>
      </c>
      <c r="F371">
        <v>8</v>
      </c>
    </row>
    <row r="372" spans="1:6" x14ac:dyDescent="0.25">
      <c r="A372" s="6" t="s">
        <v>8219</v>
      </c>
      <c r="B372">
        <v>59</v>
      </c>
      <c r="E372" s="6" t="s">
        <v>8221</v>
      </c>
      <c r="F372">
        <v>5</v>
      </c>
    </row>
    <row r="373" spans="1:6" x14ac:dyDescent="0.25">
      <c r="A373" s="6" t="s">
        <v>8219</v>
      </c>
      <c r="B373">
        <v>62</v>
      </c>
      <c r="E373" s="6" t="s">
        <v>8221</v>
      </c>
      <c r="F373">
        <v>0</v>
      </c>
    </row>
    <row r="374" spans="1:6" x14ac:dyDescent="0.25">
      <c r="A374" s="6" t="s">
        <v>8219</v>
      </c>
      <c r="B374">
        <v>105</v>
      </c>
      <c r="E374" s="6" t="s">
        <v>8221</v>
      </c>
      <c r="F374">
        <v>2</v>
      </c>
    </row>
    <row r="375" spans="1:6" x14ac:dyDescent="0.25">
      <c r="A375" s="6" t="s">
        <v>8219</v>
      </c>
      <c r="B375">
        <v>26</v>
      </c>
      <c r="E375" s="6" t="s">
        <v>8221</v>
      </c>
      <c r="F375">
        <v>24</v>
      </c>
    </row>
    <row r="376" spans="1:6" x14ac:dyDescent="0.25">
      <c r="A376" s="6" t="s">
        <v>8219</v>
      </c>
      <c r="B376">
        <v>49</v>
      </c>
      <c r="E376" s="6" t="s">
        <v>8221</v>
      </c>
      <c r="F376">
        <v>0</v>
      </c>
    </row>
    <row r="377" spans="1:6" x14ac:dyDescent="0.25">
      <c r="A377" s="6" t="s">
        <v>8219</v>
      </c>
      <c r="B377">
        <v>68</v>
      </c>
      <c r="E377" s="6" t="s">
        <v>8221</v>
      </c>
      <c r="F377">
        <v>9</v>
      </c>
    </row>
    <row r="378" spans="1:6" x14ac:dyDescent="0.25">
      <c r="A378" s="6" t="s">
        <v>8219</v>
      </c>
      <c r="B378">
        <v>22</v>
      </c>
      <c r="E378" s="6" t="s">
        <v>8221</v>
      </c>
      <c r="F378">
        <v>0</v>
      </c>
    </row>
    <row r="379" spans="1:6" x14ac:dyDescent="0.25">
      <c r="A379" s="6" t="s">
        <v>8219</v>
      </c>
      <c r="B379">
        <v>18</v>
      </c>
      <c r="E379" s="6" t="s">
        <v>8221</v>
      </c>
      <c r="F379">
        <v>1</v>
      </c>
    </row>
    <row r="380" spans="1:6" x14ac:dyDescent="0.25">
      <c r="A380" s="6" t="s">
        <v>8219</v>
      </c>
      <c r="B380">
        <v>19</v>
      </c>
      <c r="E380" s="6" t="s">
        <v>8221</v>
      </c>
      <c r="F380">
        <v>10</v>
      </c>
    </row>
    <row r="381" spans="1:6" x14ac:dyDescent="0.25">
      <c r="A381" s="6" t="s">
        <v>8219</v>
      </c>
      <c r="B381">
        <v>99</v>
      </c>
      <c r="E381" s="6" t="s">
        <v>8221</v>
      </c>
      <c r="F381">
        <v>1</v>
      </c>
    </row>
    <row r="382" spans="1:6" x14ac:dyDescent="0.25">
      <c r="A382" s="6" t="s">
        <v>8219</v>
      </c>
      <c r="B382">
        <v>27</v>
      </c>
      <c r="E382" s="6" t="s">
        <v>8221</v>
      </c>
      <c r="F382">
        <v>0</v>
      </c>
    </row>
    <row r="383" spans="1:6" x14ac:dyDescent="0.25">
      <c r="A383" s="6" t="s">
        <v>8219</v>
      </c>
      <c r="B383">
        <v>25</v>
      </c>
      <c r="E383" s="6" t="s">
        <v>8221</v>
      </c>
      <c r="F383">
        <v>20</v>
      </c>
    </row>
    <row r="384" spans="1:6" x14ac:dyDescent="0.25">
      <c r="A384" s="6" t="s">
        <v>8219</v>
      </c>
      <c r="B384">
        <v>14</v>
      </c>
      <c r="E384" s="6" t="s">
        <v>8221</v>
      </c>
      <c r="F384">
        <v>30</v>
      </c>
    </row>
    <row r="385" spans="1:6" x14ac:dyDescent="0.25">
      <c r="A385" s="6" t="s">
        <v>8219</v>
      </c>
      <c r="B385">
        <v>35</v>
      </c>
      <c r="E385" s="6" t="s">
        <v>8221</v>
      </c>
      <c r="F385">
        <v>6</v>
      </c>
    </row>
    <row r="386" spans="1:6" x14ac:dyDescent="0.25">
      <c r="A386" s="6" t="s">
        <v>8219</v>
      </c>
      <c r="B386">
        <v>10</v>
      </c>
      <c r="E386" s="6" t="s">
        <v>8221</v>
      </c>
      <c r="F386">
        <v>15</v>
      </c>
    </row>
    <row r="387" spans="1:6" x14ac:dyDescent="0.25">
      <c r="A387" s="6" t="s">
        <v>8219</v>
      </c>
      <c r="B387">
        <v>29</v>
      </c>
      <c r="E387" s="6" t="s">
        <v>8221</v>
      </c>
      <c r="F387">
        <v>5</v>
      </c>
    </row>
    <row r="388" spans="1:6" x14ac:dyDescent="0.25">
      <c r="A388" s="6" t="s">
        <v>8219</v>
      </c>
      <c r="B388">
        <v>44</v>
      </c>
      <c r="E388" s="6" t="s">
        <v>8221</v>
      </c>
      <c r="F388">
        <v>0</v>
      </c>
    </row>
    <row r="389" spans="1:6" x14ac:dyDescent="0.25">
      <c r="A389" s="6" t="s">
        <v>8219</v>
      </c>
      <c r="B389">
        <v>17</v>
      </c>
      <c r="E389" s="6" t="s">
        <v>8221</v>
      </c>
      <c r="F389">
        <v>0</v>
      </c>
    </row>
    <row r="390" spans="1:6" x14ac:dyDescent="0.25">
      <c r="A390" s="6" t="s">
        <v>8219</v>
      </c>
      <c r="B390">
        <v>34</v>
      </c>
      <c r="E390" s="6" t="s">
        <v>8221</v>
      </c>
      <c r="F390">
        <v>28</v>
      </c>
    </row>
    <row r="391" spans="1:6" x14ac:dyDescent="0.25">
      <c r="A391" s="6" t="s">
        <v>8219</v>
      </c>
      <c r="B391">
        <v>14</v>
      </c>
      <c r="E391" s="6" t="s">
        <v>8221</v>
      </c>
      <c r="F391">
        <v>0</v>
      </c>
    </row>
    <row r="392" spans="1:6" x14ac:dyDescent="0.25">
      <c r="A392" s="6" t="s">
        <v>8219</v>
      </c>
      <c r="B392">
        <v>156</v>
      </c>
      <c r="E392" s="6" t="s">
        <v>8221</v>
      </c>
      <c r="F392">
        <v>5</v>
      </c>
    </row>
    <row r="393" spans="1:6" x14ac:dyDescent="0.25">
      <c r="A393" s="6" t="s">
        <v>8219</v>
      </c>
      <c r="B393">
        <v>128</v>
      </c>
      <c r="E393" s="6" t="s">
        <v>8221</v>
      </c>
      <c r="F393">
        <v>7</v>
      </c>
    </row>
    <row r="394" spans="1:6" x14ac:dyDescent="0.25">
      <c r="A394" s="6" t="s">
        <v>8219</v>
      </c>
      <c r="B394">
        <v>60</v>
      </c>
      <c r="E394" s="6" t="s">
        <v>8221</v>
      </c>
      <c r="F394">
        <v>30</v>
      </c>
    </row>
    <row r="395" spans="1:6" x14ac:dyDescent="0.25">
      <c r="A395" s="6" t="s">
        <v>8219</v>
      </c>
      <c r="B395">
        <v>32</v>
      </c>
      <c r="E395" s="6" t="s">
        <v>8221</v>
      </c>
      <c r="F395">
        <v>2</v>
      </c>
    </row>
    <row r="396" spans="1:6" x14ac:dyDescent="0.25">
      <c r="A396" s="6" t="s">
        <v>8219</v>
      </c>
      <c r="B396">
        <v>53</v>
      </c>
      <c r="E396" s="6" t="s">
        <v>8221</v>
      </c>
      <c r="F396">
        <v>30</v>
      </c>
    </row>
    <row r="397" spans="1:6" x14ac:dyDescent="0.25">
      <c r="A397" s="6" t="s">
        <v>8219</v>
      </c>
      <c r="B397">
        <v>184</v>
      </c>
      <c r="E397" s="6" t="s">
        <v>8221</v>
      </c>
      <c r="F397">
        <v>2</v>
      </c>
    </row>
    <row r="398" spans="1:6" x14ac:dyDescent="0.25">
      <c r="A398" s="6" t="s">
        <v>8219</v>
      </c>
      <c r="B398">
        <v>90</v>
      </c>
      <c r="E398" s="6" t="s">
        <v>8221</v>
      </c>
      <c r="F398">
        <v>0</v>
      </c>
    </row>
    <row r="399" spans="1:6" x14ac:dyDescent="0.25">
      <c r="A399" s="6" t="s">
        <v>8219</v>
      </c>
      <c r="B399">
        <v>71</v>
      </c>
      <c r="E399" s="6" t="s">
        <v>8221</v>
      </c>
      <c r="F399">
        <v>2</v>
      </c>
    </row>
    <row r="400" spans="1:6" x14ac:dyDescent="0.25">
      <c r="A400" s="6" t="s">
        <v>8219</v>
      </c>
      <c r="B400">
        <v>87</v>
      </c>
      <c r="E400" s="6" t="s">
        <v>8221</v>
      </c>
      <c r="F400">
        <v>1</v>
      </c>
    </row>
    <row r="401" spans="1:6" x14ac:dyDescent="0.25">
      <c r="A401" s="6" t="s">
        <v>8219</v>
      </c>
      <c r="B401">
        <v>28</v>
      </c>
      <c r="E401" s="6" t="s">
        <v>8221</v>
      </c>
      <c r="F401">
        <v>2</v>
      </c>
    </row>
    <row r="402" spans="1:6" x14ac:dyDescent="0.25">
      <c r="A402" s="6" t="s">
        <v>8219</v>
      </c>
      <c r="B402">
        <v>56</v>
      </c>
      <c r="E402" s="6" t="s">
        <v>8221</v>
      </c>
      <c r="F402">
        <v>14</v>
      </c>
    </row>
    <row r="403" spans="1:6" x14ac:dyDescent="0.25">
      <c r="A403" s="6" t="s">
        <v>8219</v>
      </c>
      <c r="B403">
        <v>51</v>
      </c>
      <c r="E403" s="6" t="s">
        <v>8221</v>
      </c>
      <c r="F403">
        <v>31</v>
      </c>
    </row>
    <row r="404" spans="1:6" x14ac:dyDescent="0.25">
      <c r="A404" s="6" t="s">
        <v>8219</v>
      </c>
      <c r="B404">
        <v>75</v>
      </c>
      <c r="E404" s="6" t="s">
        <v>8221</v>
      </c>
      <c r="F404">
        <v>16</v>
      </c>
    </row>
    <row r="405" spans="1:6" x14ac:dyDescent="0.25">
      <c r="A405" s="6" t="s">
        <v>8219</v>
      </c>
      <c r="B405">
        <v>38</v>
      </c>
      <c r="E405" s="6" t="s">
        <v>8221</v>
      </c>
      <c r="F405">
        <v>12</v>
      </c>
    </row>
    <row r="406" spans="1:6" x14ac:dyDescent="0.25">
      <c r="A406" s="6" t="s">
        <v>8219</v>
      </c>
      <c r="B406">
        <v>18</v>
      </c>
      <c r="E406" s="6" t="s">
        <v>8221</v>
      </c>
      <c r="F406">
        <v>96</v>
      </c>
    </row>
    <row r="407" spans="1:6" x14ac:dyDescent="0.25">
      <c r="A407" s="6" t="s">
        <v>8219</v>
      </c>
      <c r="B407">
        <v>54</v>
      </c>
      <c r="E407" s="6" t="s">
        <v>8221</v>
      </c>
      <c r="F407">
        <v>16</v>
      </c>
    </row>
    <row r="408" spans="1:6" x14ac:dyDescent="0.25">
      <c r="A408" s="6" t="s">
        <v>8219</v>
      </c>
      <c r="B408">
        <v>71</v>
      </c>
      <c r="E408" s="6" t="s">
        <v>8221</v>
      </c>
      <c r="F408">
        <v>5</v>
      </c>
    </row>
    <row r="409" spans="1:6" x14ac:dyDescent="0.25">
      <c r="A409" s="6" t="s">
        <v>8219</v>
      </c>
      <c r="B409">
        <v>57</v>
      </c>
      <c r="E409" s="6" t="s">
        <v>8221</v>
      </c>
      <c r="F409">
        <v>0</v>
      </c>
    </row>
    <row r="410" spans="1:6" x14ac:dyDescent="0.25">
      <c r="A410" s="6" t="s">
        <v>8219</v>
      </c>
      <c r="B410">
        <v>43</v>
      </c>
      <c r="E410" s="6" t="s">
        <v>8221</v>
      </c>
      <c r="F410">
        <v>8</v>
      </c>
    </row>
    <row r="411" spans="1:6" x14ac:dyDescent="0.25">
      <c r="A411" s="6" t="s">
        <v>8219</v>
      </c>
      <c r="B411">
        <v>52</v>
      </c>
      <c r="E411" s="6" t="s">
        <v>8221</v>
      </c>
      <c r="F411">
        <v>7</v>
      </c>
    </row>
    <row r="412" spans="1:6" x14ac:dyDescent="0.25">
      <c r="A412" s="6" t="s">
        <v>8219</v>
      </c>
      <c r="B412">
        <v>27</v>
      </c>
      <c r="E412" s="6" t="s">
        <v>8221</v>
      </c>
      <c r="F412">
        <v>24</v>
      </c>
    </row>
    <row r="413" spans="1:6" x14ac:dyDescent="0.25">
      <c r="A413" s="6" t="s">
        <v>8219</v>
      </c>
      <c r="B413">
        <v>12</v>
      </c>
      <c r="E413" s="6" t="s">
        <v>8221</v>
      </c>
      <c r="F413">
        <v>121</v>
      </c>
    </row>
    <row r="414" spans="1:6" x14ac:dyDescent="0.25">
      <c r="A414" s="6" t="s">
        <v>8219</v>
      </c>
      <c r="B414">
        <v>33</v>
      </c>
      <c r="E414" s="6" t="s">
        <v>8221</v>
      </c>
      <c r="F414">
        <v>196</v>
      </c>
    </row>
    <row r="415" spans="1:6" x14ac:dyDescent="0.25">
      <c r="A415" s="6" t="s">
        <v>8219</v>
      </c>
      <c r="B415">
        <v>96</v>
      </c>
      <c r="E415" s="6" t="s">
        <v>8221</v>
      </c>
      <c r="F415">
        <v>5</v>
      </c>
    </row>
    <row r="416" spans="1:6" x14ac:dyDescent="0.25">
      <c r="A416" s="6" t="s">
        <v>8219</v>
      </c>
      <c r="B416">
        <v>28</v>
      </c>
      <c r="E416" s="6" t="s">
        <v>8221</v>
      </c>
      <c r="F416">
        <v>73</v>
      </c>
    </row>
    <row r="417" spans="1:6" x14ac:dyDescent="0.25">
      <c r="A417" s="6" t="s">
        <v>8219</v>
      </c>
      <c r="B417">
        <v>43</v>
      </c>
      <c r="E417" s="6" t="s">
        <v>8221</v>
      </c>
      <c r="F417">
        <v>93</v>
      </c>
    </row>
    <row r="418" spans="1:6" x14ac:dyDescent="0.25">
      <c r="A418" s="6" t="s">
        <v>8219</v>
      </c>
      <c r="B418">
        <v>205</v>
      </c>
      <c r="E418" s="6" t="s">
        <v>8221</v>
      </c>
      <c r="F418">
        <v>17</v>
      </c>
    </row>
    <row r="419" spans="1:6" x14ac:dyDescent="0.25">
      <c r="A419" s="6" t="s">
        <v>8219</v>
      </c>
      <c r="B419">
        <v>23</v>
      </c>
      <c r="E419" s="6" t="s">
        <v>8221</v>
      </c>
      <c r="F419">
        <v>7</v>
      </c>
    </row>
    <row r="420" spans="1:6" x14ac:dyDescent="0.25">
      <c r="A420" s="6" t="s">
        <v>8219</v>
      </c>
      <c r="B420">
        <v>19</v>
      </c>
      <c r="E420" s="6" t="s">
        <v>8221</v>
      </c>
      <c r="F420">
        <v>17</v>
      </c>
    </row>
    <row r="421" spans="1:6" x14ac:dyDescent="0.25">
      <c r="A421" s="6" t="s">
        <v>8219</v>
      </c>
      <c r="B421">
        <v>14</v>
      </c>
      <c r="E421" s="6" t="s">
        <v>8221</v>
      </c>
      <c r="F421">
        <v>171</v>
      </c>
    </row>
    <row r="422" spans="1:6" x14ac:dyDescent="0.25">
      <c r="A422" s="6" t="s">
        <v>8219</v>
      </c>
      <c r="B422">
        <v>38</v>
      </c>
      <c r="E422" s="6" t="s">
        <v>8221</v>
      </c>
      <c r="F422">
        <v>188</v>
      </c>
    </row>
    <row r="423" spans="1:6" x14ac:dyDescent="0.25">
      <c r="A423" s="6" t="s">
        <v>8219</v>
      </c>
      <c r="B423">
        <v>78</v>
      </c>
      <c r="E423" s="6" t="s">
        <v>8221</v>
      </c>
      <c r="F423">
        <v>110</v>
      </c>
    </row>
    <row r="424" spans="1:6" x14ac:dyDescent="0.25">
      <c r="A424" s="6" t="s">
        <v>8219</v>
      </c>
      <c r="B424">
        <v>69</v>
      </c>
      <c r="E424" s="6" t="s">
        <v>8221</v>
      </c>
      <c r="F424">
        <v>37</v>
      </c>
    </row>
    <row r="425" spans="1:6" x14ac:dyDescent="0.25">
      <c r="A425" s="6" t="s">
        <v>8219</v>
      </c>
      <c r="B425">
        <v>33</v>
      </c>
      <c r="E425" s="6" t="s">
        <v>8221</v>
      </c>
      <c r="F425">
        <v>9</v>
      </c>
    </row>
    <row r="426" spans="1:6" x14ac:dyDescent="0.25">
      <c r="A426" s="6" t="s">
        <v>8219</v>
      </c>
      <c r="B426">
        <v>54</v>
      </c>
      <c r="E426" s="6" t="s">
        <v>8221</v>
      </c>
      <c r="F426">
        <v>29</v>
      </c>
    </row>
    <row r="427" spans="1:6" x14ac:dyDescent="0.25">
      <c r="A427" s="6" t="s">
        <v>8219</v>
      </c>
      <c r="B427">
        <v>99</v>
      </c>
      <c r="E427" s="6" t="s">
        <v>8221</v>
      </c>
      <c r="F427">
        <v>6</v>
      </c>
    </row>
    <row r="428" spans="1:6" x14ac:dyDescent="0.25">
      <c r="A428" s="6" t="s">
        <v>8219</v>
      </c>
      <c r="B428">
        <v>49</v>
      </c>
      <c r="E428" s="6" t="s">
        <v>8221</v>
      </c>
      <c r="F428">
        <v>30</v>
      </c>
    </row>
    <row r="429" spans="1:6" x14ac:dyDescent="0.25">
      <c r="A429" s="6" t="s">
        <v>8219</v>
      </c>
      <c r="B429">
        <v>11</v>
      </c>
      <c r="E429" s="6" t="s">
        <v>8221</v>
      </c>
      <c r="F429">
        <v>81</v>
      </c>
    </row>
    <row r="430" spans="1:6" x14ac:dyDescent="0.25">
      <c r="A430" s="6" t="s">
        <v>8219</v>
      </c>
      <c r="B430">
        <v>38</v>
      </c>
      <c r="E430" s="6" t="s">
        <v>8221</v>
      </c>
      <c r="F430">
        <v>4</v>
      </c>
    </row>
    <row r="431" spans="1:6" x14ac:dyDescent="0.25">
      <c r="A431" s="6" t="s">
        <v>8219</v>
      </c>
      <c r="B431">
        <v>16</v>
      </c>
      <c r="E431" s="6" t="s">
        <v>8221</v>
      </c>
      <c r="F431">
        <v>11</v>
      </c>
    </row>
    <row r="432" spans="1:6" x14ac:dyDescent="0.25">
      <c r="A432" s="6" t="s">
        <v>8219</v>
      </c>
      <c r="B432">
        <v>32</v>
      </c>
      <c r="E432" s="6" t="s">
        <v>8221</v>
      </c>
      <c r="F432">
        <v>14</v>
      </c>
    </row>
    <row r="433" spans="1:6" x14ac:dyDescent="0.25">
      <c r="A433" s="6" t="s">
        <v>8219</v>
      </c>
      <c r="B433">
        <v>20</v>
      </c>
      <c r="E433" s="6" t="s">
        <v>8221</v>
      </c>
      <c r="F433">
        <v>5</v>
      </c>
    </row>
    <row r="434" spans="1:6" x14ac:dyDescent="0.25">
      <c r="A434" s="6" t="s">
        <v>8219</v>
      </c>
      <c r="B434">
        <v>154</v>
      </c>
      <c r="E434" s="6" t="s">
        <v>8221</v>
      </c>
      <c r="F434">
        <v>45</v>
      </c>
    </row>
    <row r="435" spans="1:6" x14ac:dyDescent="0.25">
      <c r="A435" s="6" t="s">
        <v>8219</v>
      </c>
      <c r="B435">
        <v>41</v>
      </c>
      <c r="E435" s="6" t="s">
        <v>8221</v>
      </c>
      <c r="F435">
        <v>8</v>
      </c>
    </row>
    <row r="436" spans="1:6" x14ac:dyDescent="0.25">
      <c r="A436" s="6" t="s">
        <v>8219</v>
      </c>
      <c r="B436">
        <v>75</v>
      </c>
      <c r="E436" s="6" t="s">
        <v>8221</v>
      </c>
      <c r="F436">
        <v>3</v>
      </c>
    </row>
    <row r="437" spans="1:6" x14ac:dyDescent="0.25">
      <c r="A437" s="6" t="s">
        <v>8219</v>
      </c>
      <c r="B437">
        <v>40</v>
      </c>
      <c r="E437" s="6" t="s">
        <v>8221</v>
      </c>
      <c r="F437">
        <v>24</v>
      </c>
    </row>
    <row r="438" spans="1:6" x14ac:dyDescent="0.25">
      <c r="A438" s="6" t="s">
        <v>8219</v>
      </c>
      <c r="B438">
        <v>46</v>
      </c>
      <c r="E438" s="6" t="s">
        <v>8221</v>
      </c>
      <c r="F438">
        <v>18</v>
      </c>
    </row>
    <row r="439" spans="1:6" x14ac:dyDescent="0.25">
      <c r="A439" s="6" t="s">
        <v>8219</v>
      </c>
      <c r="B439">
        <v>62</v>
      </c>
      <c r="E439" s="6" t="s">
        <v>8221</v>
      </c>
      <c r="F439">
        <v>12</v>
      </c>
    </row>
    <row r="440" spans="1:6" x14ac:dyDescent="0.25">
      <c r="A440" s="6" t="s">
        <v>8219</v>
      </c>
      <c r="B440">
        <v>61</v>
      </c>
      <c r="E440" s="6" t="s">
        <v>8221</v>
      </c>
      <c r="F440">
        <v>123</v>
      </c>
    </row>
    <row r="441" spans="1:6" x14ac:dyDescent="0.25">
      <c r="A441" s="6" t="s">
        <v>8219</v>
      </c>
      <c r="B441">
        <v>96</v>
      </c>
      <c r="E441" s="6" t="s">
        <v>8221</v>
      </c>
      <c r="F441">
        <v>96</v>
      </c>
    </row>
    <row r="442" spans="1:6" x14ac:dyDescent="0.25">
      <c r="A442" s="6" t="s">
        <v>8219</v>
      </c>
      <c r="B442">
        <v>190</v>
      </c>
      <c r="E442" s="6" t="s">
        <v>8221</v>
      </c>
      <c r="F442">
        <v>31</v>
      </c>
    </row>
    <row r="443" spans="1:6" x14ac:dyDescent="0.25">
      <c r="A443" s="6" t="s">
        <v>8219</v>
      </c>
      <c r="B443">
        <v>94</v>
      </c>
      <c r="E443" s="6" t="s">
        <v>8221</v>
      </c>
      <c r="F443">
        <v>4</v>
      </c>
    </row>
    <row r="444" spans="1:6" x14ac:dyDescent="0.25">
      <c r="A444" s="6" t="s">
        <v>8219</v>
      </c>
      <c r="B444">
        <v>39</v>
      </c>
      <c r="E444" s="6" t="s">
        <v>8221</v>
      </c>
      <c r="F444">
        <v>3</v>
      </c>
    </row>
    <row r="445" spans="1:6" x14ac:dyDescent="0.25">
      <c r="A445" s="6" t="s">
        <v>8219</v>
      </c>
      <c r="B445">
        <v>127</v>
      </c>
      <c r="E445" s="6" t="s">
        <v>8221</v>
      </c>
      <c r="F445">
        <v>179</v>
      </c>
    </row>
    <row r="446" spans="1:6" x14ac:dyDescent="0.25">
      <c r="A446" s="6" t="s">
        <v>8219</v>
      </c>
      <c r="B446">
        <v>159</v>
      </c>
      <c r="E446" s="6" t="s">
        <v>8221</v>
      </c>
      <c r="F446">
        <v>3</v>
      </c>
    </row>
    <row r="447" spans="1:6" x14ac:dyDescent="0.25">
      <c r="A447" s="6" t="s">
        <v>8219</v>
      </c>
      <c r="B447">
        <v>177</v>
      </c>
      <c r="E447" s="6" t="s">
        <v>8221</v>
      </c>
      <c r="F447">
        <v>23</v>
      </c>
    </row>
    <row r="448" spans="1:6" x14ac:dyDescent="0.25">
      <c r="A448" s="6" t="s">
        <v>8219</v>
      </c>
      <c r="B448">
        <v>47</v>
      </c>
      <c r="E448" s="6" t="s">
        <v>8221</v>
      </c>
      <c r="F448">
        <v>23</v>
      </c>
    </row>
    <row r="449" spans="1:6" x14ac:dyDescent="0.25">
      <c r="A449" s="6" t="s">
        <v>8219</v>
      </c>
      <c r="B449">
        <v>1</v>
      </c>
      <c r="E449" s="6" t="s">
        <v>8221</v>
      </c>
      <c r="F449">
        <v>41</v>
      </c>
    </row>
    <row r="450" spans="1:6" x14ac:dyDescent="0.25">
      <c r="A450" s="6" t="s">
        <v>8219</v>
      </c>
      <c r="B450">
        <v>16</v>
      </c>
      <c r="E450" s="6" t="s">
        <v>8221</v>
      </c>
      <c r="F450">
        <v>0</v>
      </c>
    </row>
    <row r="451" spans="1:6" x14ac:dyDescent="0.25">
      <c r="A451" s="6" t="s">
        <v>8219</v>
      </c>
      <c r="B451">
        <v>115</v>
      </c>
      <c r="E451" s="6" t="s">
        <v>8221</v>
      </c>
      <c r="F451">
        <v>32</v>
      </c>
    </row>
    <row r="452" spans="1:6" x14ac:dyDescent="0.25">
      <c r="A452" s="6" t="s">
        <v>8219</v>
      </c>
      <c r="B452">
        <v>133</v>
      </c>
      <c r="E452" s="6" t="s">
        <v>8221</v>
      </c>
      <c r="F452">
        <v>2</v>
      </c>
    </row>
    <row r="453" spans="1:6" x14ac:dyDescent="0.25">
      <c r="A453" s="6" t="s">
        <v>8219</v>
      </c>
      <c r="B453">
        <v>70</v>
      </c>
      <c r="E453" s="6" t="s">
        <v>8221</v>
      </c>
      <c r="F453">
        <v>7</v>
      </c>
    </row>
    <row r="454" spans="1:6" x14ac:dyDescent="0.25">
      <c r="A454" s="6" t="s">
        <v>8219</v>
      </c>
      <c r="B454">
        <v>62</v>
      </c>
      <c r="E454" s="6" t="s">
        <v>8221</v>
      </c>
      <c r="F454">
        <v>4</v>
      </c>
    </row>
    <row r="455" spans="1:6" x14ac:dyDescent="0.25">
      <c r="A455" s="6" t="s">
        <v>8219</v>
      </c>
      <c r="B455">
        <v>10</v>
      </c>
      <c r="E455" s="6" t="s">
        <v>8221</v>
      </c>
      <c r="F455">
        <v>196</v>
      </c>
    </row>
    <row r="456" spans="1:6" x14ac:dyDescent="0.25">
      <c r="A456" s="6" t="s">
        <v>8219</v>
      </c>
      <c r="B456">
        <v>499</v>
      </c>
      <c r="E456" s="6" t="s">
        <v>8221</v>
      </c>
      <c r="F456">
        <v>11</v>
      </c>
    </row>
    <row r="457" spans="1:6" x14ac:dyDescent="0.25">
      <c r="A457" s="6" t="s">
        <v>8219</v>
      </c>
      <c r="B457">
        <v>47</v>
      </c>
      <c r="E457" s="6" t="s">
        <v>8221</v>
      </c>
      <c r="F457">
        <v>9</v>
      </c>
    </row>
    <row r="458" spans="1:6" x14ac:dyDescent="0.25">
      <c r="A458" s="6" t="s">
        <v>8219</v>
      </c>
      <c r="B458">
        <v>28</v>
      </c>
      <c r="E458" s="6" t="s">
        <v>8221</v>
      </c>
      <c r="F458">
        <v>5</v>
      </c>
    </row>
    <row r="459" spans="1:6" x14ac:dyDescent="0.25">
      <c r="A459" s="6" t="s">
        <v>8219</v>
      </c>
      <c r="B459">
        <v>24</v>
      </c>
      <c r="E459" s="6" t="s">
        <v>8221</v>
      </c>
      <c r="F459">
        <v>8</v>
      </c>
    </row>
    <row r="460" spans="1:6" x14ac:dyDescent="0.25">
      <c r="A460" s="6" t="s">
        <v>8219</v>
      </c>
      <c r="B460">
        <v>76</v>
      </c>
      <c r="E460" s="6" t="s">
        <v>8221</v>
      </c>
      <c r="F460">
        <v>229</v>
      </c>
    </row>
    <row r="461" spans="1:6" x14ac:dyDescent="0.25">
      <c r="A461" s="6" t="s">
        <v>8219</v>
      </c>
      <c r="B461">
        <v>98</v>
      </c>
      <c r="E461" s="6" t="s">
        <v>8221</v>
      </c>
      <c r="F461">
        <v>40</v>
      </c>
    </row>
    <row r="462" spans="1:6" x14ac:dyDescent="0.25">
      <c r="A462" s="6" t="s">
        <v>8219</v>
      </c>
      <c r="B462">
        <v>30</v>
      </c>
      <c r="E462" s="6" t="s">
        <v>8221</v>
      </c>
      <c r="F462">
        <v>123</v>
      </c>
    </row>
    <row r="463" spans="1:6" x14ac:dyDescent="0.25">
      <c r="A463" s="6" t="s">
        <v>8219</v>
      </c>
      <c r="B463">
        <v>478</v>
      </c>
      <c r="E463" s="6" t="s">
        <v>8221</v>
      </c>
      <c r="F463">
        <v>5</v>
      </c>
    </row>
    <row r="464" spans="1:6" x14ac:dyDescent="0.25">
      <c r="A464" s="6" t="s">
        <v>8219</v>
      </c>
      <c r="B464">
        <v>74</v>
      </c>
      <c r="E464" s="6" t="s">
        <v>8221</v>
      </c>
      <c r="F464">
        <v>148</v>
      </c>
    </row>
    <row r="465" spans="1:6" x14ac:dyDescent="0.25">
      <c r="A465" s="6" t="s">
        <v>8219</v>
      </c>
      <c r="B465">
        <v>131</v>
      </c>
      <c r="E465" s="6" t="s">
        <v>8221</v>
      </c>
      <c r="F465">
        <v>10</v>
      </c>
    </row>
    <row r="466" spans="1:6" x14ac:dyDescent="0.25">
      <c r="A466" s="6" t="s">
        <v>8219</v>
      </c>
      <c r="B466">
        <v>61</v>
      </c>
      <c r="E466" s="6" t="s">
        <v>8221</v>
      </c>
      <c r="F466">
        <v>4</v>
      </c>
    </row>
    <row r="467" spans="1:6" x14ac:dyDescent="0.25">
      <c r="A467" s="6" t="s">
        <v>8219</v>
      </c>
      <c r="B467">
        <v>1071</v>
      </c>
      <c r="E467" s="6" t="s">
        <v>8221</v>
      </c>
      <c r="F467">
        <v>21</v>
      </c>
    </row>
    <row r="468" spans="1:6" x14ac:dyDescent="0.25">
      <c r="A468" s="6" t="s">
        <v>8219</v>
      </c>
      <c r="B468">
        <v>122</v>
      </c>
      <c r="E468" s="6" t="s">
        <v>8221</v>
      </c>
      <c r="F468">
        <v>2</v>
      </c>
    </row>
    <row r="469" spans="1:6" x14ac:dyDescent="0.25">
      <c r="A469" s="6" t="s">
        <v>8219</v>
      </c>
      <c r="B469">
        <v>111</v>
      </c>
      <c r="E469" s="6" t="s">
        <v>8221</v>
      </c>
      <c r="F469">
        <v>0</v>
      </c>
    </row>
    <row r="470" spans="1:6" x14ac:dyDescent="0.25">
      <c r="A470" s="6" t="s">
        <v>8219</v>
      </c>
      <c r="B470">
        <v>255</v>
      </c>
      <c r="E470" s="6" t="s">
        <v>8221</v>
      </c>
      <c r="F470">
        <v>4</v>
      </c>
    </row>
    <row r="471" spans="1:6" x14ac:dyDescent="0.25">
      <c r="A471" s="6" t="s">
        <v>8219</v>
      </c>
      <c r="B471">
        <v>141</v>
      </c>
      <c r="E471" s="6" t="s">
        <v>8221</v>
      </c>
      <c r="F471">
        <v>1</v>
      </c>
    </row>
    <row r="472" spans="1:6" x14ac:dyDescent="0.25">
      <c r="A472" s="6" t="s">
        <v>8219</v>
      </c>
      <c r="B472">
        <v>159</v>
      </c>
      <c r="E472" s="6" t="s">
        <v>8221</v>
      </c>
      <c r="F472">
        <v>30</v>
      </c>
    </row>
    <row r="473" spans="1:6" x14ac:dyDescent="0.25">
      <c r="A473" s="6" t="s">
        <v>8219</v>
      </c>
      <c r="B473">
        <v>99</v>
      </c>
      <c r="E473" s="6" t="s">
        <v>8221</v>
      </c>
      <c r="F473">
        <v>3</v>
      </c>
    </row>
    <row r="474" spans="1:6" x14ac:dyDescent="0.25">
      <c r="A474" s="6" t="s">
        <v>8219</v>
      </c>
      <c r="B474">
        <v>96</v>
      </c>
      <c r="E474" s="6" t="s">
        <v>8221</v>
      </c>
      <c r="F474">
        <v>975</v>
      </c>
    </row>
    <row r="475" spans="1:6" x14ac:dyDescent="0.25">
      <c r="A475" s="6" t="s">
        <v>8219</v>
      </c>
      <c r="B475">
        <v>27</v>
      </c>
      <c r="E475" s="6" t="s">
        <v>8221</v>
      </c>
      <c r="F475">
        <v>167</v>
      </c>
    </row>
    <row r="476" spans="1:6" x14ac:dyDescent="0.25">
      <c r="A476" s="6" t="s">
        <v>8219</v>
      </c>
      <c r="B476">
        <v>166</v>
      </c>
      <c r="E476" s="6" t="s">
        <v>8221</v>
      </c>
      <c r="F476">
        <v>5</v>
      </c>
    </row>
    <row r="477" spans="1:6" x14ac:dyDescent="0.25">
      <c r="A477" s="6" t="s">
        <v>8219</v>
      </c>
      <c r="B477">
        <v>76</v>
      </c>
      <c r="E477" s="6" t="s">
        <v>8221</v>
      </c>
      <c r="F477">
        <v>18</v>
      </c>
    </row>
    <row r="478" spans="1:6" x14ac:dyDescent="0.25">
      <c r="A478" s="6" t="s">
        <v>8219</v>
      </c>
      <c r="B478">
        <v>211</v>
      </c>
      <c r="E478" s="6" t="s">
        <v>8221</v>
      </c>
      <c r="F478">
        <v>98</v>
      </c>
    </row>
    <row r="479" spans="1:6" x14ac:dyDescent="0.25">
      <c r="A479" s="6" t="s">
        <v>8219</v>
      </c>
      <c r="B479">
        <v>21</v>
      </c>
      <c r="E479" s="6" t="s">
        <v>8221</v>
      </c>
      <c r="F479">
        <v>4</v>
      </c>
    </row>
    <row r="480" spans="1:6" x14ac:dyDescent="0.25">
      <c r="A480" s="6" t="s">
        <v>8219</v>
      </c>
      <c r="B480">
        <v>61</v>
      </c>
      <c r="E480" s="6" t="s">
        <v>8221</v>
      </c>
      <c r="F480">
        <v>3</v>
      </c>
    </row>
    <row r="481" spans="1:6" x14ac:dyDescent="0.25">
      <c r="A481" s="6" t="s">
        <v>8219</v>
      </c>
      <c r="B481">
        <v>30</v>
      </c>
      <c r="E481" s="6" t="s">
        <v>8221</v>
      </c>
      <c r="F481">
        <v>1</v>
      </c>
    </row>
    <row r="482" spans="1:6" x14ac:dyDescent="0.25">
      <c r="A482" s="6" t="s">
        <v>8219</v>
      </c>
      <c r="B482">
        <v>375</v>
      </c>
      <c r="E482" s="6" t="s">
        <v>8221</v>
      </c>
      <c r="F482">
        <v>0</v>
      </c>
    </row>
    <row r="483" spans="1:6" x14ac:dyDescent="0.25">
      <c r="A483" s="6" t="s">
        <v>8219</v>
      </c>
      <c r="B483">
        <v>111</v>
      </c>
      <c r="E483" s="6" t="s">
        <v>8221</v>
      </c>
      <c r="F483">
        <v>9</v>
      </c>
    </row>
    <row r="484" spans="1:6" x14ac:dyDescent="0.25">
      <c r="A484" s="6" t="s">
        <v>8219</v>
      </c>
      <c r="B484">
        <v>123</v>
      </c>
      <c r="E484" s="6" t="s">
        <v>8221</v>
      </c>
      <c r="F484">
        <v>2</v>
      </c>
    </row>
    <row r="485" spans="1:6" x14ac:dyDescent="0.25">
      <c r="A485" s="6" t="s">
        <v>8219</v>
      </c>
      <c r="B485">
        <v>70</v>
      </c>
      <c r="E485" s="6" t="s">
        <v>8221</v>
      </c>
      <c r="F485">
        <v>0</v>
      </c>
    </row>
    <row r="486" spans="1:6" x14ac:dyDescent="0.25">
      <c r="A486" s="6" t="s">
        <v>8219</v>
      </c>
      <c r="B486">
        <v>85</v>
      </c>
      <c r="E486" s="6" t="s">
        <v>8221</v>
      </c>
      <c r="F486">
        <v>147</v>
      </c>
    </row>
    <row r="487" spans="1:6" x14ac:dyDescent="0.25">
      <c r="A487" s="6" t="s">
        <v>8219</v>
      </c>
      <c r="B487">
        <v>86</v>
      </c>
      <c r="E487" s="6" t="s">
        <v>8221</v>
      </c>
      <c r="F487">
        <v>49</v>
      </c>
    </row>
    <row r="488" spans="1:6" x14ac:dyDescent="0.25">
      <c r="A488" s="6" t="s">
        <v>8219</v>
      </c>
      <c r="B488">
        <v>13</v>
      </c>
      <c r="E488" s="6" t="s">
        <v>8221</v>
      </c>
      <c r="F488">
        <v>1</v>
      </c>
    </row>
    <row r="489" spans="1:6" x14ac:dyDescent="0.25">
      <c r="A489" s="6" t="s">
        <v>8219</v>
      </c>
      <c r="B489">
        <v>33</v>
      </c>
      <c r="E489" s="6" t="s">
        <v>8221</v>
      </c>
      <c r="F489">
        <v>2</v>
      </c>
    </row>
    <row r="490" spans="1:6" x14ac:dyDescent="0.25">
      <c r="A490" s="6" t="s">
        <v>8219</v>
      </c>
      <c r="B490">
        <v>15</v>
      </c>
      <c r="E490" s="6" t="s">
        <v>8221</v>
      </c>
      <c r="F490">
        <v>7</v>
      </c>
    </row>
    <row r="491" spans="1:6" x14ac:dyDescent="0.25">
      <c r="A491" s="6" t="s">
        <v>8219</v>
      </c>
      <c r="B491">
        <v>273</v>
      </c>
      <c r="E491" s="6" t="s">
        <v>8221</v>
      </c>
      <c r="F491">
        <v>4</v>
      </c>
    </row>
    <row r="492" spans="1:6" x14ac:dyDescent="0.25">
      <c r="A492" s="6" t="s">
        <v>8219</v>
      </c>
      <c r="B492">
        <v>714</v>
      </c>
      <c r="E492" s="6" t="s">
        <v>8221</v>
      </c>
      <c r="F492">
        <v>27</v>
      </c>
    </row>
    <row r="493" spans="1:6" x14ac:dyDescent="0.25">
      <c r="A493" s="6" t="s">
        <v>8219</v>
      </c>
      <c r="B493">
        <v>170</v>
      </c>
      <c r="E493" s="6" t="s">
        <v>8221</v>
      </c>
      <c r="F493">
        <v>94</v>
      </c>
    </row>
    <row r="494" spans="1:6" x14ac:dyDescent="0.25">
      <c r="A494" s="6" t="s">
        <v>8219</v>
      </c>
      <c r="B494">
        <v>512</v>
      </c>
      <c r="E494" s="6" t="s">
        <v>8221</v>
      </c>
      <c r="F494">
        <v>29</v>
      </c>
    </row>
    <row r="495" spans="1:6" x14ac:dyDescent="0.25">
      <c r="A495" s="6" t="s">
        <v>8219</v>
      </c>
      <c r="B495">
        <v>314</v>
      </c>
      <c r="E495" s="6" t="s">
        <v>8221</v>
      </c>
      <c r="F495">
        <v>7</v>
      </c>
    </row>
    <row r="496" spans="1:6" x14ac:dyDescent="0.25">
      <c r="A496" s="6" t="s">
        <v>8219</v>
      </c>
      <c r="B496">
        <v>167</v>
      </c>
      <c r="E496" s="6" t="s">
        <v>8221</v>
      </c>
      <c r="F496">
        <v>22</v>
      </c>
    </row>
    <row r="497" spans="1:6" x14ac:dyDescent="0.25">
      <c r="A497" s="6" t="s">
        <v>8219</v>
      </c>
      <c r="B497">
        <v>9</v>
      </c>
      <c r="E497" s="6" t="s">
        <v>8221</v>
      </c>
      <c r="F497">
        <v>1</v>
      </c>
    </row>
    <row r="498" spans="1:6" x14ac:dyDescent="0.25">
      <c r="A498" s="6" t="s">
        <v>8219</v>
      </c>
      <c r="B498">
        <v>103</v>
      </c>
      <c r="E498" s="6" t="s">
        <v>8221</v>
      </c>
      <c r="F498">
        <v>10</v>
      </c>
    </row>
    <row r="499" spans="1:6" x14ac:dyDescent="0.25">
      <c r="A499" s="6" t="s">
        <v>8219</v>
      </c>
      <c r="B499">
        <v>111</v>
      </c>
      <c r="E499" s="6" t="s">
        <v>8221</v>
      </c>
      <c r="F499">
        <v>6</v>
      </c>
    </row>
    <row r="500" spans="1:6" x14ac:dyDescent="0.25">
      <c r="A500" s="6" t="s">
        <v>8219</v>
      </c>
      <c r="B500">
        <v>271</v>
      </c>
      <c r="E500" s="6" t="s">
        <v>8221</v>
      </c>
      <c r="F500">
        <v>24</v>
      </c>
    </row>
    <row r="501" spans="1:6" x14ac:dyDescent="0.25">
      <c r="A501" s="6" t="s">
        <v>8219</v>
      </c>
      <c r="B501">
        <v>101</v>
      </c>
      <c r="E501" s="6" t="s">
        <v>8221</v>
      </c>
      <c r="F501">
        <v>15</v>
      </c>
    </row>
    <row r="502" spans="1:6" x14ac:dyDescent="0.25">
      <c r="A502" s="6" t="s">
        <v>8219</v>
      </c>
      <c r="B502">
        <v>57</v>
      </c>
      <c r="E502" s="6" t="s">
        <v>8221</v>
      </c>
      <c r="F502">
        <v>37</v>
      </c>
    </row>
    <row r="503" spans="1:6" x14ac:dyDescent="0.25">
      <c r="A503" s="6" t="s">
        <v>8219</v>
      </c>
      <c r="B503">
        <v>62</v>
      </c>
      <c r="E503" s="6" t="s">
        <v>8221</v>
      </c>
      <c r="F503">
        <v>20</v>
      </c>
    </row>
    <row r="504" spans="1:6" x14ac:dyDescent="0.25">
      <c r="A504" s="6" t="s">
        <v>8219</v>
      </c>
      <c r="B504">
        <v>32</v>
      </c>
      <c r="E504" s="6" t="s">
        <v>8221</v>
      </c>
      <c r="F504">
        <v>7</v>
      </c>
    </row>
    <row r="505" spans="1:6" x14ac:dyDescent="0.25">
      <c r="A505" s="6" t="s">
        <v>8219</v>
      </c>
      <c r="B505">
        <v>141</v>
      </c>
      <c r="E505" s="6" t="s">
        <v>8221</v>
      </c>
      <c r="F505">
        <v>0</v>
      </c>
    </row>
    <row r="506" spans="1:6" x14ac:dyDescent="0.25">
      <c r="A506" s="6" t="s">
        <v>8219</v>
      </c>
      <c r="B506">
        <v>75</v>
      </c>
      <c r="E506" s="6" t="s">
        <v>8221</v>
      </c>
      <c r="F506">
        <v>21</v>
      </c>
    </row>
    <row r="507" spans="1:6" x14ac:dyDescent="0.25">
      <c r="A507" s="6" t="s">
        <v>8219</v>
      </c>
      <c r="B507">
        <v>46</v>
      </c>
      <c r="E507" s="6" t="s">
        <v>8221</v>
      </c>
      <c r="F507">
        <v>3</v>
      </c>
    </row>
    <row r="508" spans="1:6" x14ac:dyDescent="0.25">
      <c r="A508" s="6" t="s">
        <v>8219</v>
      </c>
      <c r="B508">
        <v>103</v>
      </c>
      <c r="E508" s="6" t="s">
        <v>8221</v>
      </c>
      <c r="F508">
        <v>11</v>
      </c>
    </row>
    <row r="509" spans="1:6" x14ac:dyDescent="0.25">
      <c r="A509" s="6" t="s">
        <v>8219</v>
      </c>
      <c r="B509">
        <v>6</v>
      </c>
      <c r="E509" s="6" t="s">
        <v>8221</v>
      </c>
      <c r="F509">
        <v>1</v>
      </c>
    </row>
    <row r="510" spans="1:6" x14ac:dyDescent="0.25">
      <c r="A510" s="6" t="s">
        <v>8219</v>
      </c>
      <c r="B510">
        <v>83</v>
      </c>
      <c r="E510" s="6" t="s">
        <v>8221</v>
      </c>
      <c r="F510">
        <v>312</v>
      </c>
    </row>
    <row r="511" spans="1:6" x14ac:dyDescent="0.25">
      <c r="A511" s="6" t="s">
        <v>8219</v>
      </c>
      <c r="B511">
        <v>108</v>
      </c>
      <c r="E511" s="6" t="s">
        <v>8221</v>
      </c>
      <c r="F511">
        <v>1</v>
      </c>
    </row>
    <row r="512" spans="1:6" x14ac:dyDescent="0.25">
      <c r="A512" s="6" t="s">
        <v>8219</v>
      </c>
      <c r="B512">
        <v>25</v>
      </c>
      <c r="E512" s="6" t="s">
        <v>8221</v>
      </c>
      <c r="F512">
        <v>3</v>
      </c>
    </row>
    <row r="513" spans="1:6" x14ac:dyDescent="0.25">
      <c r="A513" s="6" t="s">
        <v>8219</v>
      </c>
      <c r="B513">
        <v>549</v>
      </c>
      <c r="E513" s="6" t="s">
        <v>8221</v>
      </c>
      <c r="F513">
        <v>4</v>
      </c>
    </row>
    <row r="514" spans="1:6" x14ac:dyDescent="0.25">
      <c r="A514" s="6" t="s">
        <v>8219</v>
      </c>
      <c r="B514">
        <v>222</v>
      </c>
      <c r="E514" s="6" t="s">
        <v>8221</v>
      </c>
      <c r="F514">
        <v>10</v>
      </c>
    </row>
    <row r="515" spans="1:6" x14ac:dyDescent="0.25">
      <c r="A515" s="6" t="s">
        <v>8219</v>
      </c>
      <c r="B515">
        <v>183</v>
      </c>
      <c r="E515" s="6" t="s">
        <v>8221</v>
      </c>
      <c r="F515">
        <v>8</v>
      </c>
    </row>
    <row r="516" spans="1:6" x14ac:dyDescent="0.25">
      <c r="A516" s="6" t="s">
        <v>8219</v>
      </c>
      <c r="B516">
        <v>89</v>
      </c>
      <c r="E516" s="6" t="s">
        <v>8221</v>
      </c>
      <c r="F516">
        <v>3</v>
      </c>
    </row>
    <row r="517" spans="1:6" x14ac:dyDescent="0.25">
      <c r="A517" s="6" t="s">
        <v>8219</v>
      </c>
      <c r="B517">
        <v>253</v>
      </c>
      <c r="E517" s="6" t="s">
        <v>8221</v>
      </c>
      <c r="F517">
        <v>1</v>
      </c>
    </row>
    <row r="518" spans="1:6" x14ac:dyDescent="0.25">
      <c r="A518" s="6" t="s">
        <v>8219</v>
      </c>
      <c r="B518">
        <v>140</v>
      </c>
      <c r="E518" s="6" t="s">
        <v>8221</v>
      </c>
      <c r="F518">
        <v>0</v>
      </c>
    </row>
    <row r="519" spans="1:6" x14ac:dyDescent="0.25">
      <c r="A519" s="6" t="s">
        <v>8219</v>
      </c>
      <c r="B519">
        <v>103</v>
      </c>
      <c r="E519" s="6" t="s">
        <v>8221</v>
      </c>
      <c r="F519">
        <v>5</v>
      </c>
    </row>
    <row r="520" spans="1:6" x14ac:dyDescent="0.25">
      <c r="A520" s="6" t="s">
        <v>8219</v>
      </c>
      <c r="B520">
        <v>138</v>
      </c>
      <c r="E520" s="6" t="s">
        <v>8221</v>
      </c>
      <c r="F520">
        <v>0</v>
      </c>
    </row>
    <row r="521" spans="1:6" x14ac:dyDescent="0.25">
      <c r="A521" s="6" t="s">
        <v>8219</v>
      </c>
      <c r="B521">
        <v>191</v>
      </c>
      <c r="E521" s="6" t="s">
        <v>8221</v>
      </c>
      <c r="F521">
        <v>3</v>
      </c>
    </row>
    <row r="522" spans="1:6" x14ac:dyDescent="0.25">
      <c r="A522" s="6" t="s">
        <v>8219</v>
      </c>
      <c r="B522">
        <v>45</v>
      </c>
      <c r="E522" s="6" t="s">
        <v>8221</v>
      </c>
      <c r="F522">
        <v>7</v>
      </c>
    </row>
    <row r="523" spans="1:6" x14ac:dyDescent="0.25">
      <c r="A523" s="6" t="s">
        <v>8219</v>
      </c>
      <c r="B523">
        <v>17</v>
      </c>
      <c r="E523" s="6" t="s">
        <v>8221</v>
      </c>
      <c r="F523">
        <v>0</v>
      </c>
    </row>
    <row r="524" spans="1:6" x14ac:dyDescent="0.25">
      <c r="A524" s="6" t="s">
        <v>8219</v>
      </c>
      <c r="B524">
        <v>31</v>
      </c>
      <c r="E524" s="6" t="s">
        <v>8221</v>
      </c>
      <c r="F524">
        <v>2</v>
      </c>
    </row>
    <row r="525" spans="1:6" x14ac:dyDescent="0.25">
      <c r="A525" s="6" t="s">
        <v>8219</v>
      </c>
      <c r="B525">
        <v>50</v>
      </c>
      <c r="E525" s="6" t="s">
        <v>8221</v>
      </c>
      <c r="F525">
        <v>23</v>
      </c>
    </row>
    <row r="526" spans="1:6" x14ac:dyDescent="0.25">
      <c r="A526" s="6" t="s">
        <v>8219</v>
      </c>
      <c r="B526">
        <v>59</v>
      </c>
      <c r="E526" s="6" t="s">
        <v>8221</v>
      </c>
      <c r="F526">
        <v>1</v>
      </c>
    </row>
    <row r="527" spans="1:6" x14ac:dyDescent="0.25">
      <c r="A527" s="6" t="s">
        <v>8219</v>
      </c>
      <c r="B527">
        <v>81</v>
      </c>
      <c r="E527" s="6" t="s">
        <v>8221</v>
      </c>
      <c r="F527">
        <v>2</v>
      </c>
    </row>
    <row r="528" spans="1:6" x14ac:dyDescent="0.25">
      <c r="A528" s="6" t="s">
        <v>8219</v>
      </c>
      <c r="B528">
        <v>508</v>
      </c>
      <c r="E528" s="6" t="s">
        <v>8221</v>
      </c>
      <c r="F528">
        <v>3</v>
      </c>
    </row>
    <row r="529" spans="1:6" x14ac:dyDescent="0.25">
      <c r="A529" s="6" t="s">
        <v>8219</v>
      </c>
      <c r="B529">
        <v>74</v>
      </c>
      <c r="E529" s="6" t="s">
        <v>8221</v>
      </c>
      <c r="F529">
        <v>0</v>
      </c>
    </row>
    <row r="530" spans="1:6" x14ac:dyDescent="0.25">
      <c r="A530" s="6" t="s">
        <v>8219</v>
      </c>
      <c r="B530">
        <v>141</v>
      </c>
      <c r="E530" s="6" t="s">
        <v>8221</v>
      </c>
      <c r="F530">
        <v>13</v>
      </c>
    </row>
    <row r="531" spans="1:6" x14ac:dyDescent="0.25">
      <c r="A531" s="6" t="s">
        <v>8219</v>
      </c>
      <c r="B531">
        <v>711</v>
      </c>
      <c r="E531" s="6" t="s">
        <v>8221</v>
      </c>
      <c r="F531">
        <v>1</v>
      </c>
    </row>
    <row r="532" spans="1:6" x14ac:dyDescent="0.25">
      <c r="A532" s="6" t="s">
        <v>8219</v>
      </c>
      <c r="B532">
        <v>141</v>
      </c>
      <c r="E532" s="6" t="s">
        <v>8221</v>
      </c>
      <c r="F532">
        <v>1</v>
      </c>
    </row>
    <row r="533" spans="1:6" x14ac:dyDescent="0.25">
      <c r="A533" s="6" t="s">
        <v>8219</v>
      </c>
      <c r="B533">
        <v>109</v>
      </c>
      <c r="E533" s="6" t="s">
        <v>8221</v>
      </c>
      <c r="F533">
        <v>1</v>
      </c>
    </row>
    <row r="534" spans="1:6" x14ac:dyDescent="0.25">
      <c r="A534" s="6" t="s">
        <v>8219</v>
      </c>
      <c r="B534">
        <v>361</v>
      </c>
      <c r="E534" s="6" t="s">
        <v>8221</v>
      </c>
      <c r="F534">
        <v>6</v>
      </c>
    </row>
    <row r="535" spans="1:6" x14ac:dyDescent="0.25">
      <c r="A535" s="6" t="s">
        <v>8219</v>
      </c>
      <c r="B535">
        <v>176</v>
      </c>
      <c r="E535" s="6" t="s">
        <v>8221</v>
      </c>
      <c r="F535">
        <v>39</v>
      </c>
    </row>
    <row r="536" spans="1:6" x14ac:dyDescent="0.25">
      <c r="A536" s="6" t="s">
        <v>8219</v>
      </c>
      <c r="B536">
        <v>670</v>
      </c>
      <c r="E536" s="6" t="s">
        <v>8221</v>
      </c>
      <c r="F536">
        <v>4</v>
      </c>
    </row>
    <row r="537" spans="1:6" x14ac:dyDescent="0.25">
      <c r="A537" s="6" t="s">
        <v>8219</v>
      </c>
      <c r="B537">
        <v>96</v>
      </c>
      <c r="E537" s="6" t="s">
        <v>8221</v>
      </c>
      <c r="F537">
        <v>1</v>
      </c>
    </row>
    <row r="538" spans="1:6" x14ac:dyDescent="0.25">
      <c r="A538" s="6" t="s">
        <v>8219</v>
      </c>
      <c r="B538">
        <v>74</v>
      </c>
      <c r="E538" s="6" t="s">
        <v>8221</v>
      </c>
      <c r="F538">
        <v>0</v>
      </c>
    </row>
    <row r="539" spans="1:6" x14ac:dyDescent="0.25">
      <c r="A539" s="6" t="s">
        <v>8219</v>
      </c>
      <c r="B539">
        <v>52</v>
      </c>
      <c r="E539" s="6" t="s">
        <v>8221</v>
      </c>
      <c r="F539">
        <v>0</v>
      </c>
    </row>
    <row r="540" spans="1:6" x14ac:dyDescent="0.25">
      <c r="A540" s="6" t="s">
        <v>8219</v>
      </c>
      <c r="B540">
        <v>105</v>
      </c>
      <c r="E540" s="6" t="s">
        <v>8221</v>
      </c>
      <c r="F540">
        <v>0</v>
      </c>
    </row>
    <row r="541" spans="1:6" x14ac:dyDescent="0.25">
      <c r="A541" s="6" t="s">
        <v>8219</v>
      </c>
      <c r="B541">
        <v>41</v>
      </c>
      <c r="E541" s="6" t="s">
        <v>8221</v>
      </c>
      <c r="F541">
        <v>8</v>
      </c>
    </row>
    <row r="542" spans="1:6" x14ac:dyDescent="0.25">
      <c r="A542" s="6" t="s">
        <v>8219</v>
      </c>
      <c r="B542">
        <v>34</v>
      </c>
      <c r="E542" s="6" t="s">
        <v>8221</v>
      </c>
      <c r="F542">
        <v>0</v>
      </c>
    </row>
    <row r="543" spans="1:6" x14ac:dyDescent="0.25">
      <c r="A543" s="6" t="s">
        <v>8219</v>
      </c>
      <c r="B543">
        <v>66</v>
      </c>
      <c r="E543" s="6" t="s">
        <v>8221</v>
      </c>
      <c r="F543">
        <v>1</v>
      </c>
    </row>
    <row r="544" spans="1:6" x14ac:dyDescent="0.25">
      <c r="A544" s="6" t="s">
        <v>8219</v>
      </c>
      <c r="B544">
        <v>50</v>
      </c>
      <c r="E544" s="6" t="s">
        <v>8221</v>
      </c>
      <c r="F544">
        <v>12</v>
      </c>
    </row>
    <row r="545" spans="1:6" x14ac:dyDescent="0.25">
      <c r="A545" s="6" t="s">
        <v>8219</v>
      </c>
      <c r="B545">
        <v>159</v>
      </c>
      <c r="E545" s="6" t="s">
        <v>8221</v>
      </c>
      <c r="F545">
        <v>0</v>
      </c>
    </row>
    <row r="546" spans="1:6" x14ac:dyDescent="0.25">
      <c r="A546" s="6" t="s">
        <v>8219</v>
      </c>
      <c r="B546">
        <v>182</v>
      </c>
      <c r="E546" s="6" t="s">
        <v>8221</v>
      </c>
      <c r="F546">
        <v>3</v>
      </c>
    </row>
    <row r="547" spans="1:6" x14ac:dyDescent="0.25">
      <c r="A547" s="6" t="s">
        <v>8219</v>
      </c>
      <c r="B547">
        <v>206</v>
      </c>
      <c r="E547" s="6" t="s">
        <v>8221</v>
      </c>
      <c r="F547">
        <v>2</v>
      </c>
    </row>
    <row r="548" spans="1:6" x14ac:dyDescent="0.25">
      <c r="A548" s="6" t="s">
        <v>8219</v>
      </c>
      <c r="B548">
        <v>169</v>
      </c>
      <c r="E548" s="6" t="s">
        <v>8221</v>
      </c>
      <c r="F548">
        <v>6</v>
      </c>
    </row>
    <row r="549" spans="1:6" x14ac:dyDescent="0.25">
      <c r="A549" s="6" t="s">
        <v>8219</v>
      </c>
      <c r="B549">
        <v>31</v>
      </c>
      <c r="E549" s="6" t="s">
        <v>8221</v>
      </c>
      <c r="F549">
        <v>0</v>
      </c>
    </row>
    <row r="550" spans="1:6" x14ac:dyDescent="0.25">
      <c r="A550" s="6" t="s">
        <v>8219</v>
      </c>
      <c r="B550">
        <v>28</v>
      </c>
      <c r="E550" s="6" t="s">
        <v>8221</v>
      </c>
      <c r="F550">
        <v>15</v>
      </c>
    </row>
    <row r="551" spans="1:6" x14ac:dyDescent="0.25">
      <c r="A551" s="6" t="s">
        <v>8219</v>
      </c>
      <c r="B551">
        <v>54</v>
      </c>
      <c r="E551" s="6" t="s">
        <v>8221</v>
      </c>
      <c r="F551">
        <v>1</v>
      </c>
    </row>
    <row r="552" spans="1:6" x14ac:dyDescent="0.25">
      <c r="A552" s="6" t="s">
        <v>8219</v>
      </c>
      <c r="B552">
        <v>467</v>
      </c>
      <c r="E552" s="6" t="s">
        <v>8221</v>
      </c>
      <c r="F552">
        <v>3</v>
      </c>
    </row>
    <row r="553" spans="1:6" x14ac:dyDescent="0.25">
      <c r="A553" s="6" t="s">
        <v>8219</v>
      </c>
      <c r="B553">
        <v>389</v>
      </c>
      <c r="E553" s="6" t="s">
        <v>8221</v>
      </c>
      <c r="F553">
        <v>8</v>
      </c>
    </row>
    <row r="554" spans="1:6" x14ac:dyDescent="0.25">
      <c r="A554" s="6" t="s">
        <v>8219</v>
      </c>
      <c r="B554">
        <v>68</v>
      </c>
      <c r="E554" s="6" t="s">
        <v>8221</v>
      </c>
      <c r="F554">
        <v>0</v>
      </c>
    </row>
    <row r="555" spans="1:6" x14ac:dyDescent="0.25">
      <c r="A555" s="6" t="s">
        <v>8219</v>
      </c>
      <c r="B555">
        <v>413</v>
      </c>
      <c r="E555" s="6" t="s">
        <v>8221</v>
      </c>
      <c r="F555">
        <v>3</v>
      </c>
    </row>
    <row r="556" spans="1:6" x14ac:dyDescent="0.25">
      <c r="A556" s="6" t="s">
        <v>8219</v>
      </c>
      <c r="B556">
        <v>190</v>
      </c>
      <c r="E556" s="6" t="s">
        <v>8221</v>
      </c>
      <c r="F556">
        <v>3</v>
      </c>
    </row>
    <row r="557" spans="1:6" x14ac:dyDescent="0.25">
      <c r="A557" s="6" t="s">
        <v>8219</v>
      </c>
      <c r="B557">
        <v>189</v>
      </c>
      <c r="E557" s="6" t="s">
        <v>8221</v>
      </c>
      <c r="F557">
        <v>0</v>
      </c>
    </row>
    <row r="558" spans="1:6" x14ac:dyDescent="0.25">
      <c r="A558" s="6" t="s">
        <v>8219</v>
      </c>
      <c r="B558">
        <v>130</v>
      </c>
      <c r="E558" s="6" t="s">
        <v>8221</v>
      </c>
      <c r="F558">
        <v>19</v>
      </c>
    </row>
    <row r="559" spans="1:6" x14ac:dyDescent="0.25">
      <c r="A559" s="6" t="s">
        <v>8219</v>
      </c>
      <c r="B559">
        <v>74</v>
      </c>
      <c r="E559" s="6" t="s">
        <v>8221</v>
      </c>
      <c r="F559">
        <v>0</v>
      </c>
    </row>
    <row r="560" spans="1:6" x14ac:dyDescent="0.25">
      <c r="A560" s="6" t="s">
        <v>8219</v>
      </c>
      <c r="B560">
        <v>274</v>
      </c>
      <c r="E560" s="6" t="s">
        <v>8221</v>
      </c>
      <c r="F560">
        <v>2</v>
      </c>
    </row>
    <row r="561" spans="1:6" x14ac:dyDescent="0.25">
      <c r="A561" s="6" t="s">
        <v>8219</v>
      </c>
      <c r="B561">
        <v>22</v>
      </c>
      <c r="E561" s="6" t="s">
        <v>8221</v>
      </c>
      <c r="F561">
        <v>0</v>
      </c>
    </row>
    <row r="562" spans="1:6" x14ac:dyDescent="0.25">
      <c r="A562" s="6" t="s">
        <v>8219</v>
      </c>
      <c r="B562">
        <v>31</v>
      </c>
      <c r="E562" s="6" t="s">
        <v>8221</v>
      </c>
      <c r="F562">
        <v>0</v>
      </c>
    </row>
    <row r="563" spans="1:6" x14ac:dyDescent="0.25">
      <c r="A563" s="6" t="s">
        <v>8219</v>
      </c>
      <c r="B563">
        <v>63</v>
      </c>
      <c r="E563" s="6" t="s">
        <v>8221</v>
      </c>
      <c r="F563">
        <v>25</v>
      </c>
    </row>
    <row r="564" spans="1:6" x14ac:dyDescent="0.25">
      <c r="A564" s="6" t="s">
        <v>8219</v>
      </c>
      <c r="B564">
        <v>20</v>
      </c>
      <c r="E564" s="6" t="s">
        <v>8221</v>
      </c>
      <c r="F564">
        <v>8</v>
      </c>
    </row>
    <row r="565" spans="1:6" x14ac:dyDescent="0.25">
      <c r="A565" s="6" t="s">
        <v>8219</v>
      </c>
      <c r="B565">
        <v>25</v>
      </c>
      <c r="E565" s="6" t="s">
        <v>8221</v>
      </c>
      <c r="F565">
        <v>16</v>
      </c>
    </row>
    <row r="566" spans="1:6" x14ac:dyDescent="0.25">
      <c r="A566" s="6" t="s">
        <v>8219</v>
      </c>
      <c r="B566">
        <v>61</v>
      </c>
      <c r="E566" s="6" t="s">
        <v>8221</v>
      </c>
      <c r="F566">
        <v>3</v>
      </c>
    </row>
    <row r="567" spans="1:6" x14ac:dyDescent="0.25">
      <c r="A567" s="6" t="s">
        <v>8219</v>
      </c>
      <c r="B567">
        <v>52</v>
      </c>
      <c r="E567" s="6" t="s">
        <v>8221</v>
      </c>
      <c r="F567">
        <v>3</v>
      </c>
    </row>
    <row r="568" spans="1:6" x14ac:dyDescent="0.25">
      <c r="A568" s="6" t="s">
        <v>8219</v>
      </c>
      <c r="B568">
        <v>86</v>
      </c>
      <c r="E568" s="6" t="s">
        <v>8221</v>
      </c>
      <c r="F568">
        <v>2</v>
      </c>
    </row>
    <row r="569" spans="1:6" x14ac:dyDescent="0.25">
      <c r="A569" s="6" t="s">
        <v>8219</v>
      </c>
      <c r="B569">
        <v>42</v>
      </c>
      <c r="E569" s="6" t="s">
        <v>8221</v>
      </c>
      <c r="F569">
        <v>1</v>
      </c>
    </row>
    <row r="570" spans="1:6" x14ac:dyDescent="0.25">
      <c r="A570" s="6" t="s">
        <v>8219</v>
      </c>
      <c r="B570">
        <v>52</v>
      </c>
      <c r="E570" s="6" t="s">
        <v>8221</v>
      </c>
      <c r="F570">
        <v>0</v>
      </c>
    </row>
    <row r="571" spans="1:6" x14ac:dyDescent="0.25">
      <c r="A571" s="6" t="s">
        <v>8219</v>
      </c>
      <c r="B571">
        <v>120</v>
      </c>
      <c r="E571" s="6" t="s">
        <v>8221</v>
      </c>
      <c r="F571">
        <v>1</v>
      </c>
    </row>
    <row r="572" spans="1:6" x14ac:dyDescent="0.25">
      <c r="A572" s="6" t="s">
        <v>8219</v>
      </c>
      <c r="B572">
        <v>22</v>
      </c>
      <c r="E572" s="6" t="s">
        <v>8221</v>
      </c>
      <c r="F572">
        <v>19</v>
      </c>
    </row>
    <row r="573" spans="1:6" x14ac:dyDescent="0.25">
      <c r="A573" s="6" t="s">
        <v>8219</v>
      </c>
      <c r="B573">
        <v>64</v>
      </c>
      <c r="E573" s="6" t="s">
        <v>8221</v>
      </c>
      <c r="F573">
        <v>9</v>
      </c>
    </row>
    <row r="574" spans="1:6" x14ac:dyDescent="0.25">
      <c r="A574" s="6" t="s">
        <v>8219</v>
      </c>
      <c r="B574">
        <v>23</v>
      </c>
      <c r="E574" s="6" t="s">
        <v>8221</v>
      </c>
      <c r="F574">
        <v>1</v>
      </c>
    </row>
    <row r="575" spans="1:6" x14ac:dyDescent="0.25">
      <c r="A575" s="6" t="s">
        <v>8219</v>
      </c>
      <c r="B575">
        <v>238</v>
      </c>
      <c r="E575" s="6" t="s">
        <v>8221</v>
      </c>
      <c r="F575">
        <v>0</v>
      </c>
    </row>
    <row r="576" spans="1:6" x14ac:dyDescent="0.25">
      <c r="A576" s="6" t="s">
        <v>8219</v>
      </c>
      <c r="B576">
        <v>33</v>
      </c>
      <c r="E576" s="6" t="s">
        <v>8221</v>
      </c>
      <c r="F576">
        <v>1</v>
      </c>
    </row>
    <row r="577" spans="1:6" x14ac:dyDescent="0.25">
      <c r="A577" s="6" t="s">
        <v>8219</v>
      </c>
      <c r="B577">
        <v>32</v>
      </c>
      <c r="E577" s="6" t="s">
        <v>8221</v>
      </c>
      <c r="F577">
        <v>5</v>
      </c>
    </row>
    <row r="578" spans="1:6" x14ac:dyDescent="0.25">
      <c r="A578" s="6" t="s">
        <v>8219</v>
      </c>
      <c r="B578">
        <v>24</v>
      </c>
      <c r="E578" s="6" t="s">
        <v>8221</v>
      </c>
      <c r="F578">
        <v>85</v>
      </c>
    </row>
    <row r="579" spans="1:6" x14ac:dyDescent="0.25">
      <c r="A579" s="6" t="s">
        <v>8219</v>
      </c>
      <c r="B579">
        <v>29</v>
      </c>
      <c r="E579" s="6" t="s">
        <v>8221</v>
      </c>
      <c r="F579">
        <v>3</v>
      </c>
    </row>
    <row r="580" spans="1:6" x14ac:dyDescent="0.25">
      <c r="A580" s="6" t="s">
        <v>8219</v>
      </c>
      <c r="B580">
        <v>50</v>
      </c>
      <c r="E580" s="6" t="s">
        <v>8221</v>
      </c>
      <c r="F580">
        <v>4</v>
      </c>
    </row>
    <row r="581" spans="1:6" x14ac:dyDescent="0.25">
      <c r="A581" s="6" t="s">
        <v>8219</v>
      </c>
      <c r="B581">
        <v>108</v>
      </c>
      <c r="E581" s="6" t="s">
        <v>8221</v>
      </c>
      <c r="F581">
        <v>3</v>
      </c>
    </row>
    <row r="582" spans="1:6" x14ac:dyDescent="0.25">
      <c r="A582" s="6" t="s">
        <v>8219</v>
      </c>
      <c r="B582">
        <v>139</v>
      </c>
      <c r="E582" s="6" t="s">
        <v>8221</v>
      </c>
      <c r="F582">
        <v>5</v>
      </c>
    </row>
    <row r="583" spans="1:6" x14ac:dyDescent="0.25">
      <c r="A583" s="6" t="s">
        <v>8219</v>
      </c>
      <c r="B583">
        <v>7</v>
      </c>
      <c r="E583" s="6" t="s">
        <v>8221</v>
      </c>
      <c r="F583">
        <v>17</v>
      </c>
    </row>
    <row r="584" spans="1:6" x14ac:dyDescent="0.25">
      <c r="A584" s="6" t="s">
        <v>8219</v>
      </c>
      <c r="B584">
        <v>149</v>
      </c>
      <c r="E584" s="6" t="s">
        <v>8221</v>
      </c>
      <c r="F584">
        <v>3</v>
      </c>
    </row>
    <row r="585" spans="1:6" x14ac:dyDescent="0.25">
      <c r="A585" s="6" t="s">
        <v>8219</v>
      </c>
      <c r="B585">
        <v>31</v>
      </c>
      <c r="E585" s="6" t="s">
        <v>8221</v>
      </c>
      <c r="F585">
        <v>2</v>
      </c>
    </row>
    <row r="586" spans="1:6" x14ac:dyDescent="0.25">
      <c r="A586" s="6" t="s">
        <v>8219</v>
      </c>
      <c r="B586">
        <v>26</v>
      </c>
      <c r="E586" s="6" t="s">
        <v>8221</v>
      </c>
      <c r="F586">
        <v>6</v>
      </c>
    </row>
    <row r="587" spans="1:6" x14ac:dyDescent="0.25">
      <c r="A587" s="6" t="s">
        <v>8219</v>
      </c>
      <c r="B587">
        <v>172</v>
      </c>
      <c r="E587" s="6" t="s">
        <v>8221</v>
      </c>
      <c r="F587">
        <v>0</v>
      </c>
    </row>
    <row r="588" spans="1:6" x14ac:dyDescent="0.25">
      <c r="A588" s="6" t="s">
        <v>8219</v>
      </c>
      <c r="B588">
        <v>78</v>
      </c>
      <c r="E588" s="6" t="s">
        <v>8221</v>
      </c>
      <c r="F588">
        <v>1</v>
      </c>
    </row>
    <row r="589" spans="1:6" x14ac:dyDescent="0.25">
      <c r="A589" s="6" t="s">
        <v>8219</v>
      </c>
      <c r="B589">
        <v>120</v>
      </c>
      <c r="E589" s="6" t="s">
        <v>8221</v>
      </c>
      <c r="F589">
        <v>3</v>
      </c>
    </row>
    <row r="590" spans="1:6" x14ac:dyDescent="0.25">
      <c r="A590" s="6" t="s">
        <v>8219</v>
      </c>
      <c r="B590">
        <v>227</v>
      </c>
      <c r="E590" s="6" t="s">
        <v>8221</v>
      </c>
      <c r="F590">
        <v>13</v>
      </c>
    </row>
    <row r="591" spans="1:6" x14ac:dyDescent="0.25">
      <c r="A591" s="6" t="s">
        <v>8219</v>
      </c>
      <c r="B591">
        <v>42</v>
      </c>
      <c r="E591" s="6" t="s">
        <v>8221</v>
      </c>
      <c r="F591">
        <v>1</v>
      </c>
    </row>
    <row r="592" spans="1:6" x14ac:dyDescent="0.25">
      <c r="A592" s="6" t="s">
        <v>8219</v>
      </c>
      <c r="B592">
        <v>64</v>
      </c>
      <c r="E592" s="6" t="s">
        <v>8221</v>
      </c>
      <c r="F592">
        <v>1</v>
      </c>
    </row>
    <row r="593" spans="1:6" x14ac:dyDescent="0.25">
      <c r="A593" s="6" t="s">
        <v>8219</v>
      </c>
      <c r="B593">
        <v>121</v>
      </c>
      <c r="E593" s="6" t="s">
        <v>8221</v>
      </c>
      <c r="F593">
        <v>9</v>
      </c>
    </row>
    <row r="594" spans="1:6" x14ac:dyDescent="0.25">
      <c r="A594" s="6" t="s">
        <v>8219</v>
      </c>
      <c r="B594">
        <v>87</v>
      </c>
      <c r="E594" s="6" t="s">
        <v>8221</v>
      </c>
      <c r="F594">
        <v>0</v>
      </c>
    </row>
    <row r="595" spans="1:6" x14ac:dyDescent="0.25">
      <c r="A595" s="6" t="s">
        <v>8219</v>
      </c>
      <c r="B595">
        <v>65</v>
      </c>
      <c r="E595" s="6" t="s">
        <v>8221</v>
      </c>
      <c r="F595">
        <v>2</v>
      </c>
    </row>
    <row r="596" spans="1:6" x14ac:dyDescent="0.25">
      <c r="A596" s="6" t="s">
        <v>8219</v>
      </c>
      <c r="B596">
        <v>49</v>
      </c>
      <c r="E596" s="6" t="s">
        <v>8221</v>
      </c>
      <c r="F596">
        <v>1</v>
      </c>
    </row>
    <row r="597" spans="1:6" x14ac:dyDescent="0.25">
      <c r="A597" s="6" t="s">
        <v>8219</v>
      </c>
      <c r="B597">
        <v>19</v>
      </c>
      <c r="E597" s="6" t="s">
        <v>8221</v>
      </c>
      <c r="F597">
        <v>10</v>
      </c>
    </row>
    <row r="598" spans="1:6" x14ac:dyDescent="0.25">
      <c r="A598" s="6" t="s">
        <v>8219</v>
      </c>
      <c r="B598">
        <v>81</v>
      </c>
      <c r="E598" s="6" t="s">
        <v>8221</v>
      </c>
      <c r="F598">
        <v>3</v>
      </c>
    </row>
    <row r="599" spans="1:6" x14ac:dyDescent="0.25">
      <c r="A599" s="6" t="s">
        <v>8219</v>
      </c>
      <c r="B599">
        <v>264</v>
      </c>
      <c r="E599" s="6" t="s">
        <v>8221</v>
      </c>
      <c r="F599">
        <v>2</v>
      </c>
    </row>
    <row r="600" spans="1:6" x14ac:dyDescent="0.25">
      <c r="A600" s="6" t="s">
        <v>8219</v>
      </c>
      <c r="B600">
        <v>25</v>
      </c>
      <c r="E600" s="6" t="s">
        <v>8221</v>
      </c>
      <c r="F600">
        <v>2</v>
      </c>
    </row>
    <row r="601" spans="1:6" x14ac:dyDescent="0.25">
      <c r="A601" s="6" t="s">
        <v>8219</v>
      </c>
      <c r="B601">
        <v>5</v>
      </c>
      <c r="E601" s="6" t="s">
        <v>8221</v>
      </c>
      <c r="F601">
        <v>1</v>
      </c>
    </row>
    <row r="602" spans="1:6" x14ac:dyDescent="0.25">
      <c r="A602" s="6" t="s">
        <v>8219</v>
      </c>
      <c r="B602">
        <v>144</v>
      </c>
      <c r="E602" s="6" t="s">
        <v>8221</v>
      </c>
      <c r="F602">
        <v>14</v>
      </c>
    </row>
    <row r="603" spans="1:6" x14ac:dyDescent="0.25">
      <c r="A603" s="6" t="s">
        <v>8219</v>
      </c>
      <c r="B603">
        <v>92</v>
      </c>
      <c r="E603" s="6" t="s">
        <v>8221</v>
      </c>
      <c r="F603">
        <v>0</v>
      </c>
    </row>
    <row r="604" spans="1:6" x14ac:dyDescent="0.25">
      <c r="A604" s="6" t="s">
        <v>8219</v>
      </c>
      <c r="B604">
        <v>147</v>
      </c>
      <c r="E604" s="6" t="s">
        <v>8221</v>
      </c>
      <c r="F604">
        <v>0</v>
      </c>
    </row>
    <row r="605" spans="1:6" x14ac:dyDescent="0.25">
      <c r="A605" s="6" t="s">
        <v>8219</v>
      </c>
      <c r="B605">
        <v>90</v>
      </c>
      <c r="E605" s="6" t="s">
        <v>8221</v>
      </c>
      <c r="F605">
        <v>4</v>
      </c>
    </row>
    <row r="606" spans="1:6" x14ac:dyDescent="0.25">
      <c r="A606" s="6" t="s">
        <v>8219</v>
      </c>
      <c r="B606">
        <v>87</v>
      </c>
      <c r="E606" s="6" t="s">
        <v>8221</v>
      </c>
      <c r="F606">
        <v>3</v>
      </c>
    </row>
    <row r="607" spans="1:6" x14ac:dyDescent="0.25">
      <c r="A607" s="6" t="s">
        <v>8219</v>
      </c>
      <c r="B607">
        <v>406</v>
      </c>
      <c r="E607" s="6" t="s">
        <v>8221</v>
      </c>
      <c r="F607">
        <v>0</v>
      </c>
    </row>
    <row r="608" spans="1:6" x14ac:dyDescent="0.25">
      <c r="A608" s="6" t="s">
        <v>8219</v>
      </c>
      <c r="B608">
        <v>20</v>
      </c>
      <c r="E608" s="6" t="s">
        <v>8221</v>
      </c>
      <c r="F608">
        <v>5</v>
      </c>
    </row>
    <row r="609" spans="1:6" x14ac:dyDescent="0.25">
      <c r="A609" s="6" t="s">
        <v>8219</v>
      </c>
      <c r="B609">
        <v>70</v>
      </c>
      <c r="E609" s="6" t="s">
        <v>8221</v>
      </c>
      <c r="F609">
        <v>47</v>
      </c>
    </row>
    <row r="610" spans="1:6" x14ac:dyDescent="0.25">
      <c r="A610" s="6" t="s">
        <v>8219</v>
      </c>
      <c r="B610">
        <v>16</v>
      </c>
      <c r="E610" s="6" t="s">
        <v>8221</v>
      </c>
      <c r="F610">
        <v>0</v>
      </c>
    </row>
    <row r="611" spans="1:6" x14ac:dyDescent="0.25">
      <c r="A611" s="6" t="s">
        <v>8219</v>
      </c>
      <c r="B611">
        <v>52</v>
      </c>
      <c r="E611" s="6" t="s">
        <v>8221</v>
      </c>
      <c r="F611">
        <v>10</v>
      </c>
    </row>
    <row r="612" spans="1:6" x14ac:dyDescent="0.25">
      <c r="A612" s="6" t="s">
        <v>8219</v>
      </c>
      <c r="B612">
        <v>66</v>
      </c>
      <c r="E612" s="6" t="s">
        <v>8221</v>
      </c>
      <c r="F612">
        <v>11</v>
      </c>
    </row>
    <row r="613" spans="1:6" x14ac:dyDescent="0.25">
      <c r="A613" s="6" t="s">
        <v>8219</v>
      </c>
      <c r="B613">
        <v>109</v>
      </c>
      <c r="E613" s="6" t="s">
        <v>8221</v>
      </c>
      <c r="F613">
        <v>2</v>
      </c>
    </row>
    <row r="614" spans="1:6" x14ac:dyDescent="0.25">
      <c r="A614" s="6" t="s">
        <v>8219</v>
      </c>
      <c r="B614">
        <v>168</v>
      </c>
      <c r="E614" s="6" t="s">
        <v>8221</v>
      </c>
      <c r="F614">
        <v>2</v>
      </c>
    </row>
    <row r="615" spans="1:6" x14ac:dyDescent="0.25">
      <c r="A615" s="6" t="s">
        <v>8219</v>
      </c>
      <c r="B615">
        <v>31</v>
      </c>
      <c r="E615" s="6" t="s">
        <v>8221</v>
      </c>
      <c r="F615">
        <v>22</v>
      </c>
    </row>
    <row r="616" spans="1:6" x14ac:dyDescent="0.25">
      <c r="A616" s="6" t="s">
        <v>8219</v>
      </c>
      <c r="B616">
        <v>133</v>
      </c>
      <c r="E616" s="6" t="s">
        <v>8221</v>
      </c>
      <c r="F616">
        <v>8</v>
      </c>
    </row>
    <row r="617" spans="1:6" x14ac:dyDescent="0.25">
      <c r="A617" s="6" t="s">
        <v>8219</v>
      </c>
      <c r="B617">
        <v>151</v>
      </c>
      <c r="E617" s="6" t="s">
        <v>8221</v>
      </c>
      <c r="F617">
        <v>6</v>
      </c>
    </row>
    <row r="618" spans="1:6" x14ac:dyDescent="0.25">
      <c r="A618" s="6" t="s">
        <v>8219</v>
      </c>
      <c r="B618">
        <v>5</v>
      </c>
      <c r="E618" s="6" t="s">
        <v>8221</v>
      </c>
      <c r="F618">
        <v>1</v>
      </c>
    </row>
    <row r="619" spans="1:6" x14ac:dyDescent="0.25">
      <c r="A619" s="6" t="s">
        <v>8219</v>
      </c>
      <c r="B619">
        <v>73</v>
      </c>
      <c r="E619" s="6" t="s">
        <v>8221</v>
      </c>
      <c r="F619">
        <v>3</v>
      </c>
    </row>
    <row r="620" spans="1:6" x14ac:dyDescent="0.25">
      <c r="A620" s="6" t="s">
        <v>8219</v>
      </c>
      <c r="B620">
        <v>148</v>
      </c>
      <c r="E620" s="6" t="s">
        <v>8221</v>
      </c>
      <c r="F620">
        <v>0</v>
      </c>
    </row>
    <row r="621" spans="1:6" x14ac:dyDescent="0.25">
      <c r="A621" s="6" t="s">
        <v>8219</v>
      </c>
      <c r="B621">
        <v>93</v>
      </c>
      <c r="E621" s="6" t="s">
        <v>8221</v>
      </c>
      <c r="F621">
        <v>0</v>
      </c>
    </row>
    <row r="622" spans="1:6" x14ac:dyDescent="0.25">
      <c r="A622" s="6" t="s">
        <v>8219</v>
      </c>
      <c r="B622">
        <v>63</v>
      </c>
      <c r="E622" s="6" t="s">
        <v>8221</v>
      </c>
      <c r="F622">
        <v>0</v>
      </c>
    </row>
    <row r="623" spans="1:6" x14ac:dyDescent="0.25">
      <c r="A623" s="6" t="s">
        <v>8219</v>
      </c>
      <c r="B623">
        <v>134</v>
      </c>
      <c r="E623" s="6" t="s">
        <v>8221</v>
      </c>
      <c r="F623">
        <v>0</v>
      </c>
    </row>
    <row r="624" spans="1:6" x14ac:dyDescent="0.25">
      <c r="A624" s="6" t="s">
        <v>8219</v>
      </c>
      <c r="B624">
        <v>14</v>
      </c>
      <c r="E624" s="6" t="s">
        <v>8221</v>
      </c>
      <c r="F624">
        <v>0</v>
      </c>
    </row>
    <row r="625" spans="1:6" x14ac:dyDescent="0.25">
      <c r="A625" s="6" t="s">
        <v>8219</v>
      </c>
      <c r="B625">
        <v>78</v>
      </c>
      <c r="E625" s="6" t="s">
        <v>8221</v>
      </c>
      <c r="F625">
        <v>3</v>
      </c>
    </row>
    <row r="626" spans="1:6" x14ac:dyDescent="0.25">
      <c r="A626" s="6" t="s">
        <v>8219</v>
      </c>
      <c r="B626">
        <v>112</v>
      </c>
      <c r="E626" s="6" t="s">
        <v>8221</v>
      </c>
      <c r="F626">
        <v>0</v>
      </c>
    </row>
    <row r="627" spans="1:6" x14ac:dyDescent="0.25">
      <c r="A627" s="6" t="s">
        <v>8219</v>
      </c>
      <c r="B627">
        <v>34</v>
      </c>
      <c r="E627" s="6" t="s">
        <v>8221</v>
      </c>
      <c r="F627">
        <v>0</v>
      </c>
    </row>
    <row r="628" spans="1:6" x14ac:dyDescent="0.25">
      <c r="A628" s="6" t="s">
        <v>8219</v>
      </c>
      <c r="B628">
        <v>19</v>
      </c>
      <c r="E628" s="6" t="s">
        <v>8221</v>
      </c>
      <c r="F628">
        <v>1</v>
      </c>
    </row>
    <row r="629" spans="1:6" x14ac:dyDescent="0.25">
      <c r="A629" s="6" t="s">
        <v>8219</v>
      </c>
      <c r="B629">
        <v>13</v>
      </c>
      <c r="E629" s="6" t="s">
        <v>8221</v>
      </c>
      <c r="F629">
        <v>6</v>
      </c>
    </row>
    <row r="630" spans="1:6" x14ac:dyDescent="0.25">
      <c r="A630" s="6" t="s">
        <v>8219</v>
      </c>
      <c r="B630">
        <v>104</v>
      </c>
      <c r="E630" s="6" t="s">
        <v>8221</v>
      </c>
      <c r="F630">
        <v>1</v>
      </c>
    </row>
    <row r="631" spans="1:6" x14ac:dyDescent="0.25">
      <c r="A631" s="6" t="s">
        <v>8219</v>
      </c>
      <c r="B631">
        <v>52</v>
      </c>
      <c r="E631" s="6" t="s">
        <v>8221</v>
      </c>
      <c r="F631">
        <v>2</v>
      </c>
    </row>
    <row r="632" spans="1:6" x14ac:dyDescent="0.25">
      <c r="A632" s="6" t="s">
        <v>8219</v>
      </c>
      <c r="B632">
        <v>17</v>
      </c>
      <c r="E632" s="6" t="s">
        <v>8221</v>
      </c>
      <c r="F632">
        <v>0</v>
      </c>
    </row>
    <row r="633" spans="1:6" x14ac:dyDescent="0.25">
      <c r="A633" s="6" t="s">
        <v>8219</v>
      </c>
      <c r="B633">
        <v>82</v>
      </c>
      <c r="E633" s="6" t="s">
        <v>8221</v>
      </c>
      <c r="F633">
        <v>3</v>
      </c>
    </row>
    <row r="634" spans="1:6" x14ac:dyDescent="0.25">
      <c r="A634" s="6" t="s">
        <v>8219</v>
      </c>
      <c r="B634">
        <v>73</v>
      </c>
      <c r="E634" s="6" t="s">
        <v>8221</v>
      </c>
      <c r="F634">
        <v>3</v>
      </c>
    </row>
    <row r="635" spans="1:6" x14ac:dyDescent="0.25">
      <c r="A635" s="6" t="s">
        <v>8219</v>
      </c>
      <c r="B635">
        <v>158</v>
      </c>
      <c r="E635" s="6" t="s">
        <v>8221</v>
      </c>
      <c r="F635">
        <v>0</v>
      </c>
    </row>
    <row r="636" spans="1:6" x14ac:dyDescent="0.25">
      <c r="A636" s="6" t="s">
        <v>8219</v>
      </c>
      <c r="B636">
        <v>65</v>
      </c>
      <c r="E636" s="6" t="s">
        <v>8221</v>
      </c>
      <c r="F636">
        <v>6</v>
      </c>
    </row>
    <row r="637" spans="1:6" x14ac:dyDescent="0.25">
      <c r="A637" s="6" t="s">
        <v>8219</v>
      </c>
      <c r="B637">
        <v>184</v>
      </c>
      <c r="E637" s="6" t="s">
        <v>8221</v>
      </c>
      <c r="F637">
        <v>0</v>
      </c>
    </row>
    <row r="638" spans="1:6" x14ac:dyDescent="0.25">
      <c r="A638" s="6" t="s">
        <v>8219</v>
      </c>
      <c r="B638">
        <v>34</v>
      </c>
      <c r="E638" s="6" t="s">
        <v>8221</v>
      </c>
      <c r="F638">
        <v>19</v>
      </c>
    </row>
    <row r="639" spans="1:6" x14ac:dyDescent="0.25">
      <c r="A639" s="6" t="s">
        <v>8219</v>
      </c>
      <c r="B639">
        <v>240</v>
      </c>
      <c r="E639" s="6" t="s">
        <v>8221</v>
      </c>
      <c r="F639">
        <v>1</v>
      </c>
    </row>
    <row r="640" spans="1:6" x14ac:dyDescent="0.25">
      <c r="A640" s="6" t="s">
        <v>8219</v>
      </c>
      <c r="B640">
        <v>113</v>
      </c>
      <c r="E640" s="6" t="s">
        <v>8221</v>
      </c>
      <c r="F640">
        <v>2</v>
      </c>
    </row>
    <row r="641" spans="1:6" x14ac:dyDescent="0.25">
      <c r="A641" s="6" t="s">
        <v>8219</v>
      </c>
      <c r="B641">
        <v>66</v>
      </c>
      <c r="E641" s="6" t="s">
        <v>8221</v>
      </c>
      <c r="F641">
        <v>0</v>
      </c>
    </row>
    <row r="642" spans="1:6" x14ac:dyDescent="0.25">
      <c r="A642" s="6" t="s">
        <v>8219</v>
      </c>
      <c r="B642">
        <v>340</v>
      </c>
      <c r="E642" s="6" t="s">
        <v>8221</v>
      </c>
      <c r="F642">
        <v>11</v>
      </c>
    </row>
    <row r="643" spans="1:6" x14ac:dyDescent="0.25">
      <c r="A643" s="6" t="s">
        <v>8219</v>
      </c>
      <c r="B643">
        <v>150</v>
      </c>
      <c r="E643" s="6" t="s">
        <v>8221</v>
      </c>
      <c r="F643">
        <v>0</v>
      </c>
    </row>
    <row r="644" spans="1:6" x14ac:dyDescent="0.25">
      <c r="A644" s="6" t="s">
        <v>8219</v>
      </c>
      <c r="B644">
        <v>25</v>
      </c>
      <c r="E644" s="6" t="s">
        <v>8221</v>
      </c>
      <c r="F644">
        <v>0</v>
      </c>
    </row>
    <row r="645" spans="1:6" x14ac:dyDescent="0.25">
      <c r="A645" s="6" t="s">
        <v>8219</v>
      </c>
      <c r="B645">
        <v>234</v>
      </c>
      <c r="E645" s="6" t="s">
        <v>8221</v>
      </c>
      <c r="F645">
        <v>1</v>
      </c>
    </row>
    <row r="646" spans="1:6" x14ac:dyDescent="0.25">
      <c r="A646" s="6" t="s">
        <v>8219</v>
      </c>
      <c r="B646">
        <v>2602</v>
      </c>
      <c r="E646" s="6" t="s">
        <v>8221</v>
      </c>
      <c r="F646">
        <v>3</v>
      </c>
    </row>
    <row r="647" spans="1:6" x14ac:dyDescent="0.25">
      <c r="A647" s="6" t="s">
        <v>8219</v>
      </c>
      <c r="B647">
        <v>248</v>
      </c>
      <c r="E647" s="6" t="s">
        <v>8221</v>
      </c>
      <c r="F647">
        <v>1</v>
      </c>
    </row>
    <row r="648" spans="1:6" x14ac:dyDescent="0.25">
      <c r="A648" s="6" t="s">
        <v>8219</v>
      </c>
      <c r="B648">
        <v>600</v>
      </c>
      <c r="E648" s="6" t="s">
        <v>8221</v>
      </c>
      <c r="F648">
        <v>15</v>
      </c>
    </row>
    <row r="649" spans="1:6" x14ac:dyDescent="0.25">
      <c r="A649" s="6" t="s">
        <v>8219</v>
      </c>
      <c r="B649">
        <v>293</v>
      </c>
      <c r="E649" s="6" t="s">
        <v>8221</v>
      </c>
      <c r="F649">
        <v>2</v>
      </c>
    </row>
    <row r="650" spans="1:6" x14ac:dyDescent="0.25">
      <c r="A650" s="6" t="s">
        <v>8219</v>
      </c>
      <c r="B650">
        <v>321</v>
      </c>
      <c r="E650" s="6" t="s">
        <v>8221</v>
      </c>
      <c r="F650">
        <v>1</v>
      </c>
    </row>
    <row r="651" spans="1:6" x14ac:dyDescent="0.25">
      <c r="A651" s="6" t="s">
        <v>8219</v>
      </c>
      <c r="B651">
        <v>81</v>
      </c>
      <c r="E651" s="6" t="s">
        <v>8221</v>
      </c>
      <c r="F651">
        <v>1</v>
      </c>
    </row>
    <row r="652" spans="1:6" x14ac:dyDescent="0.25">
      <c r="A652" s="6" t="s">
        <v>8219</v>
      </c>
      <c r="B652">
        <v>343</v>
      </c>
      <c r="E652" s="6" t="s">
        <v>8221</v>
      </c>
      <c r="F652">
        <v>0</v>
      </c>
    </row>
    <row r="653" spans="1:6" x14ac:dyDescent="0.25">
      <c r="A653" s="6" t="s">
        <v>8219</v>
      </c>
      <c r="B653">
        <v>336</v>
      </c>
      <c r="E653" s="6" t="s">
        <v>8221</v>
      </c>
      <c r="F653">
        <v>1</v>
      </c>
    </row>
    <row r="654" spans="1:6" x14ac:dyDescent="0.25">
      <c r="A654" s="6" t="s">
        <v>8219</v>
      </c>
      <c r="B654">
        <v>47</v>
      </c>
      <c r="E654" s="6" t="s">
        <v>8221</v>
      </c>
      <c r="F654">
        <v>11</v>
      </c>
    </row>
    <row r="655" spans="1:6" x14ac:dyDescent="0.25">
      <c r="A655" s="6" t="s">
        <v>8219</v>
      </c>
      <c r="B655">
        <v>76</v>
      </c>
      <c r="E655" s="6" t="s">
        <v>8221</v>
      </c>
      <c r="F655">
        <v>0</v>
      </c>
    </row>
    <row r="656" spans="1:6" x14ac:dyDescent="0.25">
      <c r="A656" s="6" t="s">
        <v>8219</v>
      </c>
      <c r="B656">
        <v>441</v>
      </c>
      <c r="E656" s="6" t="s">
        <v>8221</v>
      </c>
      <c r="F656">
        <v>1</v>
      </c>
    </row>
    <row r="657" spans="1:6" x14ac:dyDescent="0.25">
      <c r="A657" s="6" t="s">
        <v>8219</v>
      </c>
      <c r="B657">
        <v>916</v>
      </c>
      <c r="E657" s="6" t="s">
        <v>8221</v>
      </c>
      <c r="F657">
        <v>6</v>
      </c>
    </row>
    <row r="658" spans="1:6" x14ac:dyDescent="0.25">
      <c r="A658" s="6" t="s">
        <v>8219</v>
      </c>
      <c r="B658">
        <v>369</v>
      </c>
      <c r="E658" s="6" t="s">
        <v>8221</v>
      </c>
      <c r="F658">
        <v>7</v>
      </c>
    </row>
    <row r="659" spans="1:6" x14ac:dyDescent="0.25">
      <c r="A659" s="6" t="s">
        <v>8219</v>
      </c>
      <c r="B659">
        <v>20242</v>
      </c>
      <c r="E659" s="6" t="s">
        <v>8221</v>
      </c>
      <c r="F659">
        <v>0</v>
      </c>
    </row>
    <row r="660" spans="1:6" x14ac:dyDescent="0.25">
      <c r="A660" s="6" t="s">
        <v>8219</v>
      </c>
      <c r="B660">
        <v>71</v>
      </c>
      <c r="E660" s="6" t="s">
        <v>8221</v>
      </c>
      <c r="F660">
        <v>16</v>
      </c>
    </row>
    <row r="661" spans="1:6" x14ac:dyDescent="0.25">
      <c r="A661" s="6" t="s">
        <v>8219</v>
      </c>
      <c r="B661">
        <v>635</v>
      </c>
      <c r="E661" s="6" t="s">
        <v>8221</v>
      </c>
      <c r="F661">
        <v>0</v>
      </c>
    </row>
    <row r="662" spans="1:6" x14ac:dyDescent="0.25">
      <c r="A662" s="6" t="s">
        <v>8219</v>
      </c>
      <c r="B662">
        <v>885</v>
      </c>
      <c r="E662" s="6" t="s">
        <v>8221</v>
      </c>
      <c r="F662">
        <v>0</v>
      </c>
    </row>
    <row r="663" spans="1:6" x14ac:dyDescent="0.25">
      <c r="A663" s="6" t="s">
        <v>8219</v>
      </c>
      <c r="B663">
        <v>329</v>
      </c>
      <c r="E663" s="6" t="s">
        <v>8221</v>
      </c>
      <c r="F663">
        <v>0</v>
      </c>
    </row>
    <row r="664" spans="1:6" x14ac:dyDescent="0.25">
      <c r="A664" s="6" t="s">
        <v>8219</v>
      </c>
      <c r="B664">
        <v>71</v>
      </c>
      <c r="E664" s="6" t="s">
        <v>8221</v>
      </c>
      <c r="F664">
        <v>12</v>
      </c>
    </row>
    <row r="665" spans="1:6" x14ac:dyDescent="0.25">
      <c r="A665" s="6" t="s">
        <v>8219</v>
      </c>
      <c r="B665">
        <v>269</v>
      </c>
      <c r="E665" s="6" t="s">
        <v>8221</v>
      </c>
      <c r="F665">
        <v>1</v>
      </c>
    </row>
    <row r="666" spans="1:6" x14ac:dyDescent="0.25">
      <c r="A666" s="6" t="s">
        <v>8219</v>
      </c>
      <c r="B666">
        <v>345</v>
      </c>
      <c r="E666" s="6" t="s">
        <v>8221</v>
      </c>
      <c r="F666">
        <v>3</v>
      </c>
    </row>
    <row r="667" spans="1:6" x14ac:dyDescent="0.25">
      <c r="A667" s="6" t="s">
        <v>8219</v>
      </c>
      <c r="B667">
        <v>43</v>
      </c>
      <c r="E667" s="6" t="s">
        <v>8221</v>
      </c>
      <c r="F667">
        <v>1</v>
      </c>
    </row>
    <row r="668" spans="1:6" x14ac:dyDescent="0.25">
      <c r="A668" s="6" t="s">
        <v>8219</v>
      </c>
      <c r="B668">
        <v>33</v>
      </c>
      <c r="E668" s="6" t="s">
        <v>8221</v>
      </c>
      <c r="F668">
        <v>4</v>
      </c>
    </row>
    <row r="669" spans="1:6" x14ac:dyDescent="0.25">
      <c r="A669" s="6" t="s">
        <v>8219</v>
      </c>
      <c r="B669">
        <v>211</v>
      </c>
      <c r="E669" s="6" t="s">
        <v>8221</v>
      </c>
      <c r="F669">
        <v>1</v>
      </c>
    </row>
    <row r="670" spans="1:6" x14ac:dyDescent="0.25">
      <c r="A670" s="6" t="s">
        <v>8219</v>
      </c>
      <c r="B670">
        <v>196</v>
      </c>
      <c r="E670" s="6" t="s">
        <v>8221</v>
      </c>
      <c r="F670">
        <v>3</v>
      </c>
    </row>
    <row r="671" spans="1:6" x14ac:dyDescent="0.25">
      <c r="A671" s="6" t="s">
        <v>8219</v>
      </c>
      <c r="B671">
        <v>405</v>
      </c>
      <c r="E671" s="6" t="s">
        <v>8221</v>
      </c>
      <c r="F671">
        <v>1</v>
      </c>
    </row>
    <row r="672" spans="1:6" x14ac:dyDescent="0.25">
      <c r="A672" s="6" t="s">
        <v>8219</v>
      </c>
      <c r="B672">
        <v>206</v>
      </c>
      <c r="E672" s="6" t="s">
        <v>8221</v>
      </c>
      <c r="F672">
        <v>0</v>
      </c>
    </row>
    <row r="673" spans="1:6" x14ac:dyDescent="0.25">
      <c r="A673" s="6" t="s">
        <v>8219</v>
      </c>
      <c r="B673">
        <v>335</v>
      </c>
      <c r="E673" s="6" t="s">
        <v>8221</v>
      </c>
      <c r="F673">
        <v>12</v>
      </c>
    </row>
    <row r="674" spans="1:6" x14ac:dyDescent="0.25">
      <c r="A674" s="6" t="s">
        <v>8219</v>
      </c>
      <c r="B674">
        <v>215</v>
      </c>
      <c r="E674" s="6" t="s">
        <v>8221</v>
      </c>
      <c r="F674">
        <v>0</v>
      </c>
    </row>
    <row r="675" spans="1:6" x14ac:dyDescent="0.25">
      <c r="A675" s="6" t="s">
        <v>8219</v>
      </c>
      <c r="B675">
        <v>176</v>
      </c>
      <c r="E675" s="6" t="s">
        <v>8221</v>
      </c>
      <c r="F675">
        <v>1</v>
      </c>
    </row>
    <row r="676" spans="1:6" x14ac:dyDescent="0.25">
      <c r="A676" s="6" t="s">
        <v>8219</v>
      </c>
      <c r="B676">
        <v>555</v>
      </c>
      <c r="E676" s="6" t="s">
        <v>8221</v>
      </c>
      <c r="F676">
        <v>0</v>
      </c>
    </row>
    <row r="677" spans="1:6" x14ac:dyDescent="0.25">
      <c r="A677" s="6" t="s">
        <v>8219</v>
      </c>
      <c r="B677">
        <v>116</v>
      </c>
      <c r="E677" s="6" t="s">
        <v>8221</v>
      </c>
      <c r="F677">
        <v>0</v>
      </c>
    </row>
    <row r="678" spans="1:6" x14ac:dyDescent="0.25">
      <c r="A678" s="6" t="s">
        <v>8219</v>
      </c>
      <c r="B678">
        <v>615</v>
      </c>
      <c r="E678" s="6" t="s">
        <v>8221</v>
      </c>
      <c r="F678">
        <v>2</v>
      </c>
    </row>
    <row r="679" spans="1:6" x14ac:dyDescent="0.25">
      <c r="A679" s="6" t="s">
        <v>8219</v>
      </c>
      <c r="B679">
        <v>236</v>
      </c>
      <c r="E679" s="6" t="s">
        <v>8221</v>
      </c>
      <c r="F679">
        <v>92</v>
      </c>
    </row>
    <row r="680" spans="1:6" x14ac:dyDescent="0.25">
      <c r="A680" s="6" t="s">
        <v>8219</v>
      </c>
      <c r="B680">
        <v>145</v>
      </c>
      <c r="E680" s="6" t="s">
        <v>8221</v>
      </c>
      <c r="F680">
        <v>0</v>
      </c>
    </row>
    <row r="681" spans="1:6" x14ac:dyDescent="0.25">
      <c r="A681" s="6" t="s">
        <v>8219</v>
      </c>
      <c r="B681">
        <v>167</v>
      </c>
      <c r="E681" s="6" t="s">
        <v>8221</v>
      </c>
      <c r="F681">
        <v>3</v>
      </c>
    </row>
    <row r="682" spans="1:6" x14ac:dyDescent="0.25">
      <c r="A682" s="6" t="s">
        <v>8219</v>
      </c>
      <c r="B682">
        <v>235</v>
      </c>
      <c r="E682" s="6" t="s">
        <v>8221</v>
      </c>
      <c r="F682">
        <v>10</v>
      </c>
    </row>
    <row r="683" spans="1:6" x14ac:dyDescent="0.25">
      <c r="A683" s="6" t="s">
        <v>8219</v>
      </c>
      <c r="B683">
        <v>452</v>
      </c>
      <c r="E683" s="6" t="s">
        <v>8221</v>
      </c>
      <c r="F683">
        <v>7</v>
      </c>
    </row>
    <row r="684" spans="1:6" x14ac:dyDescent="0.25">
      <c r="A684" s="6" t="s">
        <v>8219</v>
      </c>
      <c r="B684">
        <v>241</v>
      </c>
      <c r="E684" s="6" t="s">
        <v>8221</v>
      </c>
      <c r="F684">
        <v>3</v>
      </c>
    </row>
    <row r="685" spans="1:6" x14ac:dyDescent="0.25">
      <c r="A685" s="6" t="s">
        <v>8219</v>
      </c>
      <c r="B685">
        <v>28</v>
      </c>
      <c r="E685" s="6" t="s">
        <v>8221</v>
      </c>
      <c r="F685">
        <v>0</v>
      </c>
    </row>
    <row r="686" spans="1:6" x14ac:dyDescent="0.25">
      <c r="A686" s="6" t="s">
        <v>8219</v>
      </c>
      <c r="B686">
        <v>140</v>
      </c>
      <c r="E686" s="6" t="s">
        <v>8221</v>
      </c>
      <c r="F686">
        <v>1</v>
      </c>
    </row>
    <row r="687" spans="1:6" x14ac:dyDescent="0.25">
      <c r="A687" s="6" t="s">
        <v>8219</v>
      </c>
      <c r="B687">
        <v>280</v>
      </c>
      <c r="E687" s="6" t="s">
        <v>8221</v>
      </c>
      <c r="F687">
        <v>0</v>
      </c>
    </row>
    <row r="688" spans="1:6" x14ac:dyDescent="0.25">
      <c r="A688" s="6" t="s">
        <v>8219</v>
      </c>
      <c r="B688">
        <v>70</v>
      </c>
      <c r="E688" s="6" t="s">
        <v>8221</v>
      </c>
      <c r="F688">
        <v>9</v>
      </c>
    </row>
    <row r="689" spans="1:6" x14ac:dyDescent="0.25">
      <c r="A689" s="6" t="s">
        <v>8219</v>
      </c>
      <c r="B689">
        <v>160</v>
      </c>
      <c r="E689" s="6" t="s">
        <v>8221</v>
      </c>
      <c r="F689">
        <v>2</v>
      </c>
    </row>
    <row r="690" spans="1:6" x14ac:dyDescent="0.25">
      <c r="A690" s="6" t="s">
        <v>8219</v>
      </c>
      <c r="B690">
        <v>141</v>
      </c>
      <c r="E690" s="6" t="s">
        <v>8221</v>
      </c>
      <c r="F690">
        <v>1</v>
      </c>
    </row>
    <row r="691" spans="1:6" x14ac:dyDescent="0.25">
      <c r="A691" s="6" t="s">
        <v>8219</v>
      </c>
      <c r="B691">
        <v>874</v>
      </c>
      <c r="E691" s="6" t="s">
        <v>8221</v>
      </c>
      <c r="F691">
        <v>2</v>
      </c>
    </row>
    <row r="692" spans="1:6" x14ac:dyDescent="0.25">
      <c r="A692" s="6" t="s">
        <v>8219</v>
      </c>
      <c r="B692">
        <v>73</v>
      </c>
      <c r="E692" s="6" t="s">
        <v>8221</v>
      </c>
      <c r="F692">
        <v>11</v>
      </c>
    </row>
    <row r="693" spans="1:6" x14ac:dyDescent="0.25">
      <c r="A693" s="6" t="s">
        <v>8219</v>
      </c>
      <c r="B693">
        <v>294</v>
      </c>
      <c r="E693" s="6" t="s">
        <v>8221</v>
      </c>
      <c r="F693">
        <v>0</v>
      </c>
    </row>
    <row r="694" spans="1:6" x14ac:dyDescent="0.25">
      <c r="A694" s="6" t="s">
        <v>8219</v>
      </c>
      <c r="B694">
        <v>740</v>
      </c>
      <c r="E694" s="6" t="s">
        <v>8221</v>
      </c>
      <c r="F694">
        <v>0</v>
      </c>
    </row>
    <row r="695" spans="1:6" x14ac:dyDescent="0.25">
      <c r="A695" s="6" t="s">
        <v>8219</v>
      </c>
      <c r="B695">
        <v>369</v>
      </c>
      <c r="E695" s="6" t="s">
        <v>8221</v>
      </c>
      <c r="F695">
        <v>9</v>
      </c>
    </row>
    <row r="696" spans="1:6" x14ac:dyDescent="0.25">
      <c r="A696" s="6" t="s">
        <v>8219</v>
      </c>
      <c r="B696">
        <v>110</v>
      </c>
      <c r="E696" s="6" t="s">
        <v>8221</v>
      </c>
      <c r="F696">
        <v>0</v>
      </c>
    </row>
    <row r="697" spans="1:6" x14ac:dyDescent="0.25">
      <c r="A697" s="6" t="s">
        <v>8219</v>
      </c>
      <c r="B697">
        <v>455</v>
      </c>
      <c r="E697" s="6" t="s">
        <v>8221</v>
      </c>
      <c r="F697">
        <v>4</v>
      </c>
    </row>
    <row r="698" spans="1:6" x14ac:dyDescent="0.25">
      <c r="A698" s="6" t="s">
        <v>8219</v>
      </c>
      <c r="B698">
        <v>224</v>
      </c>
      <c r="E698" s="6" t="s">
        <v>8221</v>
      </c>
      <c r="F698">
        <v>1</v>
      </c>
    </row>
    <row r="699" spans="1:6" x14ac:dyDescent="0.25">
      <c r="A699" s="6" t="s">
        <v>8219</v>
      </c>
      <c r="B699">
        <v>46</v>
      </c>
      <c r="E699" s="6" t="s">
        <v>8221</v>
      </c>
      <c r="F699">
        <v>2</v>
      </c>
    </row>
    <row r="700" spans="1:6" x14ac:dyDescent="0.25">
      <c r="A700" s="6" t="s">
        <v>8219</v>
      </c>
      <c r="B700">
        <v>284</v>
      </c>
      <c r="E700" s="6" t="s">
        <v>8221</v>
      </c>
      <c r="F700">
        <v>0</v>
      </c>
    </row>
    <row r="701" spans="1:6" x14ac:dyDescent="0.25">
      <c r="A701" s="6" t="s">
        <v>8219</v>
      </c>
      <c r="B701">
        <v>98</v>
      </c>
      <c r="E701" s="6" t="s">
        <v>8221</v>
      </c>
      <c r="F701">
        <v>1</v>
      </c>
    </row>
    <row r="702" spans="1:6" x14ac:dyDescent="0.25">
      <c r="A702" s="6" t="s">
        <v>8219</v>
      </c>
      <c r="B702">
        <v>56</v>
      </c>
      <c r="E702" s="6" t="s">
        <v>8221</v>
      </c>
      <c r="F702">
        <v>17</v>
      </c>
    </row>
    <row r="703" spans="1:6" x14ac:dyDescent="0.25">
      <c r="A703" s="6" t="s">
        <v>8219</v>
      </c>
      <c r="B703">
        <v>32</v>
      </c>
      <c r="E703" s="6" t="s">
        <v>8221</v>
      </c>
      <c r="F703">
        <v>2</v>
      </c>
    </row>
    <row r="704" spans="1:6" x14ac:dyDescent="0.25">
      <c r="A704" s="6" t="s">
        <v>8219</v>
      </c>
      <c r="B704">
        <v>30</v>
      </c>
      <c r="E704" s="6" t="s">
        <v>8221</v>
      </c>
      <c r="F704">
        <v>3</v>
      </c>
    </row>
    <row r="705" spans="1:6" x14ac:dyDescent="0.25">
      <c r="A705" s="6" t="s">
        <v>8219</v>
      </c>
      <c r="B705">
        <v>70</v>
      </c>
      <c r="E705" s="6" t="s">
        <v>8221</v>
      </c>
      <c r="F705">
        <v>41</v>
      </c>
    </row>
    <row r="706" spans="1:6" x14ac:dyDescent="0.25">
      <c r="A706" s="6" t="s">
        <v>8219</v>
      </c>
      <c r="B706">
        <v>44</v>
      </c>
      <c r="E706" s="6" t="s">
        <v>8221</v>
      </c>
      <c r="F706">
        <v>2</v>
      </c>
    </row>
    <row r="707" spans="1:6" x14ac:dyDescent="0.25">
      <c r="A707" s="6" t="s">
        <v>8219</v>
      </c>
      <c r="B707">
        <v>92</v>
      </c>
      <c r="E707" s="6" t="s">
        <v>8221</v>
      </c>
      <c r="F707">
        <v>3</v>
      </c>
    </row>
    <row r="708" spans="1:6" x14ac:dyDescent="0.25">
      <c r="A708" s="6" t="s">
        <v>8219</v>
      </c>
      <c r="B708">
        <v>205</v>
      </c>
      <c r="E708" s="6" t="s">
        <v>8221</v>
      </c>
      <c r="F708">
        <v>8</v>
      </c>
    </row>
    <row r="709" spans="1:6" x14ac:dyDescent="0.25">
      <c r="A709" s="6" t="s">
        <v>8219</v>
      </c>
      <c r="B709">
        <v>23</v>
      </c>
      <c r="E709" s="6" t="s">
        <v>8221</v>
      </c>
      <c r="F709">
        <v>0</v>
      </c>
    </row>
    <row r="710" spans="1:6" x14ac:dyDescent="0.25">
      <c r="A710" s="6" t="s">
        <v>8219</v>
      </c>
      <c r="B710">
        <v>4</v>
      </c>
      <c r="E710" s="6" t="s">
        <v>8221</v>
      </c>
      <c r="F710">
        <v>1</v>
      </c>
    </row>
    <row r="711" spans="1:6" x14ac:dyDescent="0.25">
      <c r="A711" s="6" t="s">
        <v>8219</v>
      </c>
      <c r="B711">
        <v>112</v>
      </c>
      <c r="E711" s="6" t="s">
        <v>8221</v>
      </c>
      <c r="F711">
        <v>3</v>
      </c>
    </row>
    <row r="712" spans="1:6" x14ac:dyDescent="0.25">
      <c r="A712" s="6" t="s">
        <v>8219</v>
      </c>
      <c r="B712">
        <v>27</v>
      </c>
      <c r="E712" s="6" t="s">
        <v>8221</v>
      </c>
      <c r="F712">
        <v>4</v>
      </c>
    </row>
    <row r="713" spans="1:6" x14ac:dyDescent="0.25">
      <c r="A713" s="6" t="s">
        <v>8219</v>
      </c>
      <c r="B713">
        <v>11</v>
      </c>
      <c r="E713" s="6" t="s">
        <v>8221</v>
      </c>
      <c r="F713">
        <v>9</v>
      </c>
    </row>
    <row r="714" spans="1:6" x14ac:dyDescent="0.25">
      <c r="A714" s="6" t="s">
        <v>8219</v>
      </c>
      <c r="B714">
        <v>26</v>
      </c>
      <c r="E714" s="6" t="s">
        <v>8221</v>
      </c>
      <c r="F714">
        <v>16</v>
      </c>
    </row>
    <row r="715" spans="1:6" x14ac:dyDescent="0.25">
      <c r="A715" s="6" t="s">
        <v>8219</v>
      </c>
      <c r="B715">
        <v>77</v>
      </c>
      <c r="E715" s="6" t="s">
        <v>8221</v>
      </c>
      <c r="F715">
        <v>1</v>
      </c>
    </row>
    <row r="716" spans="1:6" x14ac:dyDescent="0.25">
      <c r="A716" s="6" t="s">
        <v>8219</v>
      </c>
      <c r="B716">
        <v>136</v>
      </c>
      <c r="E716" s="6" t="s">
        <v>8221</v>
      </c>
      <c r="F716">
        <v>7</v>
      </c>
    </row>
    <row r="717" spans="1:6" x14ac:dyDescent="0.25">
      <c r="A717" s="6" t="s">
        <v>8219</v>
      </c>
      <c r="B717">
        <v>157</v>
      </c>
      <c r="E717" s="6" t="s">
        <v>8221</v>
      </c>
      <c r="F717">
        <v>0</v>
      </c>
    </row>
    <row r="718" spans="1:6" x14ac:dyDescent="0.25">
      <c r="A718" s="6" t="s">
        <v>8219</v>
      </c>
      <c r="B718">
        <v>158</v>
      </c>
      <c r="E718" s="6" t="s">
        <v>8221</v>
      </c>
      <c r="F718">
        <v>0</v>
      </c>
    </row>
    <row r="719" spans="1:6" x14ac:dyDescent="0.25">
      <c r="A719" s="6" t="s">
        <v>8219</v>
      </c>
      <c r="B719">
        <v>27</v>
      </c>
      <c r="E719" s="6" t="s">
        <v>8221</v>
      </c>
      <c r="F719">
        <v>0</v>
      </c>
    </row>
    <row r="720" spans="1:6" x14ac:dyDescent="0.25">
      <c r="A720" s="6" t="s">
        <v>8219</v>
      </c>
      <c r="B720">
        <v>23</v>
      </c>
      <c r="E720" s="6" t="s">
        <v>8221</v>
      </c>
      <c r="F720">
        <v>0</v>
      </c>
    </row>
    <row r="721" spans="1:6" x14ac:dyDescent="0.25">
      <c r="A721" s="6" t="s">
        <v>8219</v>
      </c>
      <c r="B721">
        <v>17</v>
      </c>
      <c r="E721" s="6" t="s">
        <v>8221</v>
      </c>
      <c r="F721">
        <v>0</v>
      </c>
    </row>
    <row r="722" spans="1:6" x14ac:dyDescent="0.25">
      <c r="A722" s="6" t="s">
        <v>8219</v>
      </c>
      <c r="B722">
        <v>37</v>
      </c>
      <c r="E722" s="6" t="s">
        <v>8221</v>
      </c>
      <c r="F722">
        <v>1</v>
      </c>
    </row>
    <row r="723" spans="1:6" x14ac:dyDescent="0.25">
      <c r="A723" s="6" t="s">
        <v>8219</v>
      </c>
      <c r="B723">
        <v>65</v>
      </c>
      <c r="E723" s="6" t="s">
        <v>8221</v>
      </c>
      <c r="F723">
        <v>2</v>
      </c>
    </row>
    <row r="724" spans="1:6" x14ac:dyDescent="0.25">
      <c r="A724" s="6" t="s">
        <v>8219</v>
      </c>
      <c r="B724">
        <v>18</v>
      </c>
      <c r="E724" s="6" t="s">
        <v>8221</v>
      </c>
      <c r="F724">
        <v>1</v>
      </c>
    </row>
    <row r="725" spans="1:6" x14ac:dyDescent="0.25">
      <c r="A725" s="6" t="s">
        <v>8219</v>
      </c>
      <c r="B725">
        <v>25</v>
      </c>
      <c r="E725" s="6" t="s">
        <v>8221</v>
      </c>
      <c r="F725">
        <v>15</v>
      </c>
    </row>
    <row r="726" spans="1:6" x14ac:dyDescent="0.25">
      <c r="A726" s="6" t="s">
        <v>8219</v>
      </c>
      <c r="B726">
        <v>104</v>
      </c>
      <c r="E726" s="6" t="s">
        <v>8221</v>
      </c>
      <c r="F726">
        <v>1</v>
      </c>
    </row>
    <row r="727" spans="1:6" x14ac:dyDescent="0.25">
      <c r="A727" s="6" t="s">
        <v>8219</v>
      </c>
      <c r="B727">
        <v>108</v>
      </c>
      <c r="E727" s="6" t="s">
        <v>8221</v>
      </c>
      <c r="F727">
        <v>1</v>
      </c>
    </row>
    <row r="728" spans="1:6" x14ac:dyDescent="0.25">
      <c r="A728" s="6" t="s">
        <v>8219</v>
      </c>
      <c r="B728">
        <v>38</v>
      </c>
      <c r="E728" s="6" t="s">
        <v>8221</v>
      </c>
      <c r="F728">
        <v>0</v>
      </c>
    </row>
    <row r="729" spans="1:6" x14ac:dyDescent="0.25">
      <c r="A729" s="6" t="s">
        <v>8219</v>
      </c>
      <c r="B729">
        <v>88</v>
      </c>
      <c r="E729" s="6" t="s">
        <v>8221</v>
      </c>
      <c r="F729">
        <v>39</v>
      </c>
    </row>
    <row r="730" spans="1:6" x14ac:dyDescent="0.25">
      <c r="A730" s="6" t="s">
        <v>8219</v>
      </c>
      <c r="B730">
        <v>82</v>
      </c>
      <c r="E730" s="6" t="s">
        <v>8221</v>
      </c>
      <c r="F730">
        <v>103</v>
      </c>
    </row>
    <row r="731" spans="1:6" x14ac:dyDescent="0.25">
      <c r="A731" s="6" t="s">
        <v>8219</v>
      </c>
      <c r="B731">
        <v>126</v>
      </c>
      <c r="E731" s="6" t="s">
        <v>8221</v>
      </c>
      <c r="F731">
        <v>0</v>
      </c>
    </row>
    <row r="732" spans="1:6" x14ac:dyDescent="0.25">
      <c r="A732" s="6" t="s">
        <v>8219</v>
      </c>
      <c r="B732">
        <v>133</v>
      </c>
      <c r="E732" s="6" t="s">
        <v>8221</v>
      </c>
      <c r="F732">
        <v>39</v>
      </c>
    </row>
    <row r="733" spans="1:6" x14ac:dyDescent="0.25">
      <c r="A733" s="6" t="s">
        <v>8219</v>
      </c>
      <c r="B733">
        <v>47</v>
      </c>
      <c r="E733" s="6" t="s">
        <v>8221</v>
      </c>
      <c r="F733">
        <v>15</v>
      </c>
    </row>
    <row r="734" spans="1:6" x14ac:dyDescent="0.25">
      <c r="A734" s="6" t="s">
        <v>8219</v>
      </c>
      <c r="B734">
        <v>58</v>
      </c>
      <c r="E734" s="6" t="s">
        <v>8221</v>
      </c>
      <c r="F734">
        <v>22</v>
      </c>
    </row>
    <row r="735" spans="1:6" x14ac:dyDescent="0.25">
      <c r="A735" s="6" t="s">
        <v>8219</v>
      </c>
      <c r="B735">
        <v>32</v>
      </c>
      <c r="E735" s="6" t="s">
        <v>8221</v>
      </c>
      <c r="F735">
        <v>92</v>
      </c>
    </row>
    <row r="736" spans="1:6" x14ac:dyDescent="0.25">
      <c r="A736" s="6" t="s">
        <v>8219</v>
      </c>
      <c r="B736">
        <v>37</v>
      </c>
      <c r="E736" s="6" t="s">
        <v>8221</v>
      </c>
      <c r="F736">
        <v>25</v>
      </c>
    </row>
    <row r="737" spans="1:6" x14ac:dyDescent="0.25">
      <c r="A737" s="6" t="s">
        <v>8219</v>
      </c>
      <c r="B737">
        <v>87</v>
      </c>
      <c r="E737" s="6" t="s">
        <v>8221</v>
      </c>
      <c r="F737">
        <v>19</v>
      </c>
    </row>
    <row r="738" spans="1:6" x14ac:dyDescent="0.25">
      <c r="A738" s="6" t="s">
        <v>8219</v>
      </c>
      <c r="B738">
        <v>15</v>
      </c>
      <c r="E738" s="6" t="s">
        <v>8221</v>
      </c>
      <c r="F738">
        <v>19</v>
      </c>
    </row>
    <row r="739" spans="1:6" x14ac:dyDescent="0.25">
      <c r="A739" s="6" t="s">
        <v>8219</v>
      </c>
      <c r="B739">
        <v>27</v>
      </c>
      <c r="E739" s="6" t="s">
        <v>8221</v>
      </c>
      <c r="F739">
        <v>13</v>
      </c>
    </row>
    <row r="740" spans="1:6" x14ac:dyDescent="0.25">
      <c r="A740" s="6" t="s">
        <v>8219</v>
      </c>
      <c r="B740">
        <v>19</v>
      </c>
      <c r="E740" s="6" t="s">
        <v>8221</v>
      </c>
      <c r="F740">
        <v>124</v>
      </c>
    </row>
    <row r="741" spans="1:6" x14ac:dyDescent="0.25">
      <c r="A741" s="6" t="s">
        <v>8219</v>
      </c>
      <c r="B741">
        <v>17</v>
      </c>
      <c r="E741" s="6" t="s">
        <v>8221</v>
      </c>
      <c r="F741">
        <v>4</v>
      </c>
    </row>
    <row r="742" spans="1:6" x14ac:dyDescent="0.25">
      <c r="A742" s="6" t="s">
        <v>8219</v>
      </c>
      <c r="B742">
        <v>26</v>
      </c>
      <c r="E742" s="6" t="s">
        <v>8221</v>
      </c>
      <c r="F742">
        <v>10</v>
      </c>
    </row>
    <row r="743" spans="1:6" x14ac:dyDescent="0.25">
      <c r="A743" s="6" t="s">
        <v>8219</v>
      </c>
      <c r="B743">
        <v>28</v>
      </c>
      <c r="E743" s="6" t="s">
        <v>8221</v>
      </c>
      <c r="F743">
        <v>15</v>
      </c>
    </row>
    <row r="744" spans="1:6" x14ac:dyDescent="0.25">
      <c r="A744" s="6" t="s">
        <v>8219</v>
      </c>
      <c r="B744">
        <v>37</v>
      </c>
      <c r="E744" s="6" t="s">
        <v>8221</v>
      </c>
      <c r="F744">
        <v>38</v>
      </c>
    </row>
    <row r="745" spans="1:6" x14ac:dyDescent="0.25">
      <c r="A745" s="6" t="s">
        <v>8219</v>
      </c>
      <c r="B745">
        <v>128</v>
      </c>
      <c r="E745" s="6" t="s">
        <v>8221</v>
      </c>
      <c r="F745">
        <v>152</v>
      </c>
    </row>
    <row r="746" spans="1:6" x14ac:dyDescent="0.25">
      <c r="A746" s="6" t="s">
        <v>8219</v>
      </c>
      <c r="B746">
        <v>10</v>
      </c>
      <c r="E746" s="6" t="s">
        <v>8221</v>
      </c>
      <c r="F746">
        <v>24</v>
      </c>
    </row>
    <row r="747" spans="1:6" x14ac:dyDescent="0.25">
      <c r="A747" s="6" t="s">
        <v>8219</v>
      </c>
      <c r="B747">
        <v>83</v>
      </c>
      <c r="E747" s="6" t="s">
        <v>8221</v>
      </c>
      <c r="F747">
        <v>76</v>
      </c>
    </row>
    <row r="748" spans="1:6" x14ac:dyDescent="0.25">
      <c r="A748" s="6" t="s">
        <v>8219</v>
      </c>
      <c r="B748">
        <v>46</v>
      </c>
      <c r="E748" s="6" t="s">
        <v>8221</v>
      </c>
      <c r="F748">
        <v>185</v>
      </c>
    </row>
    <row r="749" spans="1:6" x14ac:dyDescent="0.25">
      <c r="A749" s="6" t="s">
        <v>8219</v>
      </c>
      <c r="B749">
        <v>90</v>
      </c>
      <c r="E749" s="6" t="s">
        <v>8221</v>
      </c>
      <c r="F749">
        <v>33</v>
      </c>
    </row>
    <row r="750" spans="1:6" x14ac:dyDescent="0.25">
      <c r="A750" s="6" t="s">
        <v>8219</v>
      </c>
      <c r="B750">
        <v>81</v>
      </c>
      <c r="E750" s="6" t="s">
        <v>8221</v>
      </c>
      <c r="F750">
        <v>108</v>
      </c>
    </row>
    <row r="751" spans="1:6" x14ac:dyDescent="0.25">
      <c r="A751" s="6" t="s">
        <v>8219</v>
      </c>
      <c r="B751">
        <v>32</v>
      </c>
      <c r="E751" s="6" t="s">
        <v>8221</v>
      </c>
      <c r="F751">
        <v>29</v>
      </c>
    </row>
    <row r="752" spans="1:6" x14ac:dyDescent="0.25">
      <c r="A752" s="6" t="s">
        <v>8219</v>
      </c>
      <c r="B752">
        <v>20</v>
      </c>
      <c r="E752" s="6" t="s">
        <v>8221</v>
      </c>
      <c r="F752">
        <v>24</v>
      </c>
    </row>
    <row r="753" spans="1:6" x14ac:dyDescent="0.25">
      <c r="A753" s="6" t="s">
        <v>8219</v>
      </c>
      <c r="B753">
        <v>70</v>
      </c>
      <c r="E753" s="6" t="s">
        <v>8221</v>
      </c>
      <c r="F753">
        <v>4</v>
      </c>
    </row>
    <row r="754" spans="1:6" x14ac:dyDescent="0.25">
      <c r="A754" s="6" t="s">
        <v>8219</v>
      </c>
      <c r="B754">
        <v>168</v>
      </c>
      <c r="E754" s="6" t="s">
        <v>8221</v>
      </c>
      <c r="F754">
        <v>4</v>
      </c>
    </row>
    <row r="755" spans="1:6" x14ac:dyDescent="0.25">
      <c r="A755" s="6" t="s">
        <v>8219</v>
      </c>
      <c r="B755">
        <v>34</v>
      </c>
      <c r="E755" s="6" t="s">
        <v>8221</v>
      </c>
      <c r="F755">
        <v>15</v>
      </c>
    </row>
    <row r="756" spans="1:6" x14ac:dyDescent="0.25">
      <c r="A756" s="6" t="s">
        <v>8219</v>
      </c>
      <c r="B756">
        <v>48</v>
      </c>
      <c r="E756" s="6" t="s">
        <v>8221</v>
      </c>
      <c r="F756">
        <v>4</v>
      </c>
    </row>
    <row r="757" spans="1:6" x14ac:dyDescent="0.25">
      <c r="A757" s="6" t="s">
        <v>8219</v>
      </c>
      <c r="B757">
        <v>48</v>
      </c>
      <c r="E757" s="6" t="s">
        <v>8221</v>
      </c>
      <c r="F757">
        <v>139</v>
      </c>
    </row>
    <row r="758" spans="1:6" x14ac:dyDescent="0.25">
      <c r="A758" s="6" t="s">
        <v>8219</v>
      </c>
      <c r="B758">
        <v>221</v>
      </c>
      <c r="E758" s="6" t="s">
        <v>8221</v>
      </c>
      <c r="F758">
        <v>2</v>
      </c>
    </row>
    <row r="759" spans="1:6" x14ac:dyDescent="0.25">
      <c r="A759" s="6" t="s">
        <v>8219</v>
      </c>
      <c r="B759">
        <v>107</v>
      </c>
      <c r="E759" s="6" t="s">
        <v>8221</v>
      </c>
      <c r="F759">
        <v>18</v>
      </c>
    </row>
    <row r="760" spans="1:6" x14ac:dyDescent="0.25">
      <c r="A760" s="6" t="s">
        <v>8219</v>
      </c>
      <c r="B760">
        <v>45</v>
      </c>
      <c r="E760" s="6" t="s">
        <v>8221</v>
      </c>
      <c r="F760">
        <v>81</v>
      </c>
    </row>
    <row r="761" spans="1:6" x14ac:dyDescent="0.25">
      <c r="A761" s="6" t="s">
        <v>8219</v>
      </c>
      <c r="B761">
        <v>36</v>
      </c>
      <c r="E761" s="6" t="s">
        <v>8221</v>
      </c>
      <c r="F761">
        <v>86</v>
      </c>
    </row>
    <row r="762" spans="1:6" x14ac:dyDescent="0.25">
      <c r="A762" s="6" t="s">
        <v>8219</v>
      </c>
      <c r="B762">
        <v>101</v>
      </c>
      <c r="E762" s="6" t="s">
        <v>8221</v>
      </c>
      <c r="F762">
        <v>140</v>
      </c>
    </row>
    <row r="763" spans="1:6" x14ac:dyDescent="0.25">
      <c r="A763" s="6" t="s">
        <v>8219</v>
      </c>
      <c r="B763">
        <v>62</v>
      </c>
      <c r="E763" s="6" t="s">
        <v>8221</v>
      </c>
      <c r="F763">
        <v>37</v>
      </c>
    </row>
    <row r="764" spans="1:6" x14ac:dyDescent="0.25">
      <c r="A764" s="6" t="s">
        <v>8219</v>
      </c>
      <c r="B764">
        <v>32</v>
      </c>
      <c r="E764" s="6" t="s">
        <v>8221</v>
      </c>
      <c r="F764">
        <v>6</v>
      </c>
    </row>
    <row r="765" spans="1:6" x14ac:dyDescent="0.25">
      <c r="A765" s="6" t="s">
        <v>8219</v>
      </c>
      <c r="B765">
        <v>89</v>
      </c>
      <c r="E765" s="6" t="s">
        <v>8221</v>
      </c>
      <c r="F765">
        <v>113</v>
      </c>
    </row>
    <row r="766" spans="1:6" x14ac:dyDescent="0.25">
      <c r="A766" s="6" t="s">
        <v>8219</v>
      </c>
      <c r="B766">
        <v>93</v>
      </c>
      <c r="E766" s="6" t="s">
        <v>8221</v>
      </c>
      <c r="F766">
        <v>37</v>
      </c>
    </row>
    <row r="767" spans="1:6" x14ac:dyDescent="0.25">
      <c r="A767" s="6" t="s">
        <v>8219</v>
      </c>
      <c r="B767">
        <v>98</v>
      </c>
      <c r="E767" s="6" t="s">
        <v>8221</v>
      </c>
      <c r="F767">
        <v>18</v>
      </c>
    </row>
    <row r="768" spans="1:6" x14ac:dyDescent="0.25">
      <c r="A768" s="6" t="s">
        <v>8219</v>
      </c>
      <c r="B768">
        <v>82</v>
      </c>
      <c r="E768" s="6" t="s">
        <v>8221</v>
      </c>
      <c r="F768">
        <v>75</v>
      </c>
    </row>
    <row r="769" spans="1:6" x14ac:dyDescent="0.25">
      <c r="A769" s="6" t="s">
        <v>8219</v>
      </c>
      <c r="B769">
        <v>116</v>
      </c>
      <c r="E769" s="6" t="s">
        <v>8221</v>
      </c>
      <c r="F769">
        <v>52</v>
      </c>
    </row>
    <row r="770" spans="1:6" x14ac:dyDescent="0.25">
      <c r="A770" s="6" t="s">
        <v>8219</v>
      </c>
      <c r="B770">
        <v>52</v>
      </c>
      <c r="E770" s="6" t="s">
        <v>8221</v>
      </c>
      <c r="F770">
        <v>122</v>
      </c>
    </row>
    <row r="771" spans="1:6" x14ac:dyDescent="0.25">
      <c r="A771" s="6" t="s">
        <v>8219</v>
      </c>
      <c r="B771">
        <v>23</v>
      </c>
      <c r="E771" s="6" t="s">
        <v>8221</v>
      </c>
      <c r="F771">
        <v>8</v>
      </c>
    </row>
    <row r="772" spans="1:6" x14ac:dyDescent="0.25">
      <c r="A772" s="6" t="s">
        <v>8219</v>
      </c>
      <c r="B772">
        <v>77</v>
      </c>
      <c r="E772" s="6" t="s">
        <v>8221</v>
      </c>
      <c r="F772">
        <v>8</v>
      </c>
    </row>
    <row r="773" spans="1:6" x14ac:dyDescent="0.25">
      <c r="A773" s="6" t="s">
        <v>8219</v>
      </c>
      <c r="B773">
        <v>49</v>
      </c>
      <c r="E773" s="6" t="s">
        <v>8221</v>
      </c>
      <c r="F773">
        <v>96</v>
      </c>
    </row>
    <row r="774" spans="1:6" x14ac:dyDescent="0.25">
      <c r="A774" s="6" t="s">
        <v>8219</v>
      </c>
      <c r="B774">
        <v>59</v>
      </c>
      <c r="E774" s="6" t="s">
        <v>8221</v>
      </c>
      <c r="F774">
        <v>9</v>
      </c>
    </row>
    <row r="775" spans="1:6" x14ac:dyDescent="0.25">
      <c r="A775" s="6" t="s">
        <v>8219</v>
      </c>
      <c r="B775">
        <v>113</v>
      </c>
      <c r="E775" s="6" t="s">
        <v>8221</v>
      </c>
      <c r="F775">
        <v>2</v>
      </c>
    </row>
    <row r="776" spans="1:6" x14ac:dyDescent="0.25">
      <c r="A776" s="6" t="s">
        <v>8219</v>
      </c>
      <c r="B776">
        <v>34</v>
      </c>
      <c r="E776" s="6" t="s">
        <v>8221</v>
      </c>
      <c r="F776">
        <v>26</v>
      </c>
    </row>
    <row r="777" spans="1:6" x14ac:dyDescent="0.25">
      <c r="A777" s="6" t="s">
        <v>8219</v>
      </c>
      <c r="B777">
        <v>42</v>
      </c>
      <c r="E777" s="6" t="s">
        <v>8221</v>
      </c>
      <c r="F777">
        <v>23</v>
      </c>
    </row>
    <row r="778" spans="1:6" x14ac:dyDescent="0.25">
      <c r="A778" s="6" t="s">
        <v>8219</v>
      </c>
      <c r="B778">
        <v>42</v>
      </c>
      <c r="E778" s="6" t="s">
        <v>8221</v>
      </c>
      <c r="F778">
        <v>0</v>
      </c>
    </row>
    <row r="779" spans="1:6" x14ac:dyDescent="0.25">
      <c r="A779" s="6" t="s">
        <v>8219</v>
      </c>
      <c r="B779">
        <v>49</v>
      </c>
      <c r="E779" s="6" t="s">
        <v>8221</v>
      </c>
      <c r="F779">
        <v>140</v>
      </c>
    </row>
    <row r="780" spans="1:6" x14ac:dyDescent="0.25">
      <c r="A780" s="6" t="s">
        <v>8219</v>
      </c>
      <c r="B780">
        <v>56</v>
      </c>
      <c r="E780" s="6" t="s">
        <v>8221</v>
      </c>
      <c r="F780">
        <v>0</v>
      </c>
    </row>
    <row r="781" spans="1:6" x14ac:dyDescent="0.25">
      <c r="A781" s="6" t="s">
        <v>8219</v>
      </c>
      <c r="B781">
        <v>25</v>
      </c>
      <c r="E781" s="6" t="s">
        <v>8221</v>
      </c>
      <c r="F781">
        <v>6</v>
      </c>
    </row>
    <row r="782" spans="1:6" x14ac:dyDescent="0.25">
      <c r="A782" s="6" t="s">
        <v>8219</v>
      </c>
      <c r="B782">
        <v>52</v>
      </c>
      <c r="E782" s="6" t="s">
        <v>8221</v>
      </c>
      <c r="F782">
        <v>100</v>
      </c>
    </row>
    <row r="783" spans="1:6" x14ac:dyDescent="0.25">
      <c r="A783" s="6" t="s">
        <v>8219</v>
      </c>
      <c r="B783">
        <v>34</v>
      </c>
      <c r="E783" s="6" t="s">
        <v>8221</v>
      </c>
      <c r="F783">
        <v>0</v>
      </c>
    </row>
    <row r="784" spans="1:6" x14ac:dyDescent="0.25">
      <c r="A784" s="6" t="s">
        <v>8219</v>
      </c>
      <c r="B784">
        <v>67</v>
      </c>
      <c r="E784" s="6" t="s">
        <v>8221</v>
      </c>
      <c r="F784">
        <v>4</v>
      </c>
    </row>
    <row r="785" spans="1:6" x14ac:dyDescent="0.25">
      <c r="A785" s="6" t="s">
        <v>8219</v>
      </c>
      <c r="B785">
        <v>70</v>
      </c>
      <c r="E785" s="6" t="s">
        <v>8221</v>
      </c>
      <c r="F785">
        <v>8</v>
      </c>
    </row>
    <row r="786" spans="1:6" x14ac:dyDescent="0.25">
      <c r="A786" s="6" t="s">
        <v>8219</v>
      </c>
      <c r="B786">
        <v>89</v>
      </c>
      <c r="E786" s="6" t="s">
        <v>8221</v>
      </c>
      <c r="F786">
        <v>0</v>
      </c>
    </row>
    <row r="787" spans="1:6" x14ac:dyDescent="0.25">
      <c r="A787" s="6" t="s">
        <v>8219</v>
      </c>
      <c r="B787">
        <v>107</v>
      </c>
      <c r="E787" s="6" t="s">
        <v>8221</v>
      </c>
      <c r="F787">
        <v>16</v>
      </c>
    </row>
    <row r="788" spans="1:6" x14ac:dyDescent="0.25">
      <c r="A788" s="6" t="s">
        <v>8219</v>
      </c>
      <c r="B788">
        <v>159</v>
      </c>
      <c r="E788" s="6" t="s">
        <v>8221</v>
      </c>
      <c r="F788">
        <v>2</v>
      </c>
    </row>
    <row r="789" spans="1:6" x14ac:dyDescent="0.25">
      <c r="A789" s="6" t="s">
        <v>8219</v>
      </c>
      <c r="B789">
        <v>181</v>
      </c>
      <c r="E789" s="6" t="s">
        <v>8221</v>
      </c>
      <c r="F789">
        <v>48</v>
      </c>
    </row>
    <row r="790" spans="1:6" x14ac:dyDescent="0.25">
      <c r="A790" s="6" t="s">
        <v>8219</v>
      </c>
      <c r="B790">
        <v>131</v>
      </c>
      <c r="E790" s="6" t="s">
        <v>8221</v>
      </c>
      <c r="F790">
        <v>2</v>
      </c>
    </row>
    <row r="791" spans="1:6" x14ac:dyDescent="0.25">
      <c r="A791" s="6" t="s">
        <v>8219</v>
      </c>
      <c r="B791">
        <v>125</v>
      </c>
      <c r="E791" s="6" t="s">
        <v>8221</v>
      </c>
      <c r="F791">
        <v>2</v>
      </c>
    </row>
    <row r="792" spans="1:6" x14ac:dyDescent="0.25">
      <c r="A792" s="6" t="s">
        <v>8219</v>
      </c>
      <c r="B792">
        <v>61</v>
      </c>
      <c r="E792" s="6" t="s">
        <v>8221</v>
      </c>
      <c r="F792">
        <v>1</v>
      </c>
    </row>
    <row r="793" spans="1:6" x14ac:dyDescent="0.25">
      <c r="A793" s="6" t="s">
        <v>8219</v>
      </c>
      <c r="B793">
        <v>90</v>
      </c>
      <c r="E793" s="6" t="s">
        <v>8221</v>
      </c>
      <c r="F793">
        <v>17</v>
      </c>
    </row>
    <row r="794" spans="1:6" x14ac:dyDescent="0.25">
      <c r="A794" s="6" t="s">
        <v>8219</v>
      </c>
      <c r="B794">
        <v>35</v>
      </c>
      <c r="E794" s="6" t="s">
        <v>8221</v>
      </c>
      <c r="F794">
        <v>0</v>
      </c>
    </row>
    <row r="795" spans="1:6" x14ac:dyDescent="0.25">
      <c r="A795" s="6" t="s">
        <v>8219</v>
      </c>
      <c r="B795">
        <v>90</v>
      </c>
      <c r="E795" s="6" t="s">
        <v>8221</v>
      </c>
      <c r="F795">
        <v>11</v>
      </c>
    </row>
    <row r="796" spans="1:6" x14ac:dyDescent="0.25">
      <c r="A796" s="6" t="s">
        <v>8219</v>
      </c>
      <c r="B796">
        <v>4</v>
      </c>
      <c r="E796" s="6" t="s">
        <v>8221</v>
      </c>
      <c r="F796">
        <v>95</v>
      </c>
    </row>
    <row r="797" spans="1:6" x14ac:dyDescent="0.25">
      <c r="A797" s="6" t="s">
        <v>8219</v>
      </c>
      <c r="B797">
        <v>120</v>
      </c>
      <c r="E797" s="6" t="s">
        <v>8221</v>
      </c>
      <c r="F797">
        <v>13</v>
      </c>
    </row>
    <row r="798" spans="1:6" x14ac:dyDescent="0.25">
      <c r="A798" s="6" t="s">
        <v>8219</v>
      </c>
      <c r="B798">
        <v>14</v>
      </c>
      <c r="E798" s="6" t="s">
        <v>8221</v>
      </c>
      <c r="F798">
        <v>2</v>
      </c>
    </row>
    <row r="799" spans="1:6" x14ac:dyDescent="0.25">
      <c r="A799" s="6" t="s">
        <v>8219</v>
      </c>
      <c r="B799">
        <v>27</v>
      </c>
      <c r="E799" s="6" t="s">
        <v>8221</v>
      </c>
      <c r="F799">
        <v>2</v>
      </c>
    </row>
    <row r="800" spans="1:6" x14ac:dyDescent="0.25">
      <c r="A800" s="6" t="s">
        <v>8219</v>
      </c>
      <c r="B800">
        <v>49</v>
      </c>
      <c r="E800" s="6" t="s">
        <v>8221</v>
      </c>
      <c r="F800">
        <v>3</v>
      </c>
    </row>
    <row r="801" spans="1:6" x14ac:dyDescent="0.25">
      <c r="A801" s="6" t="s">
        <v>8219</v>
      </c>
      <c r="B801">
        <v>102</v>
      </c>
      <c r="E801" s="6" t="s">
        <v>8221</v>
      </c>
      <c r="F801">
        <v>0</v>
      </c>
    </row>
    <row r="802" spans="1:6" x14ac:dyDescent="0.25">
      <c r="A802" s="6" t="s">
        <v>8219</v>
      </c>
      <c r="B802">
        <v>3</v>
      </c>
      <c r="E802" s="6" t="s">
        <v>8221</v>
      </c>
      <c r="F802">
        <v>0</v>
      </c>
    </row>
    <row r="803" spans="1:6" x14ac:dyDescent="0.25">
      <c r="A803" s="6" t="s">
        <v>8219</v>
      </c>
      <c r="B803">
        <v>25</v>
      </c>
      <c r="E803" s="6" t="s">
        <v>8221</v>
      </c>
      <c r="F803">
        <v>0</v>
      </c>
    </row>
    <row r="804" spans="1:6" x14ac:dyDescent="0.25">
      <c r="A804" s="6" t="s">
        <v>8219</v>
      </c>
      <c r="B804">
        <v>118</v>
      </c>
      <c r="E804" s="6" t="s">
        <v>8221</v>
      </c>
      <c r="F804">
        <v>2</v>
      </c>
    </row>
    <row r="805" spans="1:6" x14ac:dyDescent="0.25">
      <c r="A805" s="6" t="s">
        <v>8219</v>
      </c>
      <c r="B805">
        <v>57</v>
      </c>
      <c r="E805" s="6" t="s">
        <v>8221</v>
      </c>
      <c r="F805">
        <v>24</v>
      </c>
    </row>
    <row r="806" spans="1:6" x14ac:dyDescent="0.25">
      <c r="A806" s="6" t="s">
        <v>8219</v>
      </c>
      <c r="B806">
        <v>11</v>
      </c>
      <c r="E806" s="6" t="s">
        <v>8221</v>
      </c>
      <c r="F806">
        <v>25</v>
      </c>
    </row>
    <row r="807" spans="1:6" x14ac:dyDescent="0.25">
      <c r="A807" s="6" t="s">
        <v>8219</v>
      </c>
      <c r="B807">
        <v>33</v>
      </c>
      <c r="E807" s="6" t="s">
        <v>8221</v>
      </c>
      <c r="F807">
        <v>3</v>
      </c>
    </row>
    <row r="808" spans="1:6" x14ac:dyDescent="0.25">
      <c r="A808" s="6" t="s">
        <v>8219</v>
      </c>
      <c r="B808">
        <v>40</v>
      </c>
      <c r="E808" s="6" t="s">
        <v>8221</v>
      </c>
      <c r="F808">
        <v>41</v>
      </c>
    </row>
    <row r="809" spans="1:6" x14ac:dyDescent="0.25">
      <c r="A809" s="6" t="s">
        <v>8219</v>
      </c>
      <c r="B809">
        <v>50</v>
      </c>
      <c r="E809" s="6" t="s">
        <v>8221</v>
      </c>
      <c r="F809">
        <v>2</v>
      </c>
    </row>
    <row r="810" spans="1:6" x14ac:dyDescent="0.25">
      <c r="A810" s="6" t="s">
        <v>8219</v>
      </c>
      <c r="B810">
        <v>38</v>
      </c>
      <c r="E810" s="6" t="s">
        <v>8221</v>
      </c>
      <c r="F810">
        <v>4</v>
      </c>
    </row>
    <row r="811" spans="1:6" x14ac:dyDescent="0.25">
      <c r="A811" s="6" t="s">
        <v>8219</v>
      </c>
      <c r="B811">
        <v>96</v>
      </c>
      <c r="E811" s="6" t="s">
        <v>8221</v>
      </c>
      <c r="F811">
        <v>99</v>
      </c>
    </row>
    <row r="812" spans="1:6" x14ac:dyDescent="0.25">
      <c r="A812" s="6" t="s">
        <v>8219</v>
      </c>
      <c r="B812">
        <v>48</v>
      </c>
      <c r="E812" s="6" t="s">
        <v>8221</v>
      </c>
      <c r="F812">
        <v>4</v>
      </c>
    </row>
    <row r="813" spans="1:6" x14ac:dyDescent="0.25">
      <c r="A813" s="6" t="s">
        <v>8219</v>
      </c>
      <c r="B813">
        <v>33</v>
      </c>
      <c r="E813" s="6" t="s">
        <v>8221</v>
      </c>
      <c r="F813">
        <v>4</v>
      </c>
    </row>
    <row r="814" spans="1:6" x14ac:dyDescent="0.25">
      <c r="A814" s="6" t="s">
        <v>8219</v>
      </c>
      <c r="B814">
        <v>226</v>
      </c>
      <c r="E814" s="6" t="s">
        <v>8221</v>
      </c>
      <c r="F814">
        <v>38</v>
      </c>
    </row>
    <row r="815" spans="1:6" x14ac:dyDescent="0.25">
      <c r="A815" s="6" t="s">
        <v>8219</v>
      </c>
      <c r="B815">
        <v>14</v>
      </c>
      <c r="E815" s="6" t="s">
        <v>8221</v>
      </c>
      <c r="F815">
        <v>285</v>
      </c>
    </row>
    <row r="816" spans="1:6" x14ac:dyDescent="0.25">
      <c r="A816" s="6" t="s">
        <v>8219</v>
      </c>
      <c r="B816">
        <v>20</v>
      </c>
      <c r="E816" s="6" t="s">
        <v>8221</v>
      </c>
      <c r="F816">
        <v>1</v>
      </c>
    </row>
    <row r="817" spans="1:6" x14ac:dyDescent="0.25">
      <c r="A817" s="6" t="s">
        <v>8219</v>
      </c>
      <c r="B817">
        <v>25</v>
      </c>
      <c r="E817" s="6" t="s">
        <v>8221</v>
      </c>
      <c r="F817">
        <v>42</v>
      </c>
    </row>
    <row r="818" spans="1:6" x14ac:dyDescent="0.25">
      <c r="A818" s="6" t="s">
        <v>8219</v>
      </c>
      <c r="B818">
        <v>90</v>
      </c>
      <c r="E818" s="6" t="s">
        <v>8221</v>
      </c>
      <c r="F818">
        <v>26</v>
      </c>
    </row>
    <row r="819" spans="1:6" x14ac:dyDescent="0.25">
      <c r="A819" s="6" t="s">
        <v>8219</v>
      </c>
      <c r="B819">
        <v>11</v>
      </c>
      <c r="E819" s="6" t="s">
        <v>8221</v>
      </c>
      <c r="F819">
        <v>2</v>
      </c>
    </row>
    <row r="820" spans="1:6" x14ac:dyDescent="0.25">
      <c r="A820" s="6" t="s">
        <v>8219</v>
      </c>
      <c r="B820">
        <v>55</v>
      </c>
      <c r="E820" s="6" t="s">
        <v>8221</v>
      </c>
      <c r="F820">
        <v>4</v>
      </c>
    </row>
    <row r="821" spans="1:6" x14ac:dyDescent="0.25">
      <c r="A821" s="6" t="s">
        <v>8219</v>
      </c>
      <c r="B821">
        <v>30</v>
      </c>
      <c r="E821" s="6" t="s">
        <v>8221</v>
      </c>
      <c r="F821">
        <v>6</v>
      </c>
    </row>
    <row r="822" spans="1:6" x14ac:dyDescent="0.25">
      <c r="A822" s="6" t="s">
        <v>8219</v>
      </c>
      <c r="B822">
        <v>28</v>
      </c>
      <c r="E822" s="6" t="s">
        <v>8221</v>
      </c>
      <c r="F822">
        <v>70</v>
      </c>
    </row>
    <row r="823" spans="1:6" x14ac:dyDescent="0.25">
      <c r="A823" s="6" t="s">
        <v>8219</v>
      </c>
      <c r="B823">
        <v>45</v>
      </c>
      <c r="E823" s="6" t="s">
        <v>8221</v>
      </c>
      <c r="F823">
        <v>9</v>
      </c>
    </row>
    <row r="824" spans="1:6" x14ac:dyDescent="0.25">
      <c r="A824" s="6" t="s">
        <v>8219</v>
      </c>
      <c r="B824">
        <v>13</v>
      </c>
      <c r="E824" s="6" t="s">
        <v>8221</v>
      </c>
      <c r="F824">
        <v>8</v>
      </c>
    </row>
    <row r="825" spans="1:6" x14ac:dyDescent="0.25">
      <c r="A825" s="6" t="s">
        <v>8219</v>
      </c>
      <c r="B825">
        <v>40</v>
      </c>
      <c r="E825" s="6" t="s">
        <v>8221</v>
      </c>
      <c r="F825">
        <v>105</v>
      </c>
    </row>
    <row r="826" spans="1:6" x14ac:dyDescent="0.25">
      <c r="A826" s="6" t="s">
        <v>8219</v>
      </c>
      <c r="B826">
        <v>21</v>
      </c>
      <c r="E826" s="6" t="s">
        <v>8221</v>
      </c>
      <c r="F826">
        <v>12</v>
      </c>
    </row>
    <row r="827" spans="1:6" x14ac:dyDescent="0.25">
      <c r="A827" s="6" t="s">
        <v>8219</v>
      </c>
      <c r="B827">
        <v>134</v>
      </c>
      <c r="E827" s="6" t="s">
        <v>8221</v>
      </c>
      <c r="F827">
        <v>0</v>
      </c>
    </row>
    <row r="828" spans="1:6" x14ac:dyDescent="0.25">
      <c r="A828" s="6" t="s">
        <v>8219</v>
      </c>
      <c r="B828">
        <v>20</v>
      </c>
      <c r="E828" s="6" t="s">
        <v>8221</v>
      </c>
      <c r="F828">
        <v>16</v>
      </c>
    </row>
    <row r="829" spans="1:6" x14ac:dyDescent="0.25">
      <c r="A829" s="6" t="s">
        <v>8219</v>
      </c>
      <c r="B829">
        <v>19</v>
      </c>
      <c r="E829" s="6" t="s">
        <v>8221</v>
      </c>
      <c r="F829">
        <v>7</v>
      </c>
    </row>
    <row r="830" spans="1:6" x14ac:dyDescent="0.25">
      <c r="A830" s="6" t="s">
        <v>8219</v>
      </c>
      <c r="B830">
        <v>209</v>
      </c>
      <c r="E830" s="6" t="s">
        <v>8221</v>
      </c>
      <c r="F830">
        <v>4</v>
      </c>
    </row>
    <row r="831" spans="1:6" x14ac:dyDescent="0.25">
      <c r="A831" s="6" t="s">
        <v>8219</v>
      </c>
      <c r="B831">
        <v>38</v>
      </c>
      <c r="E831" s="6" t="s">
        <v>8221</v>
      </c>
      <c r="F831">
        <v>1</v>
      </c>
    </row>
    <row r="832" spans="1:6" x14ac:dyDescent="0.25">
      <c r="A832" s="6" t="s">
        <v>8219</v>
      </c>
      <c r="B832">
        <v>24</v>
      </c>
      <c r="E832" s="6" t="s">
        <v>8221</v>
      </c>
      <c r="F832">
        <v>28</v>
      </c>
    </row>
    <row r="833" spans="1:6" x14ac:dyDescent="0.25">
      <c r="A833" s="6" t="s">
        <v>8219</v>
      </c>
      <c r="B833">
        <v>8</v>
      </c>
      <c r="E833" s="6" t="s">
        <v>8221</v>
      </c>
      <c r="F833">
        <v>1</v>
      </c>
    </row>
    <row r="834" spans="1:6" x14ac:dyDescent="0.25">
      <c r="A834" s="6" t="s">
        <v>8219</v>
      </c>
      <c r="B834">
        <v>179</v>
      </c>
      <c r="E834" s="6" t="s">
        <v>8221</v>
      </c>
      <c r="F834">
        <v>1</v>
      </c>
    </row>
    <row r="835" spans="1:6" x14ac:dyDescent="0.25">
      <c r="A835" s="6" t="s">
        <v>8219</v>
      </c>
      <c r="B835">
        <v>26</v>
      </c>
      <c r="E835" s="6" t="s">
        <v>8221</v>
      </c>
      <c r="F835">
        <v>5</v>
      </c>
    </row>
    <row r="836" spans="1:6" x14ac:dyDescent="0.25">
      <c r="A836" s="6" t="s">
        <v>8219</v>
      </c>
      <c r="B836">
        <v>131</v>
      </c>
      <c r="E836" s="6" t="s">
        <v>8221</v>
      </c>
      <c r="F836">
        <v>3</v>
      </c>
    </row>
    <row r="837" spans="1:6" x14ac:dyDescent="0.25">
      <c r="A837" s="6" t="s">
        <v>8219</v>
      </c>
      <c r="B837">
        <v>14</v>
      </c>
      <c r="E837" s="6" t="s">
        <v>8221</v>
      </c>
      <c r="F837">
        <v>2</v>
      </c>
    </row>
    <row r="838" spans="1:6" x14ac:dyDescent="0.25">
      <c r="A838" s="6" t="s">
        <v>8219</v>
      </c>
      <c r="B838">
        <v>174</v>
      </c>
      <c r="E838" s="6" t="s">
        <v>8221</v>
      </c>
      <c r="F838">
        <v>0</v>
      </c>
    </row>
    <row r="839" spans="1:6" x14ac:dyDescent="0.25">
      <c r="A839" s="6" t="s">
        <v>8219</v>
      </c>
      <c r="B839">
        <v>191</v>
      </c>
      <c r="E839" s="6" t="s">
        <v>8221</v>
      </c>
      <c r="F839">
        <v>0</v>
      </c>
    </row>
    <row r="840" spans="1:6" x14ac:dyDescent="0.25">
      <c r="A840" s="6" t="s">
        <v>8219</v>
      </c>
      <c r="B840">
        <v>38</v>
      </c>
      <c r="E840" s="6" t="s">
        <v>8221</v>
      </c>
      <c r="F840">
        <v>3</v>
      </c>
    </row>
    <row r="841" spans="1:6" x14ac:dyDescent="0.25">
      <c r="A841" s="6" t="s">
        <v>8219</v>
      </c>
      <c r="B841">
        <v>22</v>
      </c>
      <c r="E841" s="6" t="s">
        <v>8221</v>
      </c>
      <c r="F841">
        <v>0</v>
      </c>
    </row>
    <row r="842" spans="1:6" x14ac:dyDescent="0.25">
      <c r="A842" s="6" t="s">
        <v>8219</v>
      </c>
      <c r="B842">
        <v>149</v>
      </c>
      <c r="E842" s="6" t="s">
        <v>8221</v>
      </c>
      <c r="F842">
        <v>0</v>
      </c>
    </row>
    <row r="843" spans="1:6" x14ac:dyDescent="0.25">
      <c r="A843" s="6" t="s">
        <v>8219</v>
      </c>
      <c r="B843">
        <v>56</v>
      </c>
      <c r="E843" s="6" t="s">
        <v>8221</v>
      </c>
      <c r="F843">
        <v>3</v>
      </c>
    </row>
    <row r="844" spans="1:6" x14ac:dyDescent="0.25">
      <c r="A844" s="6" t="s">
        <v>8219</v>
      </c>
      <c r="B844">
        <v>19</v>
      </c>
      <c r="E844" s="6" t="s">
        <v>8221</v>
      </c>
      <c r="F844">
        <v>7</v>
      </c>
    </row>
    <row r="845" spans="1:6" x14ac:dyDescent="0.25">
      <c r="A845" s="6" t="s">
        <v>8219</v>
      </c>
      <c r="B845">
        <v>70</v>
      </c>
      <c r="E845" s="6" t="s">
        <v>8221</v>
      </c>
      <c r="F845">
        <v>25</v>
      </c>
    </row>
    <row r="846" spans="1:6" x14ac:dyDescent="0.25">
      <c r="A846" s="6" t="s">
        <v>8219</v>
      </c>
      <c r="B846">
        <v>81</v>
      </c>
      <c r="E846" s="6" t="s">
        <v>8221</v>
      </c>
      <c r="F846">
        <v>10</v>
      </c>
    </row>
    <row r="847" spans="1:6" x14ac:dyDescent="0.25">
      <c r="A847" s="6" t="s">
        <v>8219</v>
      </c>
      <c r="B847">
        <v>32</v>
      </c>
      <c r="E847" s="6" t="s">
        <v>8221</v>
      </c>
      <c r="F847">
        <v>3</v>
      </c>
    </row>
    <row r="848" spans="1:6" x14ac:dyDescent="0.25">
      <c r="A848" s="6" t="s">
        <v>8219</v>
      </c>
      <c r="B848">
        <v>26</v>
      </c>
      <c r="E848" s="6" t="s">
        <v>8221</v>
      </c>
      <c r="F848">
        <v>5</v>
      </c>
    </row>
    <row r="849" spans="1:6" x14ac:dyDescent="0.25">
      <c r="A849" s="6" t="s">
        <v>8219</v>
      </c>
      <c r="B849">
        <v>105</v>
      </c>
      <c r="E849" s="6" t="s">
        <v>8221</v>
      </c>
      <c r="F849">
        <v>5</v>
      </c>
    </row>
    <row r="850" spans="1:6" x14ac:dyDescent="0.25">
      <c r="A850" s="6" t="s">
        <v>8219</v>
      </c>
      <c r="B850">
        <v>29</v>
      </c>
      <c r="E850" s="6" t="s">
        <v>8221</v>
      </c>
      <c r="F850">
        <v>27</v>
      </c>
    </row>
    <row r="851" spans="1:6" x14ac:dyDescent="0.25">
      <c r="A851" s="6" t="s">
        <v>8219</v>
      </c>
      <c r="B851">
        <v>8</v>
      </c>
      <c r="E851" s="6" t="s">
        <v>8221</v>
      </c>
      <c r="F851">
        <v>2</v>
      </c>
    </row>
    <row r="852" spans="1:6" x14ac:dyDescent="0.25">
      <c r="A852" s="6" t="s">
        <v>8219</v>
      </c>
      <c r="B852">
        <v>89</v>
      </c>
      <c r="E852" s="6" t="s">
        <v>8221</v>
      </c>
      <c r="F852">
        <v>236</v>
      </c>
    </row>
    <row r="853" spans="1:6" x14ac:dyDescent="0.25">
      <c r="A853" s="6" t="s">
        <v>8219</v>
      </c>
      <c r="B853">
        <v>44</v>
      </c>
      <c r="E853" s="6" t="s">
        <v>8221</v>
      </c>
      <c r="F853">
        <v>1</v>
      </c>
    </row>
    <row r="854" spans="1:6" x14ac:dyDescent="0.25">
      <c r="A854" s="6" t="s">
        <v>8219</v>
      </c>
      <c r="B854">
        <v>246</v>
      </c>
      <c r="E854" s="6" t="s">
        <v>8221</v>
      </c>
      <c r="F854">
        <v>12</v>
      </c>
    </row>
    <row r="855" spans="1:6" x14ac:dyDescent="0.25">
      <c r="A855" s="6" t="s">
        <v>8219</v>
      </c>
      <c r="B855">
        <v>120</v>
      </c>
      <c r="E855" s="6" t="s">
        <v>8221</v>
      </c>
      <c r="F855">
        <v>4</v>
      </c>
    </row>
    <row r="856" spans="1:6" x14ac:dyDescent="0.25">
      <c r="A856" s="6" t="s">
        <v>8219</v>
      </c>
      <c r="B856">
        <v>26</v>
      </c>
      <c r="E856" s="6" t="s">
        <v>8221</v>
      </c>
      <c r="F856">
        <v>3</v>
      </c>
    </row>
    <row r="857" spans="1:6" x14ac:dyDescent="0.25">
      <c r="A857" s="6" t="s">
        <v>8219</v>
      </c>
      <c r="B857">
        <v>45</v>
      </c>
      <c r="E857" s="6" t="s">
        <v>8221</v>
      </c>
      <c r="F857">
        <v>99</v>
      </c>
    </row>
    <row r="858" spans="1:6" x14ac:dyDescent="0.25">
      <c r="A858" s="6" t="s">
        <v>8219</v>
      </c>
      <c r="B858">
        <v>20</v>
      </c>
      <c r="E858" s="6" t="s">
        <v>8221</v>
      </c>
      <c r="F858">
        <v>3</v>
      </c>
    </row>
    <row r="859" spans="1:6" x14ac:dyDescent="0.25">
      <c r="A859" s="6" t="s">
        <v>8219</v>
      </c>
      <c r="B859">
        <v>47</v>
      </c>
      <c r="E859" s="6" t="s">
        <v>8221</v>
      </c>
      <c r="F859">
        <v>3</v>
      </c>
    </row>
    <row r="860" spans="1:6" x14ac:dyDescent="0.25">
      <c r="A860" s="6" t="s">
        <v>8219</v>
      </c>
      <c r="B860">
        <v>13</v>
      </c>
      <c r="E860" s="6" t="s">
        <v>8221</v>
      </c>
      <c r="F860">
        <v>22</v>
      </c>
    </row>
    <row r="861" spans="1:6" x14ac:dyDescent="0.25">
      <c r="A861" s="6" t="s">
        <v>8219</v>
      </c>
      <c r="B861">
        <v>183</v>
      </c>
      <c r="E861" s="6" t="s">
        <v>8221</v>
      </c>
      <c r="F861">
        <v>4</v>
      </c>
    </row>
    <row r="862" spans="1:6" x14ac:dyDescent="0.25">
      <c r="A862" s="6" t="s">
        <v>8219</v>
      </c>
      <c r="B862">
        <v>21</v>
      </c>
      <c r="E862" s="6" t="s">
        <v>8221</v>
      </c>
      <c r="F862">
        <v>534</v>
      </c>
    </row>
    <row r="863" spans="1:6" x14ac:dyDescent="0.25">
      <c r="A863" s="6" t="s">
        <v>8219</v>
      </c>
      <c r="B863">
        <v>42</v>
      </c>
      <c r="E863" s="6" t="s">
        <v>8221</v>
      </c>
      <c r="F863">
        <v>12</v>
      </c>
    </row>
    <row r="864" spans="1:6" x14ac:dyDescent="0.25">
      <c r="A864" s="6" t="s">
        <v>8219</v>
      </c>
      <c r="B864">
        <v>54</v>
      </c>
      <c r="E864" s="6" t="s">
        <v>8221</v>
      </c>
      <c r="F864">
        <v>56</v>
      </c>
    </row>
    <row r="865" spans="1:6" x14ac:dyDescent="0.25">
      <c r="A865" s="6" t="s">
        <v>8219</v>
      </c>
      <c r="B865">
        <v>38</v>
      </c>
      <c r="E865" s="6" t="s">
        <v>8221</v>
      </c>
      <c r="F865">
        <v>11</v>
      </c>
    </row>
    <row r="866" spans="1:6" x14ac:dyDescent="0.25">
      <c r="A866" s="6" t="s">
        <v>8219</v>
      </c>
      <c r="B866">
        <v>64</v>
      </c>
      <c r="E866" s="6" t="s">
        <v>8221</v>
      </c>
      <c r="F866">
        <v>0</v>
      </c>
    </row>
    <row r="867" spans="1:6" x14ac:dyDescent="0.25">
      <c r="A867" s="6" t="s">
        <v>8219</v>
      </c>
      <c r="B867">
        <v>13</v>
      </c>
      <c r="E867" s="6" t="s">
        <v>8221</v>
      </c>
      <c r="F867">
        <v>12</v>
      </c>
    </row>
    <row r="868" spans="1:6" x14ac:dyDescent="0.25">
      <c r="A868" s="6" t="s">
        <v>8219</v>
      </c>
      <c r="B868">
        <v>33</v>
      </c>
      <c r="E868" s="6" t="s">
        <v>8221</v>
      </c>
      <c r="F868">
        <v>5</v>
      </c>
    </row>
    <row r="869" spans="1:6" x14ac:dyDescent="0.25">
      <c r="A869" s="6" t="s">
        <v>8219</v>
      </c>
      <c r="B869">
        <v>52</v>
      </c>
      <c r="E869" s="6" t="s">
        <v>8221</v>
      </c>
      <c r="F869">
        <v>24</v>
      </c>
    </row>
    <row r="870" spans="1:6" x14ac:dyDescent="0.25">
      <c r="A870" s="6" t="s">
        <v>8219</v>
      </c>
      <c r="B870">
        <v>107</v>
      </c>
      <c r="E870" s="6" t="s">
        <v>8221</v>
      </c>
      <c r="F870">
        <v>89</v>
      </c>
    </row>
    <row r="871" spans="1:6" x14ac:dyDescent="0.25">
      <c r="A871" s="6" t="s">
        <v>8219</v>
      </c>
      <c r="B871">
        <v>11</v>
      </c>
      <c r="E871" s="6" t="s">
        <v>8221</v>
      </c>
      <c r="F871">
        <v>1</v>
      </c>
    </row>
    <row r="872" spans="1:6" x14ac:dyDescent="0.25">
      <c r="A872" s="6" t="s">
        <v>8219</v>
      </c>
      <c r="B872">
        <v>34</v>
      </c>
      <c r="E872" s="6" t="s">
        <v>8221</v>
      </c>
      <c r="F872">
        <v>55</v>
      </c>
    </row>
    <row r="873" spans="1:6" x14ac:dyDescent="0.25">
      <c r="A873" s="6" t="s">
        <v>8219</v>
      </c>
      <c r="B873">
        <v>75</v>
      </c>
      <c r="E873" s="6" t="s">
        <v>8221</v>
      </c>
      <c r="F873">
        <v>2</v>
      </c>
    </row>
    <row r="874" spans="1:6" x14ac:dyDescent="0.25">
      <c r="A874" s="6" t="s">
        <v>8219</v>
      </c>
      <c r="B874">
        <v>26</v>
      </c>
      <c r="E874" s="6" t="s">
        <v>8221</v>
      </c>
      <c r="F874">
        <v>0</v>
      </c>
    </row>
    <row r="875" spans="1:6" x14ac:dyDescent="0.25">
      <c r="A875" s="6" t="s">
        <v>8219</v>
      </c>
      <c r="B875">
        <v>50</v>
      </c>
      <c r="E875" s="6" t="s">
        <v>8221</v>
      </c>
      <c r="F875">
        <v>4</v>
      </c>
    </row>
    <row r="876" spans="1:6" x14ac:dyDescent="0.25">
      <c r="A876" s="6" t="s">
        <v>8219</v>
      </c>
      <c r="B876">
        <v>80</v>
      </c>
      <c r="E876" s="6" t="s">
        <v>8221</v>
      </c>
      <c r="F876">
        <v>6</v>
      </c>
    </row>
    <row r="877" spans="1:6" x14ac:dyDescent="0.25">
      <c r="A877" s="6" t="s">
        <v>8219</v>
      </c>
      <c r="B877">
        <v>110</v>
      </c>
      <c r="E877" s="6" t="s">
        <v>8221</v>
      </c>
      <c r="F877">
        <v>4</v>
      </c>
    </row>
    <row r="878" spans="1:6" x14ac:dyDescent="0.25">
      <c r="A878" s="6" t="s">
        <v>8219</v>
      </c>
      <c r="B878">
        <v>77</v>
      </c>
      <c r="E878" s="6" t="s">
        <v>8221</v>
      </c>
      <c r="F878">
        <v>4</v>
      </c>
    </row>
    <row r="879" spans="1:6" x14ac:dyDescent="0.25">
      <c r="A879" s="6" t="s">
        <v>8219</v>
      </c>
      <c r="B879">
        <v>50</v>
      </c>
      <c r="E879" s="6" t="s">
        <v>8221</v>
      </c>
      <c r="F879">
        <v>2</v>
      </c>
    </row>
    <row r="880" spans="1:6" x14ac:dyDescent="0.25">
      <c r="A880" s="6" t="s">
        <v>8219</v>
      </c>
      <c r="B880">
        <v>145</v>
      </c>
      <c r="E880" s="6" t="s">
        <v>8221</v>
      </c>
      <c r="F880">
        <v>5</v>
      </c>
    </row>
    <row r="881" spans="1:6" x14ac:dyDescent="0.25">
      <c r="A881" s="6" t="s">
        <v>8219</v>
      </c>
      <c r="B881">
        <v>29</v>
      </c>
      <c r="E881" s="6" t="s">
        <v>8221</v>
      </c>
      <c r="F881">
        <v>83</v>
      </c>
    </row>
    <row r="882" spans="1:6" x14ac:dyDescent="0.25">
      <c r="A882" s="6" t="s">
        <v>8219</v>
      </c>
      <c r="B882">
        <v>114</v>
      </c>
      <c r="E882" s="6" t="s">
        <v>8221</v>
      </c>
      <c r="F882">
        <v>57</v>
      </c>
    </row>
    <row r="883" spans="1:6" x14ac:dyDescent="0.25">
      <c r="A883" s="6" t="s">
        <v>8219</v>
      </c>
      <c r="B883">
        <v>96</v>
      </c>
      <c r="E883" s="6" t="s">
        <v>8221</v>
      </c>
      <c r="F883">
        <v>311</v>
      </c>
    </row>
    <row r="884" spans="1:6" x14ac:dyDescent="0.25">
      <c r="A884" s="6" t="s">
        <v>8219</v>
      </c>
      <c r="B884">
        <v>31</v>
      </c>
      <c r="E884" s="6" t="s">
        <v>8221</v>
      </c>
      <c r="F884">
        <v>2</v>
      </c>
    </row>
    <row r="885" spans="1:6" x14ac:dyDescent="0.25">
      <c r="A885" s="6" t="s">
        <v>8219</v>
      </c>
      <c r="B885">
        <v>4883</v>
      </c>
      <c r="E885" s="6" t="s">
        <v>8221</v>
      </c>
      <c r="F885">
        <v>16</v>
      </c>
    </row>
    <row r="886" spans="1:6" x14ac:dyDescent="0.25">
      <c r="A886" s="6" t="s">
        <v>8219</v>
      </c>
      <c r="B886">
        <v>95</v>
      </c>
      <c r="E886" s="6" t="s">
        <v>8221</v>
      </c>
      <c r="F886">
        <v>9</v>
      </c>
    </row>
    <row r="887" spans="1:6" x14ac:dyDescent="0.25">
      <c r="A887" s="6" t="s">
        <v>8219</v>
      </c>
      <c r="B887">
        <v>2478</v>
      </c>
      <c r="E887" s="6" t="s">
        <v>8221</v>
      </c>
      <c r="F887">
        <v>1</v>
      </c>
    </row>
    <row r="888" spans="1:6" x14ac:dyDescent="0.25">
      <c r="A888" s="6" t="s">
        <v>8219</v>
      </c>
      <c r="B888">
        <v>1789</v>
      </c>
      <c r="E888" s="6" t="s">
        <v>8221</v>
      </c>
      <c r="F888">
        <v>12</v>
      </c>
    </row>
    <row r="889" spans="1:6" x14ac:dyDescent="0.25">
      <c r="A889" s="6" t="s">
        <v>8219</v>
      </c>
      <c r="B889">
        <v>680</v>
      </c>
      <c r="E889" s="6" t="s">
        <v>8221</v>
      </c>
      <c r="F889">
        <v>0</v>
      </c>
    </row>
    <row r="890" spans="1:6" x14ac:dyDescent="0.25">
      <c r="A890" s="6" t="s">
        <v>8219</v>
      </c>
      <c r="B890">
        <v>70</v>
      </c>
      <c r="E890" s="6" t="s">
        <v>8221</v>
      </c>
      <c r="F890">
        <v>20</v>
      </c>
    </row>
    <row r="891" spans="1:6" x14ac:dyDescent="0.25">
      <c r="A891" s="6" t="s">
        <v>8219</v>
      </c>
      <c r="B891">
        <v>23</v>
      </c>
      <c r="E891" s="6" t="s">
        <v>8221</v>
      </c>
      <c r="F891">
        <v>16</v>
      </c>
    </row>
    <row r="892" spans="1:6" x14ac:dyDescent="0.25">
      <c r="A892" s="6" t="s">
        <v>8219</v>
      </c>
      <c r="B892">
        <v>4245</v>
      </c>
      <c r="E892" s="6" t="s">
        <v>8221</v>
      </c>
      <c r="F892">
        <v>33</v>
      </c>
    </row>
    <row r="893" spans="1:6" x14ac:dyDescent="0.25">
      <c r="A893" s="6" t="s">
        <v>8219</v>
      </c>
      <c r="B893">
        <v>943</v>
      </c>
      <c r="E893" s="6" t="s">
        <v>8221</v>
      </c>
      <c r="F893">
        <v>2</v>
      </c>
    </row>
    <row r="894" spans="1:6" x14ac:dyDescent="0.25">
      <c r="A894" s="6" t="s">
        <v>8219</v>
      </c>
      <c r="B894">
        <v>1876</v>
      </c>
      <c r="E894" s="6" t="s">
        <v>8221</v>
      </c>
      <c r="F894">
        <v>6</v>
      </c>
    </row>
    <row r="895" spans="1:6" x14ac:dyDescent="0.25">
      <c r="A895" s="6" t="s">
        <v>8219</v>
      </c>
      <c r="B895">
        <v>834</v>
      </c>
      <c r="E895" s="6" t="s">
        <v>8221</v>
      </c>
      <c r="F895">
        <v>0</v>
      </c>
    </row>
    <row r="896" spans="1:6" x14ac:dyDescent="0.25">
      <c r="A896" s="6" t="s">
        <v>8219</v>
      </c>
      <c r="B896">
        <v>682</v>
      </c>
      <c r="E896" s="6" t="s">
        <v>8221</v>
      </c>
      <c r="F896">
        <v>3</v>
      </c>
    </row>
    <row r="897" spans="1:6" x14ac:dyDescent="0.25">
      <c r="A897" s="6" t="s">
        <v>8219</v>
      </c>
      <c r="B897">
        <v>147</v>
      </c>
      <c r="E897" s="6" t="s">
        <v>8221</v>
      </c>
      <c r="F897">
        <v>0</v>
      </c>
    </row>
    <row r="898" spans="1:6" x14ac:dyDescent="0.25">
      <c r="A898" s="6" t="s">
        <v>8219</v>
      </c>
      <c r="B898">
        <v>415</v>
      </c>
      <c r="E898" s="6" t="s">
        <v>8221</v>
      </c>
      <c r="F898">
        <v>3</v>
      </c>
    </row>
    <row r="899" spans="1:6" x14ac:dyDescent="0.25">
      <c r="A899" s="6" t="s">
        <v>8219</v>
      </c>
      <c r="B899">
        <v>290</v>
      </c>
      <c r="E899" s="6" t="s">
        <v>8221</v>
      </c>
      <c r="F899">
        <v>13</v>
      </c>
    </row>
    <row r="900" spans="1:6" x14ac:dyDescent="0.25">
      <c r="A900" s="6" t="s">
        <v>8219</v>
      </c>
      <c r="B900">
        <v>365</v>
      </c>
      <c r="E900" s="6" t="s">
        <v>8221</v>
      </c>
      <c r="F900">
        <v>6</v>
      </c>
    </row>
    <row r="901" spans="1:6" x14ac:dyDescent="0.25">
      <c r="A901" s="6" t="s">
        <v>8219</v>
      </c>
      <c r="B901">
        <v>660</v>
      </c>
      <c r="E901" s="6" t="s">
        <v>8221</v>
      </c>
      <c r="F901">
        <v>1</v>
      </c>
    </row>
    <row r="902" spans="1:6" x14ac:dyDescent="0.25">
      <c r="A902" s="6" t="s">
        <v>8219</v>
      </c>
      <c r="B902">
        <v>1356</v>
      </c>
      <c r="E902" s="6" t="s">
        <v>8221</v>
      </c>
      <c r="F902">
        <v>0</v>
      </c>
    </row>
    <row r="903" spans="1:6" x14ac:dyDescent="0.25">
      <c r="A903" s="6" t="s">
        <v>8219</v>
      </c>
      <c r="B903">
        <v>424</v>
      </c>
      <c r="E903" s="6" t="s">
        <v>8221</v>
      </c>
      <c r="F903">
        <v>5</v>
      </c>
    </row>
    <row r="904" spans="1:6" x14ac:dyDescent="0.25">
      <c r="A904" s="6" t="s">
        <v>8219</v>
      </c>
      <c r="B904">
        <v>33</v>
      </c>
      <c r="E904" s="6" t="s">
        <v>8221</v>
      </c>
      <c r="F904">
        <v>0</v>
      </c>
    </row>
    <row r="905" spans="1:6" x14ac:dyDescent="0.25">
      <c r="A905" s="6" t="s">
        <v>8219</v>
      </c>
      <c r="B905">
        <v>1633</v>
      </c>
      <c r="E905" s="6" t="s">
        <v>8221</v>
      </c>
      <c r="F905">
        <v>36</v>
      </c>
    </row>
    <row r="906" spans="1:6" x14ac:dyDescent="0.25">
      <c r="A906" s="6" t="s">
        <v>8219</v>
      </c>
      <c r="B906">
        <v>306</v>
      </c>
      <c r="E906" s="6" t="s">
        <v>8221</v>
      </c>
      <c r="F906">
        <v>1</v>
      </c>
    </row>
    <row r="907" spans="1:6" x14ac:dyDescent="0.25">
      <c r="A907" s="6" t="s">
        <v>8219</v>
      </c>
      <c r="B907">
        <v>205</v>
      </c>
      <c r="E907" s="6" t="s">
        <v>8221</v>
      </c>
      <c r="F907">
        <v>1</v>
      </c>
    </row>
    <row r="908" spans="1:6" x14ac:dyDescent="0.25">
      <c r="A908" s="6" t="s">
        <v>8219</v>
      </c>
      <c r="B908">
        <v>1281</v>
      </c>
      <c r="E908" s="6" t="s">
        <v>8221</v>
      </c>
      <c r="F908">
        <v>1</v>
      </c>
    </row>
    <row r="909" spans="1:6" x14ac:dyDescent="0.25">
      <c r="A909" s="6" t="s">
        <v>8219</v>
      </c>
      <c r="B909">
        <v>103</v>
      </c>
      <c r="E909" s="6" t="s">
        <v>8221</v>
      </c>
      <c r="F909">
        <v>9</v>
      </c>
    </row>
    <row r="910" spans="1:6" x14ac:dyDescent="0.25">
      <c r="A910" s="6" t="s">
        <v>8219</v>
      </c>
      <c r="B910">
        <v>1513</v>
      </c>
      <c r="E910" s="6" t="s">
        <v>8221</v>
      </c>
      <c r="F910">
        <v>1</v>
      </c>
    </row>
    <row r="911" spans="1:6" x14ac:dyDescent="0.25">
      <c r="A911" s="6" t="s">
        <v>8219</v>
      </c>
      <c r="B911">
        <v>405</v>
      </c>
      <c r="E911" s="6" t="s">
        <v>8221</v>
      </c>
      <c r="F911">
        <v>0</v>
      </c>
    </row>
    <row r="912" spans="1:6" x14ac:dyDescent="0.25">
      <c r="A912" s="6" t="s">
        <v>8219</v>
      </c>
      <c r="B912">
        <v>510</v>
      </c>
      <c r="E912" s="6" t="s">
        <v>8221</v>
      </c>
      <c r="F912">
        <v>1</v>
      </c>
    </row>
    <row r="913" spans="1:6" x14ac:dyDescent="0.25">
      <c r="A913" s="6" t="s">
        <v>8219</v>
      </c>
      <c r="B913">
        <v>1887</v>
      </c>
      <c r="E913" s="6" t="s">
        <v>8221</v>
      </c>
      <c r="F913">
        <v>1</v>
      </c>
    </row>
    <row r="914" spans="1:6" x14ac:dyDescent="0.25">
      <c r="A914" s="6" t="s">
        <v>8219</v>
      </c>
      <c r="B914">
        <v>701</v>
      </c>
      <c r="E914" s="6" t="s">
        <v>8221</v>
      </c>
      <c r="F914">
        <v>4</v>
      </c>
    </row>
    <row r="915" spans="1:6" x14ac:dyDescent="0.25">
      <c r="A915" s="6" t="s">
        <v>8219</v>
      </c>
      <c r="B915">
        <v>3863</v>
      </c>
      <c r="E915" s="6" t="s">
        <v>8221</v>
      </c>
      <c r="F915">
        <v>2</v>
      </c>
    </row>
    <row r="916" spans="1:6" x14ac:dyDescent="0.25">
      <c r="A916" s="6" t="s">
        <v>8219</v>
      </c>
      <c r="B916">
        <v>238</v>
      </c>
      <c r="E916" s="6" t="s">
        <v>8221</v>
      </c>
      <c r="F916">
        <v>2</v>
      </c>
    </row>
    <row r="917" spans="1:6" x14ac:dyDescent="0.25">
      <c r="A917" s="6" t="s">
        <v>8219</v>
      </c>
      <c r="B917">
        <v>2051</v>
      </c>
      <c r="E917" s="6" t="s">
        <v>8221</v>
      </c>
      <c r="F917">
        <v>2</v>
      </c>
    </row>
    <row r="918" spans="1:6" x14ac:dyDescent="0.25">
      <c r="A918" s="6" t="s">
        <v>8219</v>
      </c>
      <c r="B918">
        <v>402</v>
      </c>
      <c r="E918" s="6" t="s">
        <v>8221</v>
      </c>
      <c r="F918">
        <v>0</v>
      </c>
    </row>
    <row r="919" spans="1:6" x14ac:dyDescent="0.25">
      <c r="A919" s="6" t="s">
        <v>8219</v>
      </c>
      <c r="B919">
        <v>253</v>
      </c>
      <c r="E919" s="6" t="s">
        <v>8221</v>
      </c>
      <c r="F919">
        <v>2</v>
      </c>
    </row>
    <row r="920" spans="1:6" x14ac:dyDescent="0.25">
      <c r="A920" s="6" t="s">
        <v>8219</v>
      </c>
      <c r="B920">
        <v>473</v>
      </c>
      <c r="E920" s="6" t="s">
        <v>8221</v>
      </c>
      <c r="F920">
        <v>4</v>
      </c>
    </row>
    <row r="921" spans="1:6" x14ac:dyDescent="0.25">
      <c r="A921" s="6" t="s">
        <v>8219</v>
      </c>
      <c r="B921">
        <v>821</v>
      </c>
      <c r="E921" s="6" t="s">
        <v>8221</v>
      </c>
      <c r="F921">
        <v>2</v>
      </c>
    </row>
    <row r="922" spans="1:6" x14ac:dyDescent="0.25">
      <c r="A922" s="6" t="s">
        <v>8219</v>
      </c>
      <c r="B922">
        <v>388</v>
      </c>
      <c r="E922" s="6" t="s">
        <v>8221</v>
      </c>
      <c r="F922">
        <v>0</v>
      </c>
    </row>
    <row r="923" spans="1:6" x14ac:dyDescent="0.25">
      <c r="A923" s="6" t="s">
        <v>8219</v>
      </c>
      <c r="B923">
        <v>813</v>
      </c>
      <c r="E923" s="6" t="s">
        <v>8221</v>
      </c>
      <c r="F923">
        <v>1</v>
      </c>
    </row>
    <row r="924" spans="1:6" x14ac:dyDescent="0.25">
      <c r="A924" s="6" t="s">
        <v>8219</v>
      </c>
      <c r="B924">
        <v>1945</v>
      </c>
      <c r="E924" s="6" t="s">
        <v>8221</v>
      </c>
      <c r="F924">
        <v>0</v>
      </c>
    </row>
    <row r="925" spans="1:6" x14ac:dyDescent="0.25">
      <c r="A925" s="6" t="s">
        <v>8219</v>
      </c>
      <c r="B925">
        <v>1637</v>
      </c>
      <c r="E925" s="6" t="s">
        <v>8221</v>
      </c>
      <c r="F925">
        <v>2</v>
      </c>
    </row>
    <row r="926" spans="1:6" x14ac:dyDescent="0.25">
      <c r="A926" s="6" t="s">
        <v>8219</v>
      </c>
      <c r="B926">
        <v>1375</v>
      </c>
      <c r="E926" s="6" t="s">
        <v>8221</v>
      </c>
      <c r="F926">
        <v>7</v>
      </c>
    </row>
    <row r="927" spans="1:6" x14ac:dyDescent="0.25">
      <c r="A927" s="6" t="s">
        <v>8219</v>
      </c>
      <c r="B927">
        <v>17</v>
      </c>
      <c r="E927" s="6" t="s">
        <v>8221</v>
      </c>
      <c r="F927">
        <v>5</v>
      </c>
    </row>
    <row r="928" spans="1:6" x14ac:dyDescent="0.25">
      <c r="A928" s="6" t="s">
        <v>8219</v>
      </c>
      <c r="B928">
        <v>354</v>
      </c>
      <c r="E928" s="6" t="s">
        <v>8221</v>
      </c>
      <c r="F928">
        <v>0</v>
      </c>
    </row>
    <row r="929" spans="1:6" x14ac:dyDescent="0.25">
      <c r="A929" s="6" t="s">
        <v>8219</v>
      </c>
      <c r="B929">
        <v>191</v>
      </c>
      <c r="E929" s="6" t="s">
        <v>8221</v>
      </c>
      <c r="F929">
        <v>0</v>
      </c>
    </row>
    <row r="930" spans="1:6" x14ac:dyDescent="0.25">
      <c r="A930" s="6" t="s">
        <v>8219</v>
      </c>
      <c r="B930">
        <v>303</v>
      </c>
      <c r="E930" s="6" t="s">
        <v>8221</v>
      </c>
      <c r="F930">
        <v>0</v>
      </c>
    </row>
    <row r="931" spans="1:6" x14ac:dyDescent="0.25">
      <c r="A931" s="6" t="s">
        <v>8219</v>
      </c>
      <c r="B931">
        <v>137</v>
      </c>
      <c r="E931" s="6" t="s">
        <v>8221</v>
      </c>
      <c r="F931">
        <v>2</v>
      </c>
    </row>
    <row r="932" spans="1:6" x14ac:dyDescent="0.25">
      <c r="A932" s="6" t="s">
        <v>8219</v>
      </c>
      <c r="B932">
        <v>41</v>
      </c>
      <c r="E932" s="6" t="s">
        <v>8221</v>
      </c>
      <c r="F932">
        <v>0</v>
      </c>
    </row>
    <row r="933" spans="1:6" x14ac:dyDescent="0.25">
      <c r="A933" s="6" t="s">
        <v>8219</v>
      </c>
      <c r="B933">
        <v>398</v>
      </c>
      <c r="E933" s="6" t="s">
        <v>8221</v>
      </c>
      <c r="F933">
        <v>0</v>
      </c>
    </row>
    <row r="934" spans="1:6" x14ac:dyDescent="0.25">
      <c r="A934" s="6" t="s">
        <v>8219</v>
      </c>
      <c r="B934">
        <v>1737</v>
      </c>
      <c r="E934" s="6" t="s">
        <v>8221</v>
      </c>
      <c r="F934">
        <v>28</v>
      </c>
    </row>
    <row r="935" spans="1:6" x14ac:dyDescent="0.25">
      <c r="A935" s="6" t="s">
        <v>8219</v>
      </c>
      <c r="B935">
        <v>971</v>
      </c>
      <c r="E935" s="6" t="s">
        <v>8221</v>
      </c>
      <c r="F935">
        <v>2</v>
      </c>
    </row>
    <row r="936" spans="1:6" x14ac:dyDescent="0.25">
      <c r="A936" s="6" t="s">
        <v>8219</v>
      </c>
      <c r="B936">
        <v>183</v>
      </c>
      <c r="E936" s="6" t="s">
        <v>8221</v>
      </c>
      <c r="F936">
        <v>0</v>
      </c>
    </row>
    <row r="937" spans="1:6" x14ac:dyDescent="0.25">
      <c r="A937" s="6" t="s">
        <v>8219</v>
      </c>
      <c r="B937">
        <v>4562</v>
      </c>
      <c r="E937" s="6" t="s">
        <v>8221</v>
      </c>
      <c r="F937">
        <v>0</v>
      </c>
    </row>
    <row r="938" spans="1:6" x14ac:dyDescent="0.25">
      <c r="A938" s="6" t="s">
        <v>8219</v>
      </c>
      <c r="B938">
        <v>26457</v>
      </c>
      <c r="E938" s="6" t="s">
        <v>8221</v>
      </c>
      <c r="F938">
        <v>0</v>
      </c>
    </row>
    <row r="939" spans="1:6" x14ac:dyDescent="0.25">
      <c r="A939" s="6" t="s">
        <v>8219</v>
      </c>
      <c r="B939">
        <v>162</v>
      </c>
      <c r="E939" s="6" t="s">
        <v>8221</v>
      </c>
      <c r="F939">
        <v>4</v>
      </c>
    </row>
    <row r="940" spans="1:6" x14ac:dyDescent="0.25">
      <c r="A940" s="6" t="s">
        <v>8219</v>
      </c>
      <c r="B940">
        <v>479</v>
      </c>
      <c r="E940" s="6" t="s">
        <v>8221</v>
      </c>
      <c r="F940">
        <v>12</v>
      </c>
    </row>
    <row r="941" spans="1:6" x14ac:dyDescent="0.25">
      <c r="A941" s="6" t="s">
        <v>8219</v>
      </c>
      <c r="B941">
        <v>426</v>
      </c>
      <c r="E941" s="6" t="s">
        <v>8221</v>
      </c>
      <c r="F941">
        <v>0</v>
      </c>
    </row>
    <row r="942" spans="1:6" x14ac:dyDescent="0.25">
      <c r="A942" s="6" t="s">
        <v>8219</v>
      </c>
      <c r="B942">
        <v>450</v>
      </c>
      <c r="E942" s="6" t="s">
        <v>8221</v>
      </c>
      <c r="F942">
        <v>33</v>
      </c>
    </row>
    <row r="943" spans="1:6" x14ac:dyDescent="0.25">
      <c r="A943" s="6" t="s">
        <v>8219</v>
      </c>
      <c r="B943">
        <v>1780</v>
      </c>
      <c r="E943" s="6" t="s">
        <v>8221</v>
      </c>
      <c r="F943">
        <v>0</v>
      </c>
    </row>
    <row r="944" spans="1:6" x14ac:dyDescent="0.25">
      <c r="A944" s="6" t="s">
        <v>8219</v>
      </c>
      <c r="B944">
        <v>122</v>
      </c>
      <c r="E944" s="6" t="s">
        <v>8221</v>
      </c>
      <c r="F944">
        <v>4</v>
      </c>
    </row>
    <row r="945" spans="1:6" x14ac:dyDescent="0.25">
      <c r="A945" s="6" t="s">
        <v>8219</v>
      </c>
      <c r="B945">
        <v>95</v>
      </c>
      <c r="E945" s="6" t="s">
        <v>8221</v>
      </c>
      <c r="F945">
        <v>0</v>
      </c>
    </row>
    <row r="946" spans="1:6" x14ac:dyDescent="0.25">
      <c r="A946" s="6" t="s">
        <v>8219</v>
      </c>
      <c r="B946">
        <v>325</v>
      </c>
      <c r="E946" s="6" t="s">
        <v>8221</v>
      </c>
      <c r="F946">
        <v>11</v>
      </c>
    </row>
    <row r="947" spans="1:6" x14ac:dyDescent="0.25">
      <c r="A947" s="6" t="s">
        <v>8219</v>
      </c>
      <c r="B947">
        <v>353</v>
      </c>
      <c r="E947" s="6" t="s">
        <v>8221</v>
      </c>
      <c r="F947">
        <v>1</v>
      </c>
    </row>
    <row r="948" spans="1:6" x14ac:dyDescent="0.25">
      <c r="A948" s="6" t="s">
        <v>8219</v>
      </c>
      <c r="B948">
        <v>105</v>
      </c>
      <c r="E948" s="6" t="s">
        <v>8221</v>
      </c>
      <c r="F948">
        <v>5</v>
      </c>
    </row>
    <row r="949" spans="1:6" x14ac:dyDescent="0.25">
      <c r="A949" s="6" t="s">
        <v>8219</v>
      </c>
      <c r="B949">
        <v>729</v>
      </c>
      <c r="E949" s="6" t="s">
        <v>8221</v>
      </c>
      <c r="F949">
        <v>0</v>
      </c>
    </row>
    <row r="950" spans="1:6" x14ac:dyDescent="0.25">
      <c r="A950" s="6" t="s">
        <v>8219</v>
      </c>
      <c r="B950">
        <v>454</v>
      </c>
      <c r="E950" s="6" t="s">
        <v>8221</v>
      </c>
      <c r="F950">
        <v>1</v>
      </c>
    </row>
    <row r="951" spans="1:6" x14ac:dyDescent="0.25">
      <c r="A951" s="6" t="s">
        <v>8219</v>
      </c>
      <c r="B951">
        <v>539</v>
      </c>
      <c r="E951" s="6" t="s">
        <v>8221</v>
      </c>
      <c r="F951">
        <v>1</v>
      </c>
    </row>
    <row r="952" spans="1:6" x14ac:dyDescent="0.25">
      <c r="A952" s="6" t="s">
        <v>8219</v>
      </c>
      <c r="B952">
        <v>79</v>
      </c>
      <c r="E952" s="6" t="s">
        <v>8221</v>
      </c>
      <c r="F952">
        <v>6</v>
      </c>
    </row>
    <row r="953" spans="1:6" x14ac:dyDescent="0.25">
      <c r="A953" s="6" t="s">
        <v>8219</v>
      </c>
      <c r="B953">
        <v>94</v>
      </c>
      <c r="E953" s="6" t="s">
        <v>8221</v>
      </c>
      <c r="F953">
        <v>8</v>
      </c>
    </row>
    <row r="954" spans="1:6" x14ac:dyDescent="0.25">
      <c r="A954" s="6" t="s">
        <v>8219</v>
      </c>
      <c r="B954">
        <v>625</v>
      </c>
      <c r="E954" s="6" t="s">
        <v>8221</v>
      </c>
      <c r="F954">
        <v>1</v>
      </c>
    </row>
    <row r="955" spans="1:6" x14ac:dyDescent="0.25">
      <c r="A955" s="6" t="s">
        <v>8219</v>
      </c>
      <c r="B955">
        <v>508</v>
      </c>
      <c r="E955" s="6" t="s">
        <v>8221</v>
      </c>
      <c r="F955">
        <v>0</v>
      </c>
    </row>
    <row r="956" spans="1:6" x14ac:dyDescent="0.25">
      <c r="A956" s="6" t="s">
        <v>8219</v>
      </c>
      <c r="B956">
        <v>531</v>
      </c>
      <c r="E956" s="6" t="s">
        <v>8221</v>
      </c>
      <c r="F956">
        <v>2</v>
      </c>
    </row>
    <row r="957" spans="1:6" x14ac:dyDescent="0.25">
      <c r="A957" s="6" t="s">
        <v>8219</v>
      </c>
      <c r="B957">
        <v>158</v>
      </c>
      <c r="E957" s="6" t="s">
        <v>8221</v>
      </c>
      <c r="F957">
        <v>1</v>
      </c>
    </row>
    <row r="958" spans="1:6" x14ac:dyDescent="0.25">
      <c r="A958" s="6" t="s">
        <v>8219</v>
      </c>
      <c r="B958">
        <v>508</v>
      </c>
      <c r="E958" s="6" t="s">
        <v>8221</v>
      </c>
      <c r="F958">
        <v>0</v>
      </c>
    </row>
    <row r="959" spans="1:6" x14ac:dyDescent="0.25">
      <c r="A959" s="6" t="s">
        <v>8219</v>
      </c>
      <c r="B959">
        <v>644</v>
      </c>
      <c r="E959" s="6" t="s">
        <v>8221</v>
      </c>
      <c r="F959">
        <v>1</v>
      </c>
    </row>
    <row r="960" spans="1:6" x14ac:dyDescent="0.25">
      <c r="A960" s="6" t="s">
        <v>8219</v>
      </c>
      <c r="B960">
        <v>848</v>
      </c>
      <c r="E960" s="6" t="s">
        <v>8221</v>
      </c>
      <c r="F960">
        <v>19</v>
      </c>
    </row>
    <row r="961" spans="1:6" x14ac:dyDescent="0.25">
      <c r="A961" s="6" t="s">
        <v>8219</v>
      </c>
      <c r="B961">
        <v>429</v>
      </c>
      <c r="E961" s="6" t="s">
        <v>8221</v>
      </c>
      <c r="F961">
        <v>27</v>
      </c>
    </row>
    <row r="962" spans="1:6" x14ac:dyDescent="0.25">
      <c r="A962" s="6" t="s">
        <v>8219</v>
      </c>
      <c r="B962">
        <v>204</v>
      </c>
      <c r="E962" s="6" t="s">
        <v>8221</v>
      </c>
      <c r="F962">
        <v>7</v>
      </c>
    </row>
    <row r="963" spans="1:6" x14ac:dyDescent="0.25">
      <c r="A963" s="6" t="s">
        <v>8219</v>
      </c>
      <c r="B963">
        <v>379</v>
      </c>
      <c r="E963" s="6" t="s">
        <v>8221</v>
      </c>
      <c r="F963">
        <v>14</v>
      </c>
    </row>
    <row r="964" spans="1:6" x14ac:dyDescent="0.25">
      <c r="A964" s="6" t="s">
        <v>8219</v>
      </c>
      <c r="B964">
        <v>271</v>
      </c>
      <c r="E964" s="6" t="s">
        <v>8221</v>
      </c>
      <c r="F964">
        <v>5</v>
      </c>
    </row>
    <row r="965" spans="1:6" x14ac:dyDescent="0.25">
      <c r="A965" s="6" t="s">
        <v>8219</v>
      </c>
      <c r="B965">
        <v>120</v>
      </c>
      <c r="E965" s="6" t="s">
        <v>8221</v>
      </c>
      <c r="F965">
        <v>30</v>
      </c>
    </row>
    <row r="966" spans="1:6" x14ac:dyDescent="0.25">
      <c r="A966" s="6" t="s">
        <v>8219</v>
      </c>
      <c r="B966">
        <v>140</v>
      </c>
      <c r="E966" s="6" t="s">
        <v>8221</v>
      </c>
      <c r="F966">
        <v>1</v>
      </c>
    </row>
    <row r="967" spans="1:6" x14ac:dyDescent="0.25">
      <c r="A967" s="6" t="s">
        <v>8219</v>
      </c>
      <c r="B967">
        <v>193</v>
      </c>
      <c r="E967" s="6" t="s">
        <v>8221</v>
      </c>
      <c r="F967">
        <v>0</v>
      </c>
    </row>
    <row r="968" spans="1:6" x14ac:dyDescent="0.25">
      <c r="A968" s="6" t="s">
        <v>8219</v>
      </c>
      <c r="B968">
        <v>180</v>
      </c>
      <c r="E968" s="6" t="s">
        <v>8221</v>
      </c>
      <c r="F968">
        <v>60</v>
      </c>
    </row>
    <row r="969" spans="1:6" x14ac:dyDescent="0.25">
      <c r="A969" s="6" t="s">
        <v>8219</v>
      </c>
      <c r="B969">
        <v>263</v>
      </c>
      <c r="E969" s="6" t="s">
        <v>8221</v>
      </c>
      <c r="F969">
        <v>84</v>
      </c>
    </row>
    <row r="970" spans="1:6" x14ac:dyDescent="0.25">
      <c r="A970" s="6" t="s">
        <v>8219</v>
      </c>
      <c r="B970">
        <v>217</v>
      </c>
      <c r="E970" s="6" t="s">
        <v>8221</v>
      </c>
      <c r="F970">
        <v>47</v>
      </c>
    </row>
    <row r="971" spans="1:6" x14ac:dyDescent="0.25">
      <c r="A971" s="6" t="s">
        <v>8219</v>
      </c>
      <c r="B971">
        <v>443</v>
      </c>
      <c r="E971" s="6" t="s">
        <v>8221</v>
      </c>
      <c r="F971">
        <v>66</v>
      </c>
    </row>
    <row r="972" spans="1:6" x14ac:dyDescent="0.25">
      <c r="A972" s="6" t="s">
        <v>8219</v>
      </c>
      <c r="B972">
        <v>1373</v>
      </c>
      <c r="E972" s="6" t="s">
        <v>8221</v>
      </c>
      <c r="F972">
        <v>171</v>
      </c>
    </row>
    <row r="973" spans="1:6" x14ac:dyDescent="0.25">
      <c r="A973" s="6" t="s">
        <v>8219</v>
      </c>
      <c r="B973">
        <v>742</v>
      </c>
      <c r="E973" s="6" t="s">
        <v>8221</v>
      </c>
      <c r="F973">
        <v>29</v>
      </c>
    </row>
    <row r="974" spans="1:6" x14ac:dyDescent="0.25">
      <c r="A974" s="6" t="s">
        <v>8219</v>
      </c>
      <c r="B974">
        <v>170</v>
      </c>
      <c r="E974" s="6" t="s">
        <v>8221</v>
      </c>
      <c r="F974">
        <v>9</v>
      </c>
    </row>
    <row r="975" spans="1:6" x14ac:dyDescent="0.25">
      <c r="A975" s="6" t="s">
        <v>8219</v>
      </c>
      <c r="B975">
        <v>242</v>
      </c>
      <c r="E975" s="6" t="s">
        <v>8221</v>
      </c>
      <c r="F975">
        <v>27</v>
      </c>
    </row>
    <row r="976" spans="1:6" x14ac:dyDescent="0.25">
      <c r="A976" s="6" t="s">
        <v>8219</v>
      </c>
      <c r="B976">
        <v>541</v>
      </c>
      <c r="E976" s="6" t="s">
        <v>8221</v>
      </c>
      <c r="F976">
        <v>2</v>
      </c>
    </row>
    <row r="977" spans="1:6" x14ac:dyDescent="0.25">
      <c r="A977" s="6" t="s">
        <v>8219</v>
      </c>
      <c r="B977">
        <v>121</v>
      </c>
      <c r="E977" s="6" t="s">
        <v>8221</v>
      </c>
      <c r="F977">
        <v>3</v>
      </c>
    </row>
    <row r="978" spans="1:6" x14ac:dyDescent="0.25">
      <c r="A978" s="6" t="s">
        <v>8219</v>
      </c>
      <c r="B978">
        <v>621</v>
      </c>
      <c r="E978" s="6" t="s">
        <v>8221</v>
      </c>
      <c r="F978">
        <v>4</v>
      </c>
    </row>
    <row r="979" spans="1:6" x14ac:dyDescent="0.25">
      <c r="A979" s="6" t="s">
        <v>8219</v>
      </c>
      <c r="B979">
        <v>101</v>
      </c>
      <c r="E979" s="6" t="s">
        <v>8221</v>
      </c>
      <c r="F979">
        <v>2</v>
      </c>
    </row>
    <row r="980" spans="1:6" x14ac:dyDescent="0.25">
      <c r="A980" s="6" t="s">
        <v>8219</v>
      </c>
      <c r="B980">
        <v>554</v>
      </c>
      <c r="E980" s="6" t="s">
        <v>8221</v>
      </c>
      <c r="F980">
        <v>20</v>
      </c>
    </row>
    <row r="981" spans="1:6" x14ac:dyDescent="0.25">
      <c r="A981" s="6" t="s">
        <v>8219</v>
      </c>
      <c r="B981">
        <v>666</v>
      </c>
      <c r="E981" s="6" t="s">
        <v>8221</v>
      </c>
      <c r="F981">
        <v>3</v>
      </c>
    </row>
    <row r="982" spans="1:6" x14ac:dyDescent="0.25">
      <c r="A982" s="6" t="s">
        <v>8219</v>
      </c>
      <c r="B982">
        <v>410</v>
      </c>
      <c r="E982" s="6" t="s">
        <v>8221</v>
      </c>
      <c r="F982">
        <v>4</v>
      </c>
    </row>
    <row r="983" spans="1:6" x14ac:dyDescent="0.25">
      <c r="A983" s="6" t="s">
        <v>8219</v>
      </c>
      <c r="B983">
        <v>375</v>
      </c>
      <c r="E983" s="6" t="s">
        <v>8221</v>
      </c>
      <c r="F983">
        <v>1</v>
      </c>
    </row>
    <row r="984" spans="1:6" x14ac:dyDescent="0.25">
      <c r="A984" s="6" t="s">
        <v>8219</v>
      </c>
      <c r="B984">
        <v>1364</v>
      </c>
      <c r="E984" s="6" t="s">
        <v>8221</v>
      </c>
      <c r="F984">
        <v>0</v>
      </c>
    </row>
    <row r="985" spans="1:6" x14ac:dyDescent="0.25">
      <c r="A985" s="6" t="s">
        <v>8219</v>
      </c>
      <c r="B985">
        <v>35</v>
      </c>
      <c r="E985" s="6" t="s">
        <v>8221</v>
      </c>
      <c r="F985">
        <v>0</v>
      </c>
    </row>
    <row r="986" spans="1:6" x14ac:dyDescent="0.25">
      <c r="A986" s="6" t="s">
        <v>8219</v>
      </c>
      <c r="B986">
        <v>203</v>
      </c>
      <c r="E986" s="6" t="s">
        <v>8221</v>
      </c>
      <c r="F986">
        <v>14</v>
      </c>
    </row>
    <row r="987" spans="1:6" x14ac:dyDescent="0.25">
      <c r="A987" s="6" t="s">
        <v>8219</v>
      </c>
      <c r="B987">
        <v>49</v>
      </c>
      <c r="E987" s="6" t="s">
        <v>8221</v>
      </c>
      <c r="F987">
        <v>1</v>
      </c>
    </row>
    <row r="988" spans="1:6" x14ac:dyDescent="0.25">
      <c r="A988" s="6" t="s">
        <v>8219</v>
      </c>
      <c r="B988">
        <v>5812</v>
      </c>
      <c r="E988" s="6" t="s">
        <v>8221</v>
      </c>
      <c r="F988">
        <v>118</v>
      </c>
    </row>
    <row r="989" spans="1:6" x14ac:dyDescent="0.25">
      <c r="A989" s="6" t="s">
        <v>8219</v>
      </c>
      <c r="B989">
        <v>1556</v>
      </c>
      <c r="E989" s="6" t="s">
        <v>8221</v>
      </c>
      <c r="F989">
        <v>2</v>
      </c>
    </row>
    <row r="990" spans="1:6" x14ac:dyDescent="0.25">
      <c r="A990" s="6" t="s">
        <v>8219</v>
      </c>
      <c r="B990">
        <v>65</v>
      </c>
      <c r="E990" s="6" t="s">
        <v>8221</v>
      </c>
      <c r="F990">
        <v>1</v>
      </c>
    </row>
    <row r="991" spans="1:6" x14ac:dyDescent="0.25">
      <c r="A991" s="6" t="s">
        <v>8219</v>
      </c>
      <c r="B991">
        <v>10</v>
      </c>
      <c r="E991" s="6" t="s">
        <v>8221</v>
      </c>
      <c r="F991">
        <v>3</v>
      </c>
    </row>
    <row r="992" spans="1:6" x14ac:dyDescent="0.25">
      <c r="A992" s="6" t="s">
        <v>8219</v>
      </c>
      <c r="B992">
        <v>76</v>
      </c>
      <c r="E992" s="6" t="s">
        <v>8221</v>
      </c>
      <c r="F992">
        <v>1</v>
      </c>
    </row>
    <row r="993" spans="1:6" x14ac:dyDescent="0.25">
      <c r="A993" s="6" t="s">
        <v>8219</v>
      </c>
      <c r="B993">
        <v>263</v>
      </c>
      <c r="E993" s="6" t="s">
        <v>8221</v>
      </c>
      <c r="F993">
        <v>3</v>
      </c>
    </row>
    <row r="994" spans="1:6" x14ac:dyDescent="0.25">
      <c r="A994" s="6" t="s">
        <v>8219</v>
      </c>
      <c r="B994">
        <v>1530</v>
      </c>
      <c r="E994" s="6" t="s">
        <v>8221</v>
      </c>
      <c r="F994">
        <v>38</v>
      </c>
    </row>
    <row r="995" spans="1:6" x14ac:dyDescent="0.25">
      <c r="A995" s="6" t="s">
        <v>8219</v>
      </c>
      <c r="B995">
        <v>278</v>
      </c>
      <c r="E995" s="6" t="s">
        <v>8221</v>
      </c>
      <c r="F995">
        <v>52</v>
      </c>
    </row>
    <row r="996" spans="1:6" x14ac:dyDescent="0.25">
      <c r="A996" s="6" t="s">
        <v>8219</v>
      </c>
      <c r="B996">
        <v>350</v>
      </c>
      <c r="E996" s="6" t="s">
        <v>8221</v>
      </c>
      <c r="F996">
        <v>2</v>
      </c>
    </row>
    <row r="997" spans="1:6" x14ac:dyDescent="0.25">
      <c r="A997" s="6" t="s">
        <v>8219</v>
      </c>
      <c r="B997">
        <v>470</v>
      </c>
      <c r="E997" s="6" t="s">
        <v>8221</v>
      </c>
      <c r="F997">
        <v>0</v>
      </c>
    </row>
    <row r="998" spans="1:6" x14ac:dyDescent="0.25">
      <c r="A998" s="6" t="s">
        <v>8219</v>
      </c>
      <c r="B998">
        <v>3</v>
      </c>
      <c r="E998" s="6" t="s">
        <v>8221</v>
      </c>
      <c r="F998">
        <v>4</v>
      </c>
    </row>
    <row r="999" spans="1:6" x14ac:dyDescent="0.25">
      <c r="A999" s="6" t="s">
        <v>8219</v>
      </c>
      <c r="B999">
        <v>8200</v>
      </c>
      <c r="E999" s="6" t="s">
        <v>8221</v>
      </c>
      <c r="F999">
        <v>4</v>
      </c>
    </row>
    <row r="1000" spans="1:6" x14ac:dyDescent="0.25">
      <c r="A1000" s="6" t="s">
        <v>8219</v>
      </c>
      <c r="B1000">
        <v>8359</v>
      </c>
      <c r="E1000" s="6" t="s">
        <v>8221</v>
      </c>
      <c r="F1000">
        <v>18</v>
      </c>
    </row>
    <row r="1001" spans="1:6" x14ac:dyDescent="0.25">
      <c r="A1001" s="6" t="s">
        <v>8219</v>
      </c>
      <c r="B1001">
        <v>188</v>
      </c>
      <c r="E1001" s="6" t="s">
        <v>8221</v>
      </c>
      <c r="F1001">
        <v>0</v>
      </c>
    </row>
    <row r="1002" spans="1:6" x14ac:dyDescent="0.25">
      <c r="A1002" s="6" t="s">
        <v>8219</v>
      </c>
      <c r="B1002">
        <v>48</v>
      </c>
      <c r="E1002" s="6" t="s">
        <v>8221</v>
      </c>
      <c r="F1002">
        <v>22</v>
      </c>
    </row>
    <row r="1003" spans="1:6" x14ac:dyDescent="0.25">
      <c r="A1003" s="6" t="s">
        <v>8219</v>
      </c>
      <c r="B1003">
        <v>607</v>
      </c>
      <c r="E1003" s="6" t="s">
        <v>8221</v>
      </c>
      <c r="F1003">
        <v>49</v>
      </c>
    </row>
    <row r="1004" spans="1:6" x14ac:dyDescent="0.25">
      <c r="A1004" s="6" t="s">
        <v>8219</v>
      </c>
      <c r="B1004">
        <v>50</v>
      </c>
      <c r="E1004" s="6" t="s">
        <v>8221</v>
      </c>
      <c r="F1004">
        <v>19</v>
      </c>
    </row>
    <row r="1005" spans="1:6" x14ac:dyDescent="0.25">
      <c r="A1005" s="6" t="s">
        <v>8219</v>
      </c>
      <c r="B1005">
        <v>55</v>
      </c>
      <c r="E1005" s="6" t="s">
        <v>8221</v>
      </c>
      <c r="F1005">
        <v>4</v>
      </c>
    </row>
    <row r="1006" spans="1:6" x14ac:dyDescent="0.25">
      <c r="A1006" s="6" t="s">
        <v>8219</v>
      </c>
      <c r="B1006">
        <v>38</v>
      </c>
      <c r="E1006" s="6" t="s">
        <v>8221</v>
      </c>
      <c r="F1006">
        <v>4</v>
      </c>
    </row>
    <row r="1007" spans="1:6" x14ac:dyDescent="0.25">
      <c r="A1007" s="6" t="s">
        <v>8219</v>
      </c>
      <c r="B1007">
        <v>25</v>
      </c>
      <c r="E1007" s="6" t="s">
        <v>8221</v>
      </c>
      <c r="F1007">
        <v>2</v>
      </c>
    </row>
    <row r="1008" spans="1:6" x14ac:dyDescent="0.25">
      <c r="A1008" s="6" t="s">
        <v>8219</v>
      </c>
      <c r="B1008">
        <v>46</v>
      </c>
      <c r="E1008" s="6" t="s">
        <v>8221</v>
      </c>
      <c r="F1008">
        <v>0</v>
      </c>
    </row>
    <row r="1009" spans="1:6" x14ac:dyDescent="0.25">
      <c r="A1009" s="6" t="s">
        <v>8219</v>
      </c>
      <c r="B1009">
        <v>83</v>
      </c>
      <c r="E1009" s="6" t="s">
        <v>8221</v>
      </c>
      <c r="F1009">
        <v>0</v>
      </c>
    </row>
    <row r="1010" spans="1:6" x14ac:dyDescent="0.25">
      <c r="A1010" s="6" t="s">
        <v>8219</v>
      </c>
      <c r="B1010">
        <v>35</v>
      </c>
      <c r="E1010" s="6" t="s">
        <v>8221</v>
      </c>
      <c r="F1010">
        <v>14</v>
      </c>
    </row>
    <row r="1011" spans="1:6" x14ac:dyDescent="0.25">
      <c r="A1011" s="6" t="s">
        <v>8219</v>
      </c>
      <c r="B1011">
        <v>25</v>
      </c>
      <c r="E1011" s="6" t="s">
        <v>8221</v>
      </c>
      <c r="F1011">
        <v>8</v>
      </c>
    </row>
    <row r="1012" spans="1:6" x14ac:dyDescent="0.25">
      <c r="A1012" s="6" t="s">
        <v>8219</v>
      </c>
      <c r="B1012">
        <v>75</v>
      </c>
      <c r="E1012" s="6" t="s">
        <v>8221</v>
      </c>
      <c r="F1012">
        <v>0</v>
      </c>
    </row>
    <row r="1013" spans="1:6" x14ac:dyDescent="0.25">
      <c r="A1013" s="6" t="s">
        <v>8219</v>
      </c>
      <c r="B1013">
        <v>62</v>
      </c>
      <c r="E1013" s="6" t="s">
        <v>8221</v>
      </c>
      <c r="F1013">
        <v>15</v>
      </c>
    </row>
    <row r="1014" spans="1:6" x14ac:dyDescent="0.25">
      <c r="A1014" s="6" t="s">
        <v>8219</v>
      </c>
      <c r="B1014">
        <v>160</v>
      </c>
      <c r="E1014" s="6" t="s">
        <v>8221</v>
      </c>
      <c r="F1014">
        <v>33</v>
      </c>
    </row>
    <row r="1015" spans="1:6" x14ac:dyDescent="0.25">
      <c r="A1015" s="6" t="s">
        <v>8219</v>
      </c>
      <c r="B1015">
        <v>246</v>
      </c>
      <c r="E1015" s="6" t="s">
        <v>8221</v>
      </c>
      <c r="F1015">
        <v>2</v>
      </c>
    </row>
    <row r="1016" spans="1:6" x14ac:dyDescent="0.25">
      <c r="A1016" s="6" t="s">
        <v>8219</v>
      </c>
      <c r="B1016">
        <v>55</v>
      </c>
      <c r="E1016" s="6" t="s">
        <v>8221</v>
      </c>
      <c r="F1016">
        <v>6</v>
      </c>
    </row>
    <row r="1017" spans="1:6" x14ac:dyDescent="0.25">
      <c r="A1017" s="6" t="s">
        <v>8219</v>
      </c>
      <c r="B1017">
        <v>23</v>
      </c>
      <c r="E1017" s="6" t="s">
        <v>8221</v>
      </c>
      <c r="F1017">
        <v>2</v>
      </c>
    </row>
    <row r="1018" spans="1:6" x14ac:dyDescent="0.25">
      <c r="A1018" s="6" t="s">
        <v>8219</v>
      </c>
      <c r="B1018">
        <v>72</v>
      </c>
      <c r="E1018" s="6" t="s">
        <v>8221</v>
      </c>
      <c r="F1018">
        <v>0</v>
      </c>
    </row>
    <row r="1019" spans="1:6" x14ac:dyDescent="0.25">
      <c r="A1019" s="6" t="s">
        <v>8219</v>
      </c>
      <c r="B1019">
        <v>22</v>
      </c>
      <c r="E1019" s="6" t="s">
        <v>8221</v>
      </c>
      <c r="F1019">
        <v>4</v>
      </c>
    </row>
    <row r="1020" spans="1:6" x14ac:dyDescent="0.25">
      <c r="A1020" s="6" t="s">
        <v>8219</v>
      </c>
      <c r="B1020">
        <v>14</v>
      </c>
      <c r="E1020" s="6" t="s">
        <v>8221</v>
      </c>
      <c r="F1020">
        <v>1</v>
      </c>
    </row>
    <row r="1021" spans="1:6" x14ac:dyDescent="0.25">
      <c r="A1021" s="6" t="s">
        <v>8219</v>
      </c>
      <c r="B1021">
        <v>38</v>
      </c>
      <c r="E1021" s="6" t="s">
        <v>8221</v>
      </c>
      <c r="F1021">
        <v>3</v>
      </c>
    </row>
    <row r="1022" spans="1:6" x14ac:dyDescent="0.25">
      <c r="A1022" s="6" t="s">
        <v>8219</v>
      </c>
      <c r="B1022">
        <v>32</v>
      </c>
      <c r="E1022" s="6" t="s">
        <v>8221</v>
      </c>
      <c r="F1022">
        <v>4</v>
      </c>
    </row>
    <row r="1023" spans="1:6" x14ac:dyDescent="0.25">
      <c r="A1023" s="6" t="s">
        <v>8219</v>
      </c>
      <c r="B1023">
        <v>63</v>
      </c>
      <c r="E1023" s="6" t="s">
        <v>8221</v>
      </c>
      <c r="F1023">
        <v>0</v>
      </c>
    </row>
    <row r="1024" spans="1:6" x14ac:dyDescent="0.25">
      <c r="A1024" s="6" t="s">
        <v>8219</v>
      </c>
      <c r="B1024">
        <v>27</v>
      </c>
      <c r="E1024" s="6" t="s">
        <v>8221</v>
      </c>
      <c r="F1024">
        <v>4</v>
      </c>
    </row>
    <row r="1025" spans="1:6" x14ac:dyDescent="0.25">
      <c r="A1025" s="6" t="s">
        <v>8219</v>
      </c>
      <c r="B1025">
        <v>44</v>
      </c>
      <c r="E1025" s="6" t="s">
        <v>8221</v>
      </c>
      <c r="F1025">
        <v>3</v>
      </c>
    </row>
    <row r="1026" spans="1:6" x14ac:dyDescent="0.25">
      <c r="A1026" s="6" t="s">
        <v>8219</v>
      </c>
      <c r="B1026">
        <v>38</v>
      </c>
      <c r="E1026" s="6" t="s">
        <v>8221</v>
      </c>
      <c r="F1026">
        <v>34</v>
      </c>
    </row>
    <row r="1027" spans="1:6" x14ac:dyDescent="0.25">
      <c r="A1027" s="6" t="s">
        <v>8219</v>
      </c>
      <c r="B1027">
        <v>115</v>
      </c>
      <c r="E1027" s="6" t="s">
        <v>8221</v>
      </c>
      <c r="F1027">
        <v>2</v>
      </c>
    </row>
    <row r="1028" spans="1:6" x14ac:dyDescent="0.25">
      <c r="A1028" s="6" t="s">
        <v>8219</v>
      </c>
      <c r="B1028">
        <v>37</v>
      </c>
      <c r="E1028" s="6" t="s">
        <v>8221</v>
      </c>
      <c r="F1028">
        <v>33</v>
      </c>
    </row>
    <row r="1029" spans="1:6" x14ac:dyDescent="0.25">
      <c r="A1029" s="6" t="s">
        <v>8219</v>
      </c>
      <c r="B1029">
        <v>99</v>
      </c>
      <c r="E1029" s="6" t="s">
        <v>8221</v>
      </c>
      <c r="F1029">
        <v>0</v>
      </c>
    </row>
    <row r="1030" spans="1:6" x14ac:dyDescent="0.25">
      <c r="A1030" s="6" t="s">
        <v>8219</v>
      </c>
      <c r="B1030">
        <v>44</v>
      </c>
      <c r="E1030" s="6" t="s">
        <v>8221</v>
      </c>
      <c r="F1030">
        <v>0</v>
      </c>
    </row>
    <row r="1031" spans="1:6" x14ac:dyDescent="0.25">
      <c r="A1031" s="6" t="s">
        <v>8219</v>
      </c>
      <c r="B1031">
        <v>58</v>
      </c>
      <c r="E1031" s="6" t="s">
        <v>8221</v>
      </c>
      <c r="F1031">
        <v>1</v>
      </c>
    </row>
    <row r="1032" spans="1:6" x14ac:dyDescent="0.25">
      <c r="A1032" s="6" t="s">
        <v>8219</v>
      </c>
      <c r="B1032">
        <v>191</v>
      </c>
      <c r="E1032" s="6" t="s">
        <v>8221</v>
      </c>
      <c r="F1032">
        <v>13</v>
      </c>
    </row>
    <row r="1033" spans="1:6" x14ac:dyDescent="0.25">
      <c r="A1033" s="6" t="s">
        <v>8219</v>
      </c>
      <c r="B1033">
        <v>40</v>
      </c>
      <c r="E1033" s="6" t="s">
        <v>8221</v>
      </c>
      <c r="F1033">
        <v>2</v>
      </c>
    </row>
    <row r="1034" spans="1:6" x14ac:dyDescent="0.25">
      <c r="A1034" s="6" t="s">
        <v>8219</v>
      </c>
      <c r="B1034">
        <v>38</v>
      </c>
      <c r="E1034" s="6" t="s">
        <v>8221</v>
      </c>
      <c r="F1034">
        <v>36</v>
      </c>
    </row>
    <row r="1035" spans="1:6" x14ac:dyDescent="0.25">
      <c r="A1035" s="6" t="s">
        <v>8219</v>
      </c>
      <c r="B1035">
        <v>39</v>
      </c>
      <c r="E1035" s="6" t="s">
        <v>8221</v>
      </c>
      <c r="F1035">
        <v>1</v>
      </c>
    </row>
    <row r="1036" spans="1:6" x14ac:dyDescent="0.25">
      <c r="A1036" s="6" t="s">
        <v>8219</v>
      </c>
      <c r="B1036">
        <v>11</v>
      </c>
      <c r="E1036" s="6" t="s">
        <v>8221</v>
      </c>
      <c r="F1036">
        <v>15</v>
      </c>
    </row>
    <row r="1037" spans="1:6" x14ac:dyDescent="0.25">
      <c r="A1037" s="6" t="s">
        <v>8219</v>
      </c>
      <c r="B1037">
        <v>107</v>
      </c>
      <c r="E1037" s="6" t="s">
        <v>8221</v>
      </c>
      <c r="F1037">
        <v>1</v>
      </c>
    </row>
    <row r="1038" spans="1:6" x14ac:dyDescent="0.25">
      <c r="A1038" s="6" t="s">
        <v>8219</v>
      </c>
      <c r="B1038">
        <v>147</v>
      </c>
      <c r="E1038" s="6" t="s">
        <v>8221</v>
      </c>
      <c r="F1038">
        <v>0</v>
      </c>
    </row>
    <row r="1039" spans="1:6" x14ac:dyDescent="0.25">
      <c r="A1039" s="6" t="s">
        <v>8219</v>
      </c>
      <c r="B1039">
        <v>36</v>
      </c>
      <c r="E1039" s="6" t="s">
        <v>8221</v>
      </c>
      <c r="F1039">
        <v>1</v>
      </c>
    </row>
    <row r="1040" spans="1:6" x14ac:dyDescent="0.25">
      <c r="A1040" s="6" t="s">
        <v>8219</v>
      </c>
      <c r="B1040">
        <v>92</v>
      </c>
      <c r="E1040" s="6" t="s">
        <v>8221</v>
      </c>
      <c r="F1040">
        <v>0</v>
      </c>
    </row>
    <row r="1041" spans="1:6" x14ac:dyDescent="0.25">
      <c r="A1041" s="6" t="s">
        <v>8219</v>
      </c>
      <c r="B1041">
        <v>35</v>
      </c>
      <c r="E1041" s="6" t="s">
        <v>8221</v>
      </c>
      <c r="F1041">
        <v>0</v>
      </c>
    </row>
    <row r="1042" spans="1:6" x14ac:dyDescent="0.25">
      <c r="A1042" s="6" t="s">
        <v>8219</v>
      </c>
      <c r="B1042">
        <v>17</v>
      </c>
      <c r="E1042" s="6" t="s">
        <v>8221</v>
      </c>
      <c r="F1042">
        <v>1</v>
      </c>
    </row>
    <row r="1043" spans="1:6" x14ac:dyDescent="0.25">
      <c r="A1043" s="6" t="s">
        <v>8219</v>
      </c>
      <c r="B1043">
        <v>22</v>
      </c>
      <c r="E1043" s="6" t="s">
        <v>8221</v>
      </c>
      <c r="F1043">
        <v>39</v>
      </c>
    </row>
    <row r="1044" spans="1:6" x14ac:dyDescent="0.25">
      <c r="A1044" s="6" t="s">
        <v>8219</v>
      </c>
      <c r="B1044">
        <v>69</v>
      </c>
      <c r="E1044" s="6" t="s">
        <v>8221</v>
      </c>
      <c r="F1044">
        <v>0</v>
      </c>
    </row>
    <row r="1045" spans="1:6" x14ac:dyDescent="0.25">
      <c r="A1045" s="6" t="s">
        <v>8219</v>
      </c>
      <c r="B1045">
        <v>13</v>
      </c>
      <c r="E1045" s="6" t="s">
        <v>8221</v>
      </c>
      <c r="F1045">
        <v>0</v>
      </c>
    </row>
    <row r="1046" spans="1:6" x14ac:dyDescent="0.25">
      <c r="A1046" s="6" t="s">
        <v>8219</v>
      </c>
      <c r="B1046">
        <v>58</v>
      </c>
      <c r="E1046" s="6" t="s">
        <v>8221</v>
      </c>
      <c r="F1046">
        <v>3</v>
      </c>
    </row>
    <row r="1047" spans="1:6" x14ac:dyDescent="0.25">
      <c r="A1047" s="6" t="s">
        <v>8219</v>
      </c>
      <c r="B1047">
        <v>44</v>
      </c>
      <c r="E1047" s="6" t="s">
        <v>8221</v>
      </c>
      <c r="F1047">
        <v>1</v>
      </c>
    </row>
    <row r="1048" spans="1:6" x14ac:dyDescent="0.25">
      <c r="A1048" s="6" t="s">
        <v>8219</v>
      </c>
      <c r="B1048">
        <v>83</v>
      </c>
      <c r="E1048" s="6" t="s">
        <v>8221</v>
      </c>
      <c r="F1048">
        <v>13</v>
      </c>
    </row>
    <row r="1049" spans="1:6" x14ac:dyDescent="0.25">
      <c r="A1049" s="6" t="s">
        <v>8219</v>
      </c>
      <c r="B1049">
        <v>117</v>
      </c>
      <c r="E1049" s="6" t="s">
        <v>8221</v>
      </c>
      <c r="F1049">
        <v>0</v>
      </c>
    </row>
    <row r="1050" spans="1:6" x14ac:dyDescent="0.25">
      <c r="A1050" s="6" t="s">
        <v>8219</v>
      </c>
      <c r="B1050">
        <v>32</v>
      </c>
      <c r="E1050" s="6" t="s">
        <v>8221</v>
      </c>
      <c r="F1050">
        <v>6</v>
      </c>
    </row>
    <row r="1051" spans="1:6" x14ac:dyDescent="0.25">
      <c r="A1051" s="6" t="s">
        <v>8219</v>
      </c>
      <c r="B1051">
        <v>8</v>
      </c>
      <c r="E1051" s="6" t="s">
        <v>8221</v>
      </c>
      <c r="F1051">
        <v>0</v>
      </c>
    </row>
    <row r="1052" spans="1:6" x14ac:dyDescent="0.25">
      <c r="A1052" s="6" t="s">
        <v>8219</v>
      </c>
      <c r="B1052">
        <v>340</v>
      </c>
      <c r="E1052" s="6" t="s">
        <v>8221</v>
      </c>
      <c r="F1052">
        <v>14</v>
      </c>
    </row>
    <row r="1053" spans="1:6" x14ac:dyDescent="0.25">
      <c r="A1053" s="6" t="s">
        <v>8219</v>
      </c>
      <c r="B1053">
        <v>7</v>
      </c>
      <c r="E1053" s="6" t="s">
        <v>8221</v>
      </c>
      <c r="F1053">
        <v>5</v>
      </c>
    </row>
    <row r="1054" spans="1:6" x14ac:dyDescent="0.25">
      <c r="A1054" s="6" t="s">
        <v>8219</v>
      </c>
      <c r="B1054">
        <v>19</v>
      </c>
      <c r="E1054" s="6" t="s">
        <v>8221</v>
      </c>
      <c r="F1054">
        <v>6</v>
      </c>
    </row>
    <row r="1055" spans="1:6" x14ac:dyDescent="0.25">
      <c r="A1055" s="6" t="s">
        <v>8219</v>
      </c>
      <c r="B1055">
        <v>47</v>
      </c>
      <c r="E1055" s="6" t="s">
        <v>8221</v>
      </c>
      <c r="F1055">
        <v>15</v>
      </c>
    </row>
    <row r="1056" spans="1:6" x14ac:dyDescent="0.25">
      <c r="A1056" s="6" t="s">
        <v>8219</v>
      </c>
      <c r="B1056">
        <v>13</v>
      </c>
      <c r="E1056" s="6" t="s">
        <v>8221</v>
      </c>
      <c r="F1056">
        <v>0</v>
      </c>
    </row>
    <row r="1057" spans="1:6" x14ac:dyDescent="0.25">
      <c r="A1057" s="6" t="s">
        <v>8219</v>
      </c>
      <c r="B1057">
        <v>90</v>
      </c>
      <c r="E1057" s="6" t="s">
        <v>8221</v>
      </c>
      <c r="F1057">
        <v>1</v>
      </c>
    </row>
    <row r="1058" spans="1:6" x14ac:dyDescent="0.25">
      <c r="A1058" s="6" t="s">
        <v>8219</v>
      </c>
      <c r="B1058">
        <v>63</v>
      </c>
      <c r="E1058" s="6" t="s">
        <v>8221</v>
      </c>
      <c r="F1058">
        <v>9</v>
      </c>
    </row>
    <row r="1059" spans="1:6" x14ac:dyDescent="0.25">
      <c r="A1059" s="6" t="s">
        <v>8219</v>
      </c>
      <c r="B1059">
        <v>26</v>
      </c>
      <c r="E1059" s="6" t="s">
        <v>8221</v>
      </c>
      <c r="F1059">
        <v>3</v>
      </c>
    </row>
    <row r="1060" spans="1:6" x14ac:dyDescent="0.25">
      <c r="A1060" s="6" t="s">
        <v>8219</v>
      </c>
      <c r="B1060">
        <v>71</v>
      </c>
      <c r="E1060" s="6" t="s">
        <v>8221</v>
      </c>
      <c r="F1060">
        <v>3</v>
      </c>
    </row>
    <row r="1061" spans="1:6" x14ac:dyDescent="0.25">
      <c r="A1061" s="6" t="s">
        <v>8219</v>
      </c>
      <c r="B1061">
        <v>38</v>
      </c>
      <c r="E1061" s="6" t="s">
        <v>8221</v>
      </c>
      <c r="F1061">
        <v>1</v>
      </c>
    </row>
    <row r="1062" spans="1:6" x14ac:dyDescent="0.25">
      <c r="A1062" s="6" t="s">
        <v>8219</v>
      </c>
      <c r="B1062">
        <v>859</v>
      </c>
      <c r="E1062" s="6" t="s">
        <v>8221</v>
      </c>
      <c r="F1062">
        <v>3</v>
      </c>
    </row>
    <row r="1063" spans="1:6" x14ac:dyDescent="0.25">
      <c r="A1063" s="6" t="s">
        <v>8219</v>
      </c>
      <c r="B1063">
        <v>21</v>
      </c>
      <c r="E1063" s="6" t="s">
        <v>8221</v>
      </c>
      <c r="F1063">
        <v>0</v>
      </c>
    </row>
    <row r="1064" spans="1:6" x14ac:dyDescent="0.25">
      <c r="A1064" s="6" t="s">
        <v>8219</v>
      </c>
      <c r="B1064">
        <v>78</v>
      </c>
      <c r="E1064" s="6" t="s">
        <v>8221</v>
      </c>
      <c r="F1064">
        <v>2</v>
      </c>
    </row>
    <row r="1065" spans="1:6" x14ac:dyDescent="0.25">
      <c r="A1065" s="6" t="s">
        <v>8219</v>
      </c>
      <c r="B1065">
        <v>53</v>
      </c>
      <c r="E1065" s="6" t="s">
        <v>8221</v>
      </c>
      <c r="F1065">
        <v>10</v>
      </c>
    </row>
    <row r="1066" spans="1:6" x14ac:dyDescent="0.25">
      <c r="A1066" s="6" t="s">
        <v>8219</v>
      </c>
      <c r="B1066">
        <v>356</v>
      </c>
      <c r="E1066" s="6" t="s">
        <v>8221</v>
      </c>
      <c r="F1066">
        <v>60</v>
      </c>
    </row>
    <row r="1067" spans="1:6" x14ac:dyDescent="0.25">
      <c r="A1067" s="6" t="s">
        <v>8219</v>
      </c>
      <c r="B1067">
        <v>279</v>
      </c>
      <c r="E1067" s="6" t="s">
        <v>8221</v>
      </c>
      <c r="F1067">
        <v>5</v>
      </c>
    </row>
    <row r="1068" spans="1:6" x14ac:dyDescent="0.25">
      <c r="A1068" s="6" t="s">
        <v>8219</v>
      </c>
      <c r="B1068">
        <v>266</v>
      </c>
      <c r="E1068" s="6" t="s">
        <v>8221</v>
      </c>
      <c r="F1068">
        <v>9</v>
      </c>
    </row>
    <row r="1069" spans="1:6" x14ac:dyDescent="0.25">
      <c r="A1069" s="6" t="s">
        <v>8219</v>
      </c>
      <c r="B1069">
        <v>623</v>
      </c>
      <c r="E1069" s="6" t="s">
        <v>8221</v>
      </c>
      <c r="F1069">
        <v>13</v>
      </c>
    </row>
    <row r="1070" spans="1:6" x14ac:dyDescent="0.25">
      <c r="A1070" s="6" t="s">
        <v>8219</v>
      </c>
      <c r="B1070">
        <v>392</v>
      </c>
      <c r="E1070" s="6" t="s">
        <v>8221</v>
      </c>
      <c r="F1070">
        <v>0</v>
      </c>
    </row>
    <row r="1071" spans="1:6" x14ac:dyDescent="0.25">
      <c r="A1071" s="6" t="s">
        <v>8219</v>
      </c>
      <c r="B1071">
        <v>3562</v>
      </c>
      <c r="E1071" s="6" t="s">
        <v>8221</v>
      </c>
      <c r="F1071">
        <v>8</v>
      </c>
    </row>
    <row r="1072" spans="1:6" x14ac:dyDescent="0.25">
      <c r="A1072" s="6" t="s">
        <v>8219</v>
      </c>
      <c r="B1072">
        <v>514</v>
      </c>
      <c r="E1072" s="6" t="s">
        <v>8221</v>
      </c>
      <c r="F1072">
        <v>3</v>
      </c>
    </row>
    <row r="1073" spans="1:6" x14ac:dyDescent="0.25">
      <c r="A1073" s="6" t="s">
        <v>8219</v>
      </c>
      <c r="B1073">
        <v>88</v>
      </c>
      <c r="E1073" s="6" t="s">
        <v>8221</v>
      </c>
      <c r="F1073">
        <v>3</v>
      </c>
    </row>
    <row r="1074" spans="1:6" x14ac:dyDescent="0.25">
      <c r="A1074" s="6" t="s">
        <v>8219</v>
      </c>
      <c r="B1074">
        <v>537</v>
      </c>
      <c r="E1074" s="6" t="s">
        <v>8221</v>
      </c>
      <c r="F1074">
        <v>0</v>
      </c>
    </row>
    <row r="1075" spans="1:6" x14ac:dyDescent="0.25">
      <c r="A1075" s="6" t="s">
        <v>8219</v>
      </c>
      <c r="B1075">
        <v>25</v>
      </c>
      <c r="E1075" s="6" t="s">
        <v>8221</v>
      </c>
      <c r="F1075">
        <v>6</v>
      </c>
    </row>
    <row r="1076" spans="1:6" x14ac:dyDescent="0.25">
      <c r="A1076" s="6" t="s">
        <v>8219</v>
      </c>
      <c r="B1076">
        <v>3238</v>
      </c>
      <c r="E1076" s="6" t="s">
        <v>8221</v>
      </c>
      <c r="F1076">
        <v>4</v>
      </c>
    </row>
    <row r="1077" spans="1:6" x14ac:dyDescent="0.25">
      <c r="A1077" s="6" t="s">
        <v>8219</v>
      </c>
      <c r="B1077">
        <v>897</v>
      </c>
      <c r="E1077" s="6" t="s">
        <v>8221</v>
      </c>
      <c r="F1077">
        <v>1</v>
      </c>
    </row>
    <row r="1078" spans="1:6" x14ac:dyDescent="0.25">
      <c r="A1078" s="6" t="s">
        <v>8219</v>
      </c>
      <c r="B1078">
        <v>878</v>
      </c>
      <c r="E1078" s="6" t="s">
        <v>8221</v>
      </c>
      <c r="F1078">
        <v>29</v>
      </c>
    </row>
    <row r="1079" spans="1:6" x14ac:dyDescent="0.25">
      <c r="A1079" s="6" t="s">
        <v>8219</v>
      </c>
      <c r="B1079">
        <v>115</v>
      </c>
      <c r="E1079" s="6" t="s">
        <v>8221</v>
      </c>
      <c r="F1079">
        <v>0</v>
      </c>
    </row>
    <row r="1080" spans="1:6" x14ac:dyDescent="0.25">
      <c r="A1080" s="6" t="s">
        <v>8219</v>
      </c>
      <c r="B1080">
        <v>234</v>
      </c>
      <c r="E1080" s="6" t="s">
        <v>8221</v>
      </c>
      <c r="F1080">
        <v>4</v>
      </c>
    </row>
    <row r="1081" spans="1:6" x14ac:dyDescent="0.25">
      <c r="A1081" s="6" t="s">
        <v>8219</v>
      </c>
      <c r="B1081">
        <v>4330</v>
      </c>
      <c r="E1081" s="6" t="s">
        <v>8221</v>
      </c>
      <c r="F1081">
        <v>5</v>
      </c>
    </row>
    <row r="1082" spans="1:6" x14ac:dyDescent="0.25">
      <c r="A1082" s="6" t="s">
        <v>8219</v>
      </c>
      <c r="B1082">
        <v>651</v>
      </c>
      <c r="E1082" s="6" t="s">
        <v>8221</v>
      </c>
      <c r="F1082">
        <v>4</v>
      </c>
    </row>
    <row r="1083" spans="1:6" x14ac:dyDescent="0.25">
      <c r="A1083" s="6" t="s">
        <v>8219</v>
      </c>
      <c r="B1083">
        <v>251</v>
      </c>
      <c r="E1083" s="6" t="s">
        <v>8221</v>
      </c>
      <c r="F1083">
        <v>5</v>
      </c>
    </row>
    <row r="1084" spans="1:6" x14ac:dyDescent="0.25">
      <c r="A1084" s="6" t="s">
        <v>8219</v>
      </c>
      <c r="B1084">
        <v>263</v>
      </c>
      <c r="E1084" s="6" t="s">
        <v>8221</v>
      </c>
      <c r="F1084">
        <v>1</v>
      </c>
    </row>
    <row r="1085" spans="1:6" x14ac:dyDescent="0.25">
      <c r="A1085" s="6" t="s">
        <v>8219</v>
      </c>
      <c r="B1085">
        <v>28</v>
      </c>
      <c r="E1085" s="6" t="s">
        <v>8221</v>
      </c>
      <c r="F1085">
        <v>1</v>
      </c>
    </row>
    <row r="1086" spans="1:6" x14ac:dyDescent="0.25">
      <c r="A1086" s="6" t="s">
        <v>8219</v>
      </c>
      <c r="B1086">
        <v>721</v>
      </c>
      <c r="E1086" s="6" t="s">
        <v>8221</v>
      </c>
      <c r="F1086">
        <v>0</v>
      </c>
    </row>
    <row r="1087" spans="1:6" x14ac:dyDescent="0.25">
      <c r="A1087" s="6" t="s">
        <v>8219</v>
      </c>
      <c r="B1087">
        <v>50</v>
      </c>
      <c r="E1087" s="6" t="s">
        <v>8221</v>
      </c>
      <c r="F1087">
        <v>14</v>
      </c>
    </row>
    <row r="1088" spans="1:6" x14ac:dyDescent="0.25">
      <c r="A1088" s="6" t="s">
        <v>8219</v>
      </c>
      <c r="B1088">
        <v>73</v>
      </c>
      <c r="E1088" s="6" t="s">
        <v>8221</v>
      </c>
      <c r="F1088">
        <v>3</v>
      </c>
    </row>
    <row r="1089" spans="1:6" x14ac:dyDescent="0.25">
      <c r="A1089" s="6" t="s">
        <v>8219</v>
      </c>
      <c r="B1089">
        <v>27</v>
      </c>
      <c r="E1089" s="6" t="s">
        <v>8221</v>
      </c>
      <c r="F1089">
        <v>10</v>
      </c>
    </row>
    <row r="1090" spans="1:6" x14ac:dyDescent="0.25">
      <c r="A1090" s="6" t="s">
        <v>8219</v>
      </c>
      <c r="B1090">
        <v>34</v>
      </c>
      <c r="E1090" s="6" t="s">
        <v>8221</v>
      </c>
      <c r="F1090">
        <v>17</v>
      </c>
    </row>
    <row r="1091" spans="1:6" x14ac:dyDescent="0.25">
      <c r="A1091" s="6" t="s">
        <v>8219</v>
      </c>
      <c r="B1091">
        <v>7</v>
      </c>
      <c r="E1091" s="6" t="s">
        <v>8221</v>
      </c>
      <c r="F1091">
        <v>2</v>
      </c>
    </row>
    <row r="1092" spans="1:6" x14ac:dyDescent="0.25">
      <c r="A1092" s="6" t="s">
        <v>8219</v>
      </c>
      <c r="B1092">
        <v>24</v>
      </c>
      <c r="E1092" s="6" t="s">
        <v>8221</v>
      </c>
      <c r="F1092">
        <v>0</v>
      </c>
    </row>
    <row r="1093" spans="1:6" x14ac:dyDescent="0.25">
      <c r="A1093" s="6" t="s">
        <v>8219</v>
      </c>
      <c r="B1093">
        <v>15</v>
      </c>
      <c r="E1093" s="6" t="s">
        <v>8221</v>
      </c>
      <c r="F1093">
        <v>4</v>
      </c>
    </row>
    <row r="1094" spans="1:6" x14ac:dyDescent="0.25">
      <c r="A1094" s="6" t="s">
        <v>8219</v>
      </c>
      <c r="B1094">
        <v>72</v>
      </c>
      <c r="E1094" s="6" t="s">
        <v>8221</v>
      </c>
      <c r="F1094">
        <v>12</v>
      </c>
    </row>
    <row r="1095" spans="1:6" x14ac:dyDescent="0.25">
      <c r="A1095" s="6" t="s">
        <v>8219</v>
      </c>
      <c r="B1095">
        <v>120</v>
      </c>
      <c r="E1095" s="6" t="s">
        <v>8221</v>
      </c>
      <c r="F1095">
        <v>3</v>
      </c>
    </row>
    <row r="1096" spans="1:6" x14ac:dyDescent="0.25">
      <c r="A1096" s="6" t="s">
        <v>8219</v>
      </c>
      <c r="B1096">
        <v>123</v>
      </c>
      <c r="E1096" s="6" t="s">
        <v>8221</v>
      </c>
      <c r="F1096">
        <v>12</v>
      </c>
    </row>
    <row r="1097" spans="1:6" x14ac:dyDescent="0.25">
      <c r="A1097" s="6" t="s">
        <v>8219</v>
      </c>
      <c r="B1097">
        <v>1</v>
      </c>
      <c r="E1097" s="6" t="s">
        <v>8221</v>
      </c>
      <c r="F1097">
        <v>0</v>
      </c>
    </row>
    <row r="1098" spans="1:6" x14ac:dyDescent="0.25">
      <c r="A1098" s="6" t="s">
        <v>8219</v>
      </c>
      <c r="B1098">
        <v>24</v>
      </c>
      <c r="E1098" s="6" t="s">
        <v>8221</v>
      </c>
      <c r="F1098">
        <v>7</v>
      </c>
    </row>
    <row r="1099" spans="1:6" x14ac:dyDescent="0.25">
      <c r="A1099" s="6" t="s">
        <v>8219</v>
      </c>
      <c r="B1099">
        <v>33</v>
      </c>
      <c r="E1099" s="6" t="s">
        <v>8221</v>
      </c>
      <c r="F1099">
        <v>2</v>
      </c>
    </row>
    <row r="1100" spans="1:6" x14ac:dyDescent="0.25">
      <c r="A1100" s="6" t="s">
        <v>8219</v>
      </c>
      <c r="B1100">
        <v>14</v>
      </c>
      <c r="E1100" s="6" t="s">
        <v>8221</v>
      </c>
      <c r="F1100">
        <v>1</v>
      </c>
    </row>
    <row r="1101" spans="1:6" x14ac:dyDescent="0.25">
      <c r="A1101" s="6" t="s">
        <v>8219</v>
      </c>
      <c r="B1101">
        <v>9</v>
      </c>
      <c r="E1101" s="6" t="s">
        <v>8221</v>
      </c>
      <c r="F1101">
        <v>4</v>
      </c>
    </row>
    <row r="1102" spans="1:6" x14ac:dyDescent="0.25">
      <c r="A1102" s="6" t="s">
        <v>8219</v>
      </c>
      <c r="B1102">
        <v>76</v>
      </c>
      <c r="E1102" s="6" t="s">
        <v>8221</v>
      </c>
      <c r="F1102">
        <v>4</v>
      </c>
    </row>
    <row r="1103" spans="1:6" x14ac:dyDescent="0.25">
      <c r="A1103" s="6" t="s">
        <v>8219</v>
      </c>
      <c r="B1103">
        <v>19</v>
      </c>
      <c r="E1103" s="6" t="s">
        <v>8221</v>
      </c>
      <c r="F1103">
        <v>17</v>
      </c>
    </row>
    <row r="1104" spans="1:6" x14ac:dyDescent="0.25">
      <c r="A1104" s="6" t="s">
        <v>8219</v>
      </c>
      <c r="B1104">
        <v>69</v>
      </c>
      <c r="E1104" s="6" t="s">
        <v>8221</v>
      </c>
      <c r="F1104">
        <v>7</v>
      </c>
    </row>
    <row r="1105" spans="1:6" x14ac:dyDescent="0.25">
      <c r="A1105" s="6" t="s">
        <v>8219</v>
      </c>
      <c r="B1105">
        <v>218</v>
      </c>
      <c r="E1105" s="6" t="s">
        <v>8221</v>
      </c>
      <c r="F1105">
        <v>2</v>
      </c>
    </row>
    <row r="1106" spans="1:6" x14ac:dyDescent="0.25">
      <c r="A1106" s="6" t="s">
        <v>8219</v>
      </c>
      <c r="B1106">
        <v>30</v>
      </c>
      <c r="E1106" s="6" t="s">
        <v>8221</v>
      </c>
      <c r="F1106">
        <v>5</v>
      </c>
    </row>
    <row r="1107" spans="1:6" x14ac:dyDescent="0.25">
      <c r="A1107" s="6" t="s">
        <v>8219</v>
      </c>
      <c r="B1107">
        <v>100</v>
      </c>
      <c r="E1107" s="6" t="s">
        <v>8221</v>
      </c>
      <c r="F1107">
        <v>1</v>
      </c>
    </row>
    <row r="1108" spans="1:6" x14ac:dyDescent="0.25">
      <c r="A1108" s="6" t="s">
        <v>8219</v>
      </c>
      <c r="B1108">
        <v>296</v>
      </c>
      <c r="E1108" s="6" t="s">
        <v>8221</v>
      </c>
      <c r="F1108">
        <v>1</v>
      </c>
    </row>
    <row r="1109" spans="1:6" x14ac:dyDescent="0.25">
      <c r="A1109" s="6" t="s">
        <v>8219</v>
      </c>
      <c r="B1109">
        <v>1204</v>
      </c>
      <c r="E1109" s="6" t="s">
        <v>8221</v>
      </c>
      <c r="F1109">
        <v>14</v>
      </c>
    </row>
    <row r="1110" spans="1:6" x14ac:dyDescent="0.25">
      <c r="A1110" s="6" t="s">
        <v>8219</v>
      </c>
      <c r="B1110">
        <v>321</v>
      </c>
      <c r="E1110" s="6" t="s">
        <v>8221</v>
      </c>
      <c r="F1110">
        <v>26</v>
      </c>
    </row>
    <row r="1111" spans="1:6" x14ac:dyDescent="0.25">
      <c r="A1111" s="6" t="s">
        <v>8219</v>
      </c>
      <c r="B1111">
        <v>301</v>
      </c>
      <c r="E1111" s="6" t="s">
        <v>8221</v>
      </c>
      <c r="F1111">
        <v>2</v>
      </c>
    </row>
    <row r="1112" spans="1:6" x14ac:dyDescent="0.25">
      <c r="A1112" s="6" t="s">
        <v>8219</v>
      </c>
      <c r="B1112">
        <v>144</v>
      </c>
      <c r="E1112" s="6" t="s">
        <v>8221</v>
      </c>
      <c r="F1112">
        <v>1</v>
      </c>
    </row>
    <row r="1113" spans="1:6" x14ac:dyDescent="0.25">
      <c r="A1113" s="6" t="s">
        <v>8219</v>
      </c>
      <c r="B1113">
        <v>539</v>
      </c>
      <c r="E1113" s="6" t="s">
        <v>8221</v>
      </c>
      <c r="F1113">
        <v>3</v>
      </c>
    </row>
    <row r="1114" spans="1:6" x14ac:dyDescent="0.25">
      <c r="A1114" s="6" t="s">
        <v>8219</v>
      </c>
      <c r="B1114">
        <v>498</v>
      </c>
      <c r="E1114" s="6" t="s">
        <v>8221</v>
      </c>
      <c r="F1114">
        <v>7</v>
      </c>
    </row>
    <row r="1115" spans="1:6" x14ac:dyDescent="0.25">
      <c r="A1115" s="6" t="s">
        <v>8219</v>
      </c>
      <c r="B1115">
        <v>1113</v>
      </c>
      <c r="E1115" s="6" t="s">
        <v>8221</v>
      </c>
      <c r="F1115">
        <v>9</v>
      </c>
    </row>
    <row r="1116" spans="1:6" x14ac:dyDescent="0.25">
      <c r="A1116" s="6" t="s">
        <v>8219</v>
      </c>
      <c r="B1116">
        <v>988</v>
      </c>
      <c r="E1116" s="6" t="s">
        <v>8221</v>
      </c>
      <c r="F1116">
        <v>20</v>
      </c>
    </row>
    <row r="1117" spans="1:6" x14ac:dyDescent="0.25">
      <c r="A1117" s="6" t="s">
        <v>8219</v>
      </c>
      <c r="B1117">
        <v>391</v>
      </c>
      <c r="E1117" s="6" t="s">
        <v>8221</v>
      </c>
      <c r="F1117">
        <v>6</v>
      </c>
    </row>
    <row r="1118" spans="1:6" x14ac:dyDescent="0.25">
      <c r="A1118" s="6" t="s">
        <v>8219</v>
      </c>
      <c r="B1118">
        <v>28</v>
      </c>
      <c r="E1118" s="6" t="s">
        <v>8221</v>
      </c>
      <c r="F1118">
        <v>13</v>
      </c>
    </row>
    <row r="1119" spans="1:6" x14ac:dyDescent="0.25">
      <c r="A1119" s="6" t="s">
        <v>8219</v>
      </c>
      <c r="B1119">
        <v>147</v>
      </c>
      <c r="E1119" s="6" t="s">
        <v>8221</v>
      </c>
      <c r="F1119">
        <v>1</v>
      </c>
    </row>
    <row r="1120" spans="1:6" x14ac:dyDescent="0.25">
      <c r="A1120" s="6" t="s">
        <v>8219</v>
      </c>
      <c r="B1120">
        <v>680</v>
      </c>
      <c r="E1120" s="6" t="s">
        <v>8221</v>
      </c>
      <c r="F1120">
        <v>202</v>
      </c>
    </row>
    <row r="1121" spans="1:6" x14ac:dyDescent="0.25">
      <c r="A1121" s="6" t="s">
        <v>8219</v>
      </c>
      <c r="B1121">
        <v>983</v>
      </c>
      <c r="E1121" s="6" t="s">
        <v>8221</v>
      </c>
      <c r="F1121">
        <v>0</v>
      </c>
    </row>
    <row r="1122" spans="1:6" x14ac:dyDescent="0.25">
      <c r="A1122" s="6" t="s">
        <v>8219</v>
      </c>
      <c r="B1122">
        <v>79</v>
      </c>
      <c r="E1122" s="6" t="s">
        <v>8221</v>
      </c>
      <c r="F1122">
        <v>1</v>
      </c>
    </row>
    <row r="1123" spans="1:6" x14ac:dyDescent="0.25">
      <c r="A1123" s="6" t="s">
        <v>8219</v>
      </c>
      <c r="B1123">
        <v>426</v>
      </c>
      <c r="E1123" s="6" t="s">
        <v>8221</v>
      </c>
      <c r="F1123">
        <v>0</v>
      </c>
    </row>
    <row r="1124" spans="1:6" x14ac:dyDescent="0.25">
      <c r="A1124" s="6" t="s">
        <v>8219</v>
      </c>
      <c r="B1124">
        <v>96</v>
      </c>
      <c r="E1124" s="6" t="s">
        <v>8221</v>
      </c>
      <c r="F1124">
        <v>2</v>
      </c>
    </row>
    <row r="1125" spans="1:6" x14ac:dyDescent="0.25">
      <c r="A1125" s="6" t="s">
        <v>8219</v>
      </c>
      <c r="B1125">
        <v>163</v>
      </c>
      <c r="E1125" s="6" t="s">
        <v>8221</v>
      </c>
      <c r="F1125">
        <v>13</v>
      </c>
    </row>
    <row r="1126" spans="1:6" x14ac:dyDescent="0.25">
      <c r="A1126" s="6" t="s">
        <v>8219</v>
      </c>
      <c r="B1126">
        <v>2525</v>
      </c>
      <c r="E1126" s="6" t="s">
        <v>8221</v>
      </c>
      <c r="F1126">
        <v>9</v>
      </c>
    </row>
    <row r="1127" spans="1:6" x14ac:dyDescent="0.25">
      <c r="A1127" s="6" t="s">
        <v>8219</v>
      </c>
      <c r="B1127">
        <v>2035</v>
      </c>
      <c r="E1127" s="6" t="s">
        <v>8221</v>
      </c>
      <c r="F1127">
        <v>2</v>
      </c>
    </row>
    <row r="1128" spans="1:6" x14ac:dyDescent="0.25">
      <c r="A1128" s="6" t="s">
        <v>8219</v>
      </c>
      <c r="B1128">
        <v>290</v>
      </c>
      <c r="E1128" s="6" t="s">
        <v>8221</v>
      </c>
      <c r="F1128">
        <v>0</v>
      </c>
    </row>
    <row r="1129" spans="1:6" x14ac:dyDescent="0.25">
      <c r="A1129" s="6" t="s">
        <v>8219</v>
      </c>
      <c r="B1129">
        <v>1980</v>
      </c>
      <c r="E1129" s="6" t="s">
        <v>8221</v>
      </c>
      <c r="F1129">
        <v>35</v>
      </c>
    </row>
    <row r="1130" spans="1:6" x14ac:dyDescent="0.25">
      <c r="A1130" s="6" t="s">
        <v>8219</v>
      </c>
      <c r="B1130">
        <v>57</v>
      </c>
      <c r="E1130" s="6" t="s">
        <v>8221</v>
      </c>
      <c r="F1130">
        <v>2</v>
      </c>
    </row>
    <row r="1131" spans="1:6" x14ac:dyDescent="0.25">
      <c r="A1131" s="6" t="s">
        <v>8219</v>
      </c>
      <c r="B1131">
        <v>380</v>
      </c>
      <c r="E1131" s="6" t="s">
        <v>8221</v>
      </c>
      <c r="F1131">
        <v>3</v>
      </c>
    </row>
    <row r="1132" spans="1:6" x14ac:dyDescent="0.25">
      <c r="A1132" s="6" t="s">
        <v>8219</v>
      </c>
      <c r="B1132">
        <v>128</v>
      </c>
      <c r="E1132" s="6" t="s">
        <v>8221</v>
      </c>
      <c r="F1132">
        <v>0</v>
      </c>
    </row>
    <row r="1133" spans="1:6" x14ac:dyDescent="0.25">
      <c r="A1133" s="6" t="s">
        <v>8219</v>
      </c>
      <c r="B1133">
        <v>180</v>
      </c>
      <c r="E1133" s="6" t="s">
        <v>8221</v>
      </c>
      <c r="F1133">
        <v>1</v>
      </c>
    </row>
    <row r="1134" spans="1:6" x14ac:dyDescent="0.25">
      <c r="A1134" s="6" t="s">
        <v>8219</v>
      </c>
      <c r="B1134">
        <v>571</v>
      </c>
      <c r="E1134" s="6" t="s">
        <v>8221</v>
      </c>
      <c r="F1134">
        <v>0</v>
      </c>
    </row>
    <row r="1135" spans="1:6" x14ac:dyDescent="0.25">
      <c r="A1135" s="6" t="s">
        <v>8219</v>
      </c>
      <c r="B1135">
        <v>480</v>
      </c>
      <c r="E1135" s="6" t="s">
        <v>8221</v>
      </c>
      <c r="F1135">
        <v>0</v>
      </c>
    </row>
    <row r="1136" spans="1:6" x14ac:dyDescent="0.25">
      <c r="A1136" s="6" t="s">
        <v>8219</v>
      </c>
      <c r="B1136">
        <v>249</v>
      </c>
      <c r="E1136" s="6" t="s">
        <v>8221</v>
      </c>
      <c r="F1136">
        <v>3</v>
      </c>
    </row>
    <row r="1137" spans="1:6" x14ac:dyDescent="0.25">
      <c r="A1137" s="6" t="s">
        <v>8219</v>
      </c>
      <c r="B1137">
        <v>84</v>
      </c>
      <c r="E1137" s="6" t="s">
        <v>8221</v>
      </c>
      <c r="F1137">
        <v>11</v>
      </c>
    </row>
    <row r="1138" spans="1:6" x14ac:dyDescent="0.25">
      <c r="A1138" s="6" t="s">
        <v>8219</v>
      </c>
      <c r="B1138">
        <v>197</v>
      </c>
      <c r="E1138" s="6" t="s">
        <v>8221</v>
      </c>
      <c r="F1138">
        <v>6</v>
      </c>
    </row>
    <row r="1139" spans="1:6" x14ac:dyDescent="0.25">
      <c r="A1139" s="6" t="s">
        <v>8219</v>
      </c>
      <c r="B1139">
        <v>271</v>
      </c>
      <c r="E1139" s="6" t="s">
        <v>8221</v>
      </c>
      <c r="F1139">
        <v>0</v>
      </c>
    </row>
    <row r="1140" spans="1:6" x14ac:dyDescent="0.25">
      <c r="A1140" s="6" t="s">
        <v>8219</v>
      </c>
      <c r="B1140">
        <v>50</v>
      </c>
      <c r="E1140" s="6" t="s">
        <v>8221</v>
      </c>
      <c r="F1140">
        <v>67</v>
      </c>
    </row>
    <row r="1141" spans="1:6" x14ac:dyDescent="0.25">
      <c r="A1141" s="6" t="s">
        <v>8219</v>
      </c>
      <c r="B1141">
        <v>169</v>
      </c>
      <c r="E1141" s="6" t="s">
        <v>8221</v>
      </c>
      <c r="F1141">
        <v>23</v>
      </c>
    </row>
    <row r="1142" spans="1:6" x14ac:dyDescent="0.25">
      <c r="A1142" s="6" t="s">
        <v>8219</v>
      </c>
      <c r="B1142">
        <v>205</v>
      </c>
      <c r="E1142" s="6" t="s">
        <v>8221</v>
      </c>
      <c r="F1142">
        <v>72</v>
      </c>
    </row>
    <row r="1143" spans="1:6" x14ac:dyDescent="0.25">
      <c r="A1143" s="6" t="s">
        <v>8219</v>
      </c>
      <c r="B1143">
        <v>206</v>
      </c>
      <c r="E1143" s="6" t="s">
        <v>8221</v>
      </c>
      <c r="F1143">
        <v>2</v>
      </c>
    </row>
    <row r="1144" spans="1:6" x14ac:dyDescent="0.25">
      <c r="A1144" s="6" t="s">
        <v>8219</v>
      </c>
      <c r="B1144">
        <v>84</v>
      </c>
      <c r="E1144" s="6" t="s">
        <v>8221</v>
      </c>
      <c r="F1144">
        <v>15</v>
      </c>
    </row>
    <row r="1145" spans="1:6" x14ac:dyDescent="0.25">
      <c r="A1145" s="6" t="s">
        <v>8219</v>
      </c>
      <c r="B1145">
        <v>210</v>
      </c>
      <c r="E1145" s="6" t="s">
        <v>8221</v>
      </c>
      <c r="F1145">
        <v>1</v>
      </c>
    </row>
    <row r="1146" spans="1:6" x14ac:dyDescent="0.25">
      <c r="A1146" s="6" t="s">
        <v>8219</v>
      </c>
      <c r="B1146">
        <v>181</v>
      </c>
      <c r="E1146" s="6" t="s">
        <v>8221</v>
      </c>
      <c r="F1146">
        <v>2</v>
      </c>
    </row>
    <row r="1147" spans="1:6" x14ac:dyDescent="0.25">
      <c r="A1147" s="6" t="s">
        <v>8219</v>
      </c>
      <c r="B1147">
        <v>60</v>
      </c>
      <c r="E1147" s="6" t="s">
        <v>8221</v>
      </c>
      <c r="F1147">
        <v>7</v>
      </c>
    </row>
    <row r="1148" spans="1:6" x14ac:dyDescent="0.25">
      <c r="A1148" s="6" t="s">
        <v>8219</v>
      </c>
      <c r="B1148">
        <v>445</v>
      </c>
      <c r="E1148" s="6" t="s">
        <v>8221</v>
      </c>
      <c r="F1148">
        <v>16</v>
      </c>
    </row>
    <row r="1149" spans="1:6" x14ac:dyDescent="0.25">
      <c r="A1149" s="6" t="s">
        <v>8219</v>
      </c>
      <c r="B1149">
        <v>17</v>
      </c>
      <c r="E1149" s="6" t="s">
        <v>8221</v>
      </c>
      <c r="F1149">
        <v>117</v>
      </c>
    </row>
    <row r="1150" spans="1:6" x14ac:dyDescent="0.25">
      <c r="A1150" s="6" t="s">
        <v>8219</v>
      </c>
      <c r="B1150">
        <v>194</v>
      </c>
      <c r="E1150" s="6" t="s">
        <v>8221</v>
      </c>
      <c r="F1150">
        <v>2</v>
      </c>
    </row>
    <row r="1151" spans="1:6" x14ac:dyDescent="0.25">
      <c r="A1151" s="6" t="s">
        <v>8219</v>
      </c>
      <c r="B1151">
        <v>404</v>
      </c>
      <c r="E1151" s="6" t="s">
        <v>8221</v>
      </c>
      <c r="F1151">
        <v>7</v>
      </c>
    </row>
    <row r="1152" spans="1:6" x14ac:dyDescent="0.25">
      <c r="A1152" s="6" t="s">
        <v>8219</v>
      </c>
      <c r="B1152">
        <v>194</v>
      </c>
      <c r="E1152" s="6" t="s">
        <v>8221</v>
      </c>
      <c r="F1152">
        <v>3</v>
      </c>
    </row>
    <row r="1153" spans="1:6" x14ac:dyDescent="0.25">
      <c r="A1153" s="6" t="s">
        <v>8219</v>
      </c>
      <c r="B1153">
        <v>902</v>
      </c>
      <c r="E1153" s="6" t="s">
        <v>8221</v>
      </c>
      <c r="F1153">
        <v>20</v>
      </c>
    </row>
    <row r="1154" spans="1:6" x14ac:dyDescent="0.25">
      <c r="A1154" s="6" t="s">
        <v>8219</v>
      </c>
      <c r="B1154">
        <v>1670</v>
      </c>
      <c r="E1154" s="6" t="s">
        <v>8221</v>
      </c>
      <c r="F1154">
        <v>50</v>
      </c>
    </row>
    <row r="1155" spans="1:6" x14ac:dyDescent="0.25">
      <c r="A1155" s="6" t="s">
        <v>8219</v>
      </c>
      <c r="B1155">
        <v>1328</v>
      </c>
      <c r="E1155" s="6" t="s">
        <v>8221</v>
      </c>
      <c r="F1155">
        <v>2</v>
      </c>
    </row>
    <row r="1156" spans="1:6" x14ac:dyDescent="0.25">
      <c r="A1156" s="6" t="s">
        <v>8219</v>
      </c>
      <c r="B1156">
        <v>944</v>
      </c>
      <c r="E1156" s="6" t="s">
        <v>8221</v>
      </c>
      <c r="F1156">
        <v>3</v>
      </c>
    </row>
    <row r="1157" spans="1:6" x14ac:dyDescent="0.25">
      <c r="A1157" s="6" t="s">
        <v>8219</v>
      </c>
      <c r="B1157">
        <v>147</v>
      </c>
      <c r="E1157" s="6" t="s">
        <v>8221</v>
      </c>
      <c r="F1157">
        <v>27</v>
      </c>
    </row>
    <row r="1158" spans="1:6" x14ac:dyDescent="0.25">
      <c r="A1158" s="6" t="s">
        <v>8219</v>
      </c>
      <c r="B1158">
        <v>99</v>
      </c>
      <c r="E1158" s="6" t="s">
        <v>8221</v>
      </c>
      <c r="F1158">
        <v>7</v>
      </c>
    </row>
    <row r="1159" spans="1:6" x14ac:dyDescent="0.25">
      <c r="A1159" s="6" t="s">
        <v>8219</v>
      </c>
      <c r="B1159">
        <v>79</v>
      </c>
      <c r="E1159" s="6" t="s">
        <v>8221</v>
      </c>
      <c r="F1159">
        <v>5</v>
      </c>
    </row>
    <row r="1160" spans="1:6" x14ac:dyDescent="0.25">
      <c r="A1160" s="6" t="s">
        <v>8219</v>
      </c>
      <c r="B1160">
        <v>75</v>
      </c>
      <c r="E1160" s="6" t="s">
        <v>8221</v>
      </c>
      <c r="F1160">
        <v>0</v>
      </c>
    </row>
    <row r="1161" spans="1:6" x14ac:dyDescent="0.25">
      <c r="A1161" s="6" t="s">
        <v>8219</v>
      </c>
      <c r="B1161">
        <v>207</v>
      </c>
      <c r="E1161" s="6" t="s">
        <v>8221</v>
      </c>
      <c r="F1161">
        <v>3</v>
      </c>
    </row>
    <row r="1162" spans="1:6" x14ac:dyDescent="0.25">
      <c r="A1162" s="6" t="s">
        <v>8219</v>
      </c>
      <c r="B1162">
        <v>102</v>
      </c>
      <c r="E1162" s="6" t="s">
        <v>8221</v>
      </c>
      <c r="F1162">
        <v>6</v>
      </c>
    </row>
    <row r="1163" spans="1:6" x14ac:dyDescent="0.25">
      <c r="A1163" s="6" t="s">
        <v>8219</v>
      </c>
      <c r="B1163">
        <v>32</v>
      </c>
      <c r="E1163" s="6" t="s">
        <v>8221</v>
      </c>
      <c r="F1163">
        <v>9</v>
      </c>
    </row>
    <row r="1164" spans="1:6" x14ac:dyDescent="0.25">
      <c r="A1164" s="6" t="s">
        <v>8219</v>
      </c>
      <c r="B1164">
        <v>480</v>
      </c>
      <c r="E1164" s="6" t="s">
        <v>8221</v>
      </c>
      <c r="F1164">
        <v>3</v>
      </c>
    </row>
    <row r="1165" spans="1:6" x14ac:dyDescent="0.25">
      <c r="A1165" s="6" t="s">
        <v>8219</v>
      </c>
      <c r="B1165">
        <v>11</v>
      </c>
      <c r="E1165" s="6" t="s">
        <v>8221</v>
      </c>
      <c r="F1165">
        <v>2</v>
      </c>
    </row>
    <row r="1166" spans="1:6" x14ac:dyDescent="0.25">
      <c r="A1166" s="6" t="s">
        <v>8219</v>
      </c>
      <c r="B1166">
        <v>12</v>
      </c>
      <c r="E1166" s="6" t="s">
        <v>8221</v>
      </c>
      <c r="F1166">
        <v>3</v>
      </c>
    </row>
    <row r="1167" spans="1:6" x14ac:dyDescent="0.25">
      <c r="A1167" s="6" t="s">
        <v>8219</v>
      </c>
      <c r="B1167">
        <v>48</v>
      </c>
      <c r="E1167" s="6" t="s">
        <v>8221</v>
      </c>
      <c r="F1167">
        <v>45</v>
      </c>
    </row>
    <row r="1168" spans="1:6" x14ac:dyDescent="0.25">
      <c r="A1168" s="6" t="s">
        <v>8219</v>
      </c>
      <c r="B1168">
        <v>59</v>
      </c>
      <c r="E1168" s="6" t="s">
        <v>8221</v>
      </c>
      <c r="F1168">
        <v>9</v>
      </c>
    </row>
    <row r="1169" spans="1:6" x14ac:dyDescent="0.25">
      <c r="A1169" s="6" t="s">
        <v>8219</v>
      </c>
      <c r="B1169">
        <v>79</v>
      </c>
      <c r="E1169" s="6" t="s">
        <v>8221</v>
      </c>
      <c r="F1169">
        <v>9</v>
      </c>
    </row>
    <row r="1170" spans="1:6" x14ac:dyDescent="0.25">
      <c r="A1170" s="6" t="s">
        <v>8219</v>
      </c>
      <c r="B1170">
        <v>14</v>
      </c>
      <c r="E1170" s="6" t="s">
        <v>8221</v>
      </c>
      <c r="F1170">
        <v>21</v>
      </c>
    </row>
    <row r="1171" spans="1:6" x14ac:dyDescent="0.25">
      <c r="A1171" s="6" t="s">
        <v>8219</v>
      </c>
      <c r="B1171">
        <v>106</v>
      </c>
      <c r="E1171" s="6" t="s">
        <v>8221</v>
      </c>
      <c r="F1171">
        <v>17</v>
      </c>
    </row>
    <row r="1172" spans="1:6" x14ac:dyDescent="0.25">
      <c r="A1172" s="6" t="s">
        <v>8219</v>
      </c>
      <c r="B1172">
        <v>25</v>
      </c>
      <c r="E1172" s="6" t="s">
        <v>8221</v>
      </c>
      <c r="F1172">
        <v>1</v>
      </c>
    </row>
    <row r="1173" spans="1:6" x14ac:dyDescent="0.25">
      <c r="A1173" s="6" t="s">
        <v>8219</v>
      </c>
      <c r="B1173">
        <v>25</v>
      </c>
      <c r="E1173" s="6" t="s">
        <v>8221</v>
      </c>
      <c r="F1173">
        <v>1</v>
      </c>
    </row>
    <row r="1174" spans="1:6" x14ac:dyDescent="0.25">
      <c r="A1174" s="6" t="s">
        <v>8219</v>
      </c>
      <c r="B1174">
        <v>29</v>
      </c>
      <c r="E1174" s="6" t="s">
        <v>8221</v>
      </c>
      <c r="F1174">
        <v>14</v>
      </c>
    </row>
    <row r="1175" spans="1:6" x14ac:dyDescent="0.25">
      <c r="A1175" s="6" t="s">
        <v>8219</v>
      </c>
      <c r="B1175">
        <v>43</v>
      </c>
      <c r="E1175" s="6" t="s">
        <v>8221</v>
      </c>
      <c r="F1175">
        <v>42</v>
      </c>
    </row>
    <row r="1176" spans="1:6" x14ac:dyDescent="0.25">
      <c r="A1176" s="6" t="s">
        <v>8219</v>
      </c>
      <c r="B1176">
        <v>46</v>
      </c>
      <c r="E1176" s="6" t="s">
        <v>8221</v>
      </c>
      <c r="F1176">
        <v>27</v>
      </c>
    </row>
    <row r="1177" spans="1:6" x14ac:dyDescent="0.25">
      <c r="A1177" s="6" t="s">
        <v>8219</v>
      </c>
      <c r="B1177">
        <v>27</v>
      </c>
      <c r="E1177" s="6" t="s">
        <v>8221</v>
      </c>
      <c r="F1177">
        <v>5</v>
      </c>
    </row>
    <row r="1178" spans="1:6" x14ac:dyDescent="0.25">
      <c r="A1178" s="6" t="s">
        <v>8219</v>
      </c>
      <c r="B1178">
        <v>112</v>
      </c>
      <c r="E1178" s="6" t="s">
        <v>8221</v>
      </c>
      <c r="F1178">
        <v>13</v>
      </c>
    </row>
    <row r="1179" spans="1:6" x14ac:dyDescent="0.25">
      <c r="A1179" s="6" t="s">
        <v>8219</v>
      </c>
      <c r="B1179">
        <v>34</v>
      </c>
      <c r="E1179" s="6" t="s">
        <v>8221</v>
      </c>
      <c r="F1179">
        <v>12</v>
      </c>
    </row>
    <row r="1180" spans="1:6" x14ac:dyDescent="0.25">
      <c r="A1180" s="6" t="s">
        <v>8219</v>
      </c>
      <c r="B1180">
        <v>145</v>
      </c>
      <c r="E1180" s="6" t="s">
        <v>8221</v>
      </c>
      <c r="F1180">
        <v>90</v>
      </c>
    </row>
    <row r="1181" spans="1:6" x14ac:dyDescent="0.25">
      <c r="A1181" s="6" t="s">
        <v>8219</v>
      </c>
      <c r="B1181">
        <v>19</v>
      </c>
      <c r="E1181" s="6" t="s">
        <v>8221</v>
      </c>
      <c r="F1181">
        <v>2</v>
      </c>
    </row>
    <row r="1182" spans="1:6" x14ac:dyDescent="0.25">
      <c r="A1182" s="6" t="s">
        <v>8219</v>
      </c>
      <c r="B1182">
        <v>288</v>
      </c>
      <c r="E1182" s="6" t="s">
        <v>8221</v>
      </c>
      <c r="F1182">
        <v>5</v>
      </c>
    </row>
    <row r="1183" spans="1:6" x14ac:dyDescent="0.25">
      <c r="A1183" s="6" t="s">
        <v>8219</v>
      </c>
      <c r="B1183">
        <v>14</v>
      </c>
      <c r="E1183" s="6" t="s">
        <v>8221</v>
      </c>
      <c r="F1183">
        <v>31</v>
      </c>
    </row>
    <row r="1184" spans="1:6" x14ac:dyDescent="0.25">
      <c r="A1184" s="6" t="s">
        <v>8219</v>
      </c>
      <c r="B1184">
        <v>7</v>
      </c>
      <c r="E1184" s="6" t="s">
        <v>8221</v>
      </c>
      <c r="F1184">
        <v>4</v>
      </c>
    </row>
    <row r="1185" spans="1:6" x14ac:dyDescent="0.25">
      <c r="A1185" s="6" t="s">
        <v>8219</v>
      </c>
      <c r="B1185">
        <v>211</v>
      </c>
      <c r="E1185" s="6" t="s">
        <v>8221</v>
      </c>
      <c r="F1185">
        <v>29</v>
      </c>
    </row>
    <row r="1186" spans="1:6" x14ac:dyDescent="0.25">
      <c r="A1186" s="6" t="s">
        <v>8219</v>
      </c>
      <c r="B1186">
        <v>85</v>
      </c>
      <c r="E1186" s="6" t="s">
        <v>8221</v>
      </c>
      <c r="F1186">
        <v>2</v>
      </c>
    </row>
    <row r="1187" spans="1:6" x14ac:dyDescent="0.25">
      <c r="A1187" s="6" t="s">
        <v>8219</v>
      </c>
      <c r="B1187">
        <v>103</v>
      </c>
      <c r="E1187" s="6" t="s">
        <v>8221</v>
      </c>
      <c r="F1187">
        <v>114</v>
      </c>
    </row>
    <row r="1188" spans="1:6" x14ac:dyDescent="0.25">
      <c r="A1188" s="6" t="s">
        <v>8219</v>
      </c>
      <c r="B1188">
        <v>113</v>
      </c>
      <c r="E1188" s="6" t="s">
        <v>8221</v>
      </c>
      <c r="F1188">
        <v>1</v>
      </c>
    </row>
    <row r="1189" spans="1:6" x14ac:dyDescent="0.25">
      <c r="A1189" s="6" t="s">
        <v>8219</v>
      </c>
      <c r="B1189">
        <v>167</v>
      </c>
      <c r="E1189" s="6" t="s">
        <v>8221</v>
      </c>
      <c r="F1189">
        <v>76</v>
      </c>
    </row>
    <row r="1190" spans="1:6" x14ac:dyDescent="0.25">
      <c r="A1190" s="6" t="s">
        <v>8219</v>
      </c>
      <c r="B1190">
        <v>73</v>
      </c>
      <c r="E1190" s="6" t="s">
        <v>8221</v>
      </c>
      <c r="F1190">
        <v>9</v>
      </c>
    </row>
    <row r="1191" spans="1:6" x14ac:dyDescent="0.25">
      <c r="A1191" s="6" t="s">
        <v>8219</v>
      </c>
      <c r="B1191">
        <v>75</v>
      </c>
      <c r="E1191" s="6" t="s">
        <v>8221</v>
      </c>
      <c r="F1191">
        <v>37</v>
      </c>
    </row>
    <row r="1192" spans="1:6" x14ac:dyDescent="0.25">
      <c r="A1192" s="6" t="s">
        <v>8219</v>
      </c>
      <c r="B1192">
        <v>614</v>
      </c>
      <c r="E1192" s="6" t="s">
        <v>8221</v>
      </c>
      <c r="F1192">
        <v>0</v>
      </c>
    </row>
    <row r="1193" spans="1:6" x14ac:dyDescent="0.25">
      <c r="A1193" s="6" t="s">
        <v>8219</v>
      </c>
      <c r="B1193">
        <v>107</v>
      </c>
      <c r="E1193" s="6" t="s">
        <v>8221</v>
      </c>
      <c r="F1193">
        <v>1</v>
      </c>
    </row>
    <row r="1194" spans="1:6" x14ac:dyDescent="0.25">
      <c r="A1194" s="6" t="s">
        <v>8219</v>
      </c>
      <c r="B1194">
        <v>1224</v>
      </c>
      <c r="E1194" s="6" t="s">
        <v>8221</v>
      </c>
      <c r="F1194">
        <v>10</v>
      </c>
    </row>
    <row r="1195" spans="1:6" x14ac:dyDescent="0.25">
      <c r="A1195" s="6" t="s">
        <v>8219</v>
      </c>
      <c r="B1195">
        <v>104</v>
      </c>
      <c r="E1195" s="6" t="s">
        <v>8221</v>
      </c>
      <c r="F1195">
        <v>1</v>
      </c>
    </row>
    <row r="1196" spans="1:6" x14ac:dyDescent="0.25">
      <c r="A1196" s="6" t="s">
        <v>8219</v>
      </c>
      <c r="B1196">
        <v>79</v>
      </c>
      <c r="E1196" s="6" t="s">
        <v>8221</v>
      </c>
      <c r="F1196">
        <v>2</v>
      </c>
    </row>
    <row r="1197" spans="1:6" x14ac:dyDescent="0.25">
      <c r="A1197" s="6" t="s">
        <v>8219</v>
      </c>
      <c r="B1197">
        <v>157</v>
      </c>
      <c r="E1197" s="6" t="s">
        <v>8221</v>
      </c>
      <c r="F1197">
        <v>1</v>
      </c>
    </row>
    <row r="1198" spans="1:6" x14ac:dyDescent="0.25">
      <c r="A1198" s="6" t="s">
        <v>8219</v>
      </c>
      <c r="B1198">
        <v>50</v>
      </c>
      <c r="E1198" s="6" t="s">
        <v>8221</v>
      </c>
      <c r="F1198">
        <v>10</v>
      </c>
    </row>
    <row r="1199" spans="1:6" x14ac:dyDescent="0.25">
      <c r="A1199" s="6" t="s">
        <v>8219</v>
      </c>
      <c r="B1199">
        <v>64</v>
      </c>
      <c r="E1199" s="6" t="s">
        <v>8221</v>
      </c>
      <c r="F1199">
        <v>9</v>
      </c>
    </row>
    <row r="1200" spans="1:6" x14ac:dyDescent="0.25">
      <c r="A1200" s="6" t="s">
        <v>8219</v>
      </c>
      <c r="B1200">
        <v>200</v>
      </c>
      <c r="E1200" s="6" t="s">
        <v>8221</v>
      </c>
      <c r="F1200">
        <v>19</v>
      </c>
    </row>
    <row r="1201" spans="1:6" x14ac:dyDescent="0.25">
      <c r="A1201" s="6" t="s">
        <v>8219</v>
      </c>
      <c r="B1201">
        <v>22</v>
      </c>
      <c r="E1201" s="6" t="s">
        <v>8221</v>
      </c>
      <c r="F1201">
        <v>0</v>
      </c>
    </row>
    <row r="1202" spans="1:6" x14ac:dyDescent="0.25">
      <c r="A1202" s="6" t="s">
        <v>8219</v>
      </c>
      <c r="B1202">
        <v>163</v>
      </c>
      <c r="E1202" s="6" t="s">
        <v>8221</v>
      </c>
      <c r="F1202">
        <v>4</v>
      </c>
    </row>
    <row r="1203" spans="1:6" x14ac:dyDescent="0.25">
      <c r="A1203" s="6" t="s">
        <v>8219</v>
      </c>
      <c r="B1203">
        <v>77</v>
      </c>
      <c r="E1203" s="6" t="s">
        <v>8221</v>
      </c>
      <c r="F1203">
        <v>8</v>
      </c>
    </row>
    <row r="1204" spans="1:6" x14ac:dyDescent="0.25">
      <c r="A1204" s="6" t="s">
        <v>8219</v>
      </c>
      <c r="B1204">
        <v>89</v>
      </c>
      <c r="E1204" s="6" t="s">
        <v>8221</v>
      </c>
      <c r="F1204">
        <v>24</v>
      </c>
    </row>
    <row r="1205" spans="1:6" x14ac:dyDescent="0.25">
      <c r="A1205" s="6" t="s">
        <v>8219</v>
      </c>
      <c r="B1205">
        <v>3355</v>
      </c>
      <c r="E1205" s="6" t="s">
        <v>8221</v>
      </c>
      <c r="F1205">
        <v>0</v>
      </c>
    </row>
    <row r="1206" spans="1:6" x14ac:dyDescent="0.25">
      <c r="A1206" s="6" t="s">
        <v>8219</v>
      </c>
      <c r="B1206">
        <v>537</v>
      </c>
      <c r="E1206" s="6" t="s">
        <v>8221</v>
      </c>
      <c r="F1206">
        <v>39</v>
      </c>
    </row>
    <row r="1207" spans="1:6" x14ac:dyDescent="0.25">
      <c r="A1207" s="6" t="s">
        <v>8219</v>
      </c>
      <c r="B1207">
        <v>125</v>
      </c>
      <c r="E1207" s="6" t="s">
        <v>8221</v>
      </c>
      <c r="F1207">
        <v>6</v>
      </c>
    </row>
    <row r="1208" spans="1:6" x14ac:dyDescent="0.25">
      <c r="A1208" s="6" t="s">
        <v>8219</v>
      </c>
      <c r="B1208">
        <v>163</v>
      </c>
      <c r="E1208" s="6" t="s">
        <v>8221</v>
      </c>
      <c r="F1208">
        <v>4</v>
      </c>
    </row>
    <row r="1209" spans="1:6" x14ac:dyDescent="0.25">
      <c r="A1209" s="6" t="s">
        <v>8219</v>
      </c>
      <c r="B1209">
        <v>283</v>
      </c>
      <c r="E1209" s="6" t="s">
        <v>8221</v>
      </c>
      <c r="F1209">
        <v>3</v>
      </c>
    </row>
    <row r="1210" spans="1:6" x14ac:dyDescent="0.25">
      <c r="A1210" s="6" t="s">
        <v>8219</v>
      </c>
      <c r="B1210">
        <v>352</v>
      </c>
      <c r="E1210" s="6" t="s">
        <v>8221</v>
      </c>
      <c r="F1210">
        <v>53</v>
      </c>
    </row>
    <row r="1211" spans="1:6" x14ac:dyDescent="0.25">
      <c r="A1211" s="6" t="s">
        <v>8219</v>
      </c>
      <c r="B1211">
        <v>94</v>
      </c>
      <c r="E1211" s="6" t="s">
        <v>8221</v>
      </c>
      <c r="F1211">
        <v>1</v>
      </c>
    </row>
    <row r="1212" spans="1:6" x14ac:dyDescent="0.25">
      <c r="A1212" s="6" t="s">
        <v>8219</v>
      </c>
      <c r="B1212">
        <v>67</v>
      </c>
      <c r="E1212" s="6" t="s">
        <v>8221</v>
      </c>
      <c r="F1212">
        <v>2</v>
      </c>
    </row>
    <row r="1213" spans="1:6" x14ac:dyDescent="0.25">
      <c r="A1213" s="6" t="s">
        <v>8219</v>
      </c>
      <c r="B1213">
        <v>221</v>
      </c>
      <c r="E1213" s="6" t="s">
        <v>8221</v>
      </c>
      <c r="F1213">
        <v>25</v>
      </c>
    </row>
    <row r="1214" spans="1:6" x14ac:dyDescent="0.25">
      <c r="A1214" s="6" t="s">
        <v>8219</v>
      </c>
      <c r="B1214">
        <v>2165</v>
      </c>
      <c r="E1214" s="6" t="s">
        <v>8221</v>
      </c>
      <c r="F1214">
        <v>6</v>
      </c>
    </row>
    <row r="1215" spans="1:6" x14ac:dyDescent="0.25">
      <c r="A1215" s="6" t="s">
        <v>8219</v>
      </c>
      <c r="B1215">
        <v>179</v>
      </c>
      <c r="E1215" s="6" t="s">
        <v>8221</v>
      </c>
      <c r="F1215">
        <v>0</v>
      </c>
    </row>
    <row r="1216" spans="1:6" x14ac:dyDescent="0.25">
      <c r="A1216" s="6" t="s">
        <v>8219</v>
      </c>
      <c r="B1216">
        <v>123</v>
      </c>
      <c r="E1216" s="6" t="s">
        <v>8221</v>
      </c>
      <c r="F1216">
        <v>12</v>
      </c>
    </row>
    <row r="1217" spans="1:6" x14ac:dyDescent="0.25">
      <c r="A1217" s="6" t="s">
        <v>8219</v>
      </c>
      <c r="B1217">
        <v>1104</v>
      </c>
      <c r="E1217" s="6" t="s">
        <v>8221</v>
      </c>
      <c r="F1217">
        <v>0</v>
      </c>
    </row>
    <row r="1218" spans="1:6" x14ac:dyDescent="0.25">
      <c r="A1218" s="6" t="s">
        <v>8219</v>
      </c>
      <c r="B1218">
        <v>403</v>
      </c>
      <c r="E1218" s="6" t="s">
        <v>8221</v>
      </c>
      <c r="F1218">
        <v>36</v>
      </c>
    </row>
    <row r="1219" spans="1:6" x14ac:dyDescent="0.25">
      <c r="A1219" s="6" t="s">
        <v>8219</v>
      </c>
      <c r="B1219">
        <v>109</v>
      </c>
      <c r="E1219" s="6" t="s">
        <v>8221</v>
      </c>
      <c r="F1219">
        <v>0</v>
      </c>
    </row>
    <row r="1220" spans="1:6" x14ac:dyDescent="0.25">
      <c r="A1220" s="6" t="s">
        <v>8219</v>
      </c>
      <c r="B1220">
        <v>372</v>
      </c>
      <c r="E1220" s="6" t="s">
        <v>8221</v>
      </c>
      <c r="F1220">
        <v>2</v>
      </c>
    </row>
    <row r="1221" spans="1:6" x14ac:dyDescent="0.25">
      <c r="A1221" s="6" t="s">
        <v>8219</v>
      </c>
      <c r="B1221">
        <v>311</v>
      </c>
      <c r="E1221" s="6" t="s">
        <v>8221</v>
      </c>
      <c r="F1221">
        <v>1</v>
      </c>
    </row>
    <row r="1222" spans="1:6" x14ac:dyDescent="0.25">
      <c r="A1222" s="6" t="s">
        <v>8219</v>
      </c>
      <c r="B1222">
        <v>61</v>
      </c>
      <c r="E1222" s="6" t="s">
        <v>8221</v>
      </c>
      <c r="F1222">
        <v>59</v>
      </c>
    </row>
    <row r="1223" spans="1:6" x14ac:dyDescent="0.25">
      <c r="A1223" s="6" t="s">
        <v>8219</v>
      </c>
      <c r="B1223">
        <v>115</v>
      </c>
      <c r="E1223" s="6" t="s">
        <v>8221</v>
      </c>
      <c r="F1223">
        <v>1</v>
      </c>
    </row>
    <row r="1224" spans="1:6" x14ac:dyDescent="0.25">
      <c r="A1224" s="6" t="s">
        <v>8219</v>
      </c>
      <c r="B1224">
        <v>111</v>
      </c>
      <c r="E1224" s="6" t="s">
        <v>8221</v>
      </c>
      <c r="F1224">
        <v>31</v>
      </c>
    </row>
    <row r="1225" spans="1:6" x14ac:dyDescent="0.25">
      <c r="A1225" s="6" t="s">
        <v>8219</v>
      </c>
      <c r="B1225">
        <v>337</v>
      </c>
      <c r="E1225" s="6" t="s">
        <v>8221</v>
      </c>
      <c r="F1225">
        <v>18</v>
      </c>
    </row>
    <row r="1226" spans="1:6" x14ac:dyDescent="0.25">
      <c r="A1226" s="6" t="s">
        <v>8219</v>
      </c>
      <c r="B1226">
        <v>9</v>
      </c>
      <c r="E1226" s="6" t="s">
        <v>8221</v>
      </c>
      <c r="F1226">
        <v>10</v>
      </c>
    </row>
    <row r="1227" spans="1:6" x14ac:dyDescent="0.25">
      <c r="A1227" s="6" t="s">
        <v>8219</v>
      </c>
      <c r="B1227">
        <v>120</v>
      </c>
      <c r="E1227" s="6" t="s">
        <v>8221</v>
      </c>
      <c r="F1227">
        <v>0</v>
      </c>
    </row>
    <row r="1228" spans="1:6" x14ac:dyDescent="0.25">
      <c r="A1228" s="6" t="s">
        <v>8219</v>
      </c>
      <c r="B1228">
        <v>102</v>
      </c>
      <c r="E1228" s="6" t="s">
        <v>8221</v>
      </c>
      <c r="F1228">
        <v>14</v>
      </c>
    </row>
    <row r="1229" spans="1:6" x14ac:dyDescent="0.25">
      <c r="A1229" s="6" t="s">
        <v>8219</v>
      </c>
      <c r="B1229">
        <v>186</v>
      </c>
      <c r="E1229" s="6" t="s">
        <v>8221</v>
      </c>
      <c r="F1229">
        <v>2</v>
      </c>
    </row>
    <row r="1230" spans="1:6" x14ac:dyDescent="0.25">
      <c r="A1230" s="6" t="s">
        <v>8219</v>
      </c>
      <c r="B1230">
        <v>15</v>
      </c>
      <c r="E1230" s="6" t="s">
        <v>8221</v>
      </c>
      <c r="F1230">
        <v>1</v>
      </c>
    </row>
    <row r="1231" spans="1:6" x14ac:dyDescent="0.25">
      <c r="A1231" s="6" t="s">
        <v>8219</v>
      </c>
      <c r="B1231">
        <v>67</v>
      </c>
      <c r="E1231" s="6" t="s">
        <v>8221</v>
      </c>
      <c r="F1231">
        <v>3</v>
      </c>
    </row>
    <row r="1232" spans="1:6" x14ac:dyDescent="0.25">
      <c r="A1232" s="6" t="s">
        <v>8219</v>
      </c>
      <c r="B1232">
        <v>130</v>
      </c>
      <c r="E1232" s="6" t="s">
        <v>8221</v>
      </c>
      <c r="F1232">
        <v>0</v>
      </c>
    </row>
    <row r="1233" spans="1:6" x14ac:dyDescent="0.25">
      <c r="A1233" s="6" t="s">
        <v>8219</v>
      </c>
      <c r="B1233">
        <v>16</v>
      </c>
      <c r="E1233" s="6" t="s">
        <v>8221</v>
      </c>
      <c r="F1233">
        <v>2</v>
      </c>
    </row>
    <row r="1234" spans="1:6" x14ac:dyDescent="0.25">
      <c r="A1234" s="6" t="s">
        <v>8219</v>
      </c>
      <c r="B1234">
        <v>67</v>
      </c>
      <c r="E1234" s="6" t="s">
        <v>8221</v>
      </c>
      <c r="F1234">
        <v>0</v>
      </c>
    </row>
    <row r="1235" spans="1:6" x14ac:dyDescent="0.25">
      <c r="A1235" s="6" t="s">
        <v>8219</v>
      </c>
      <c r="B1235">
        <v>124</v>
      </c>
      <c r="E1235" s="6" t="s">
        <v>8221</v>
      </c>
      <c r="F1235">
        <v>12</v>
      </c>
    </row>
    <row r="1236" spans="1:6" x14ac:dyDescent="0.25">
      <c r="A1236" s="6" t="s">
        <v>8219</v>
      </c>
      <c r="B1236">
        <v>80</v>
      </c>
      <c r="E1236" s="6" t="s">
        <v>8221</v>
      </c>
      <c r="F1236">
        <v>1</v>
      </c>
    </row>
    <row r="1237" spans="1:6" x14ac:dyDescent="0.25">
      <c r="A1237" s="6" t="s">
        <v>8219</v>
      </c>
      <c r="B1237">
        <v>282</v>
      </c>
      <c r="E1237" s="6" t="s">
        <v>8221</v>
      </c>
      <c r="F1237">
        <v>8</v>
      </c>
    </row>
    <row r="1238" spans="1:6" x14ac:dyDescent="0.25">
      <c r="A1238" s="6" t="s">
        <v>8219</v>
      </c>
      <c r="B1238">
        <v>68</v>
      </c>
      <c r="E1238" s="6" t="s">
        <v>8221</v>
      </c>
      <c r="F1238">
        <v>2</v>
      </c>
    </row>
    <row r="1239" spans="1:6" x14ac:dyDescent="0.25">
      <c r="A1239" s="6" t="s">
        <v>8219</v>
      </c>
      <c r="B1239">
        <v>86</v>
      </c>
      <c r="E1239" s="6" t="s">
        <v>8221</v>
      </c>
      <c r="F1239">
        <v>31</v>
      </c>
    </row>
    <row r="1240" spans="1:6" x14ac:dyDescent="0.25">
      <c r="A1240" s="6" t="s">
        <v>8219</v>
      </c>
      <c r="B1240">
        <v>115</v>
      </c>
      <c r="E1240" s="6" t="s">
        <v>8221</v>
      </c>
      <c r="F1240">
        <v>5</v>
      </c>
    </row>
    <row r="1241" spans="1:6" x14ac:dyDescent="0.25">
      <c r="A1241" s="6" t="s">
        <v>8219</v>
      </c>
      <c r="B1241">
        <v>75</v>
      </c>
      <c r="E1241" s="6" t="s">
        <v>8221</v>
      </c>
      <c r="F1241">
        <v>1</v>
      </c>
    </row>
    <row r="1242" spans="1:6" x14ac:dyDescent="0.25">
      <c r="A1242" s="6" t="s">
        <v>8219</v>
      </c>
      <c r="B1242">
        <v>43</v>
      </c>
      <c r="E1242" s="6" t="s">
        <v>8221</v>
      </c>
      <c r="F1242">
        <v>12</v>
      </c>
    </row>
    <row r="1243" spans="1:6" x14ac:dyDescent="0.25">
      <c r="A1243" s="6" t="s">
        <v>8219</v>
      </c>
      <c r="B1243">
        <v>48</v>
      </c>
      <c r="E1243" s="6" t="s">
        <v>8221</v>
      </c>
      <c r="F1243">
        <v>4</v>
      </c>
    </row>
    <row r="1244" spans="1:6" x14ac:dyDescent="0.25">
      <c r="A1244" s="6" t="s">
        <v>8219</v>
      </c>
      <c r="B1244">
        <v>52</v>
      </c>
      <c r="E1244" s="6" t="s">
        <v>8221</v>
      </c>
      <c r="F1244">
        <v>0</v>
      </c>
    </row>
    <row r="1245" spans="1:6" x14ac:dyDescent="0.25">
      <c r="A1245" s="6" t="s">
        <v>8219</v>
      </c>
      <c r="B1245">
        <v>43</v>
      </c>
      <c r="E1245" s="6" t="s">
        <v>8221</v>
      </c>
      <c r="F1245">
        <v>7</v>
      </c>
    </row>
    <row r="1246" spans="1:6" x14ac:dyDescent="0.25">
      <c r="A1246" s="6" t="s">
        <v>8219</v>
      </c>
      <c r="B1246">
        <v>58</v>
      </c>
      <c r="E1246" s="6" t="s">
        <v>8221</v>
      </c>
      <c r="F1246">
        <v>2</v>
      </c>
    </row>
    <row r="1247" spans="1:6" x14ac:dyDescent="0.25">
      <c r="A1247" s="6" t="s">
        <v>8219</v>
      </c>
      <c r="B1247">
        <v>47</v>
      </c>
      <c r="E1247" s="6" t="s">
        <v>8221</v>
      </c>
      <c r="F1247">
        <v>1</v>
      </c>
    </row>
    <row r="1248" spans="1:6" x14ac:dyDescent="0.25">
      <c r="A1248" s="6" t="s">
        <v>8219</v>
      </c>
      <c r="B1248">
        <v>36</v>
      </c>
      <c r="E1248" s="6" t="s">
        <v>8221</v>
      </c>
      <c r="F1248">
        <v>4</v>
      </c>
    </row>
    <row r="1249" spans="1:6" x14ac:dyDescent="0.25">
      <c r="A1249" s="6" t="s">
        <v>8219</v>
      </c>
      <c r="B1249">
        <v>17</v>
      </c>
      <c r="E1249" s="6" t="s">
        <v>8221</v>
      </c>
      <c r="F1249">
        <v>6</v>
      </c>
    </row>
    <row r="1250" spans="1:6" x14ac:dyDescent="0.25">
      <c r="A1250" s="6" t="s">
        <v>8219</v>
      </c>
      <c r="B1250">
        <v>104</v>
      </c>
      <c r="E1250" s="6" t="s">
        <v>8221</v>
      </c>
      <c r="F1250">
        <v>8</v>
      </c>
    </row>
    <row r="1251" spans="1:6" x14ac:dyDescent="0.25">
      <c r="A1251" s="6" t="s">
        <v>8219</v>
      </c>
      <c r="B1251">
        <v>47</v>
      </c>
      <c r="E1251" s="6" t="s">
        <v>8221</v>
      </c>
      <c r="F1251">
        <v>14</v>
      </c>
    </row>
    <row r="1252" spans="1:6" x14ac:dyDescent="0.25">
      <c r="A1252" s="6" t="s">
        <v>8219</v>
      </c>
      <c r="B1252">
        <v>38</v>
      </c>
      <c r="E1252" s="6" t="s">
        <v>8221</v>
      </c>
      <c r="F1252">
        <v>0</v>
      </c>
    </row>
    <row r="1253" spans="1:6" x14ac:dyDescent="0.25">
      <c r="A1253" s="6" t="s">
        <v>8219</v>
      </c>
      <c r="B1253">
        <v>81</v>
      </c>
      <c r="E1253" s="6" t="s">
        <v>8221</v>
      </c>
      <c r="F1253">
        <v>4</v>
      </c>
    </row>
    <row r="1254" spans="1:6" x14ac:dyDescent="0.25">
      <c r="A1254" s="6" t="s">
        <v>8219</v>
      </c>
      <c r="B1254">
        <v>55</v>
      </c>
      <c r="E1254" s="6" t="s">
        <v>8221</v>
      </c>
      <c r="F1254">
        <v>0</v>
      </c>
    </row>
    <row r="1255" spans="1:6" x14ac:dyDescent="0.25">
      <c r="A1255" s="6" t="s">
        <v>8219</v>
      </c>
      <c r="B1255">
        <v>41</v>
      </c>
      <c r="E1255" s="6" t="s">
        <v>8221</v>
      </c>
      <c r="F1255">
        <v>0</v>
      </c>
    </row>
    <row r="1256" spans="1:6" x14ac:dyDescent="0.25">
      <c r="A1256" s="6" t="s">
        <v>8219</v>
      </c>
      <c r="B1256">
        <v>79</v>
      </c>
      <c r="E1256" s="6" t="s">
        <v>8221</v>
      </c>
      <c r="F1256">
        <v>1</v>
      </c>
    </row>
    <row r="1257" spans="1:6" x14ac:dyDescent="0.25">
      <c r="A1257" s="6" t="s">
        <v>8219</v>
      </c>
      <c r="B1257">
        <v>16</v>
      </c>
      <c r="E1257" s="6" t="s">
        <v>8221</v>
      </c>
      <c r="F1257">
        <v>1</v>
      </c>
    </row>
    <row r="1258" spans="1:6" x14ac:dyDescent="0.25">
      <c r="A1258" s="6" t="s">
        <v>8219</v>
      </c>
      <c r="B1258">
        <v>8</v>
      </c>
      <c r="E1258" s="6" t="s">
        <v>8221</v>
      </c>
      <c r="F1258">
        <v>1</v>
      </c>
    </row>
    <row r="1259" spans="1:6" x14ac:dyDescent="0.25">
      <c r="A1259" s="6" t="s">
        <v>8219</v>
      </c>
      <c r="B1259">
        <v>95</v>
      </c>
      <c r="E1259" s="6" t="s">
        <v>8221</v>
      </c>
      <c r="F1259">
        <v>1</v>
      </c>
    </row>
    <row r="1260" spans="1:6" x14ac:dyDescent="0.25">
      <c r="A1260" s="6" t="s">
        <v>8219</v>
      </c>
      <c r="B1260">
        <v>25</v>
      </c>
      <c r="E1260" s="6" t="s">
        <v>8221</v>
      </c>
      <c r="F1260">
        <v>4</v>
      </c>
    </row>
    <row r="1261" spans="1:6" x14ac:dyDescent="0.25">
      <c r="A1261" s="6" t="s">
        <v>8219</v>
      </c>
      <c r="B1261">
        <v>19</v>
      </c>
      <c r="E1261" s="6" t="s">
        <v>8221</v>
      </c>
      <c r="F1261">
        <v>0</v>
      </c>
    </row>
    <row r="1262" spans="1:6" x14ac:dyDescent="0.25">
      <c r="A1262" s="6" t="s">
        <v>8219</v>
      </c>
      <c r="B1262">
        <v>90</v>
      </c>
      <c r="E1262" s="6" t="s">
        <v>8221</v>
      </c>
      <c r="F1262">
        <v>0</v>
      </c>
    </row>
    <row r="1263" spans="1:6" x14ac:dyDescent="0.25">
      <c r="A1263" s="6" t="s">
        <v>8219</v>
      </c>
      <c r="B1263">
        <v>41</v>
      </c>
      <c r="E1263" s="6" t="s">
        <v>8221</v>
      </c>
      <c r="F1263">
        <v>2</v>
      </c>
    </row>
    <row r="1264" spans="1:6" x14ac:dyDescent="0.25">
      <c r="A1264" s="6" t="s">
        <v>8219</v>
      </c>
      <c r="B1264">
        <v>30</v>
      </c>
      <c r="E1264" s="6" t="s">
        <v>8221</v>
      </c>
      <c r="F1264">
        <v>24</v>
      </c>
    </row>
    <row r="1265" spans="1:6" x14ac:dyDescent="0.25">
      <c r="A1265" s="6" t="s">
        <v>8219</v>
      </c>
      <c r="B1265">
        <v>38</v>
      </c>
      <c r="E1265" s="6" t="s">
        <v>8221</v>
      </c>
      <c r="F1265">
        <v>1</v>
      </c>
    </row>
    <row r="1266" spans="1:6" x14ac:dyDescent="0.25">
      <c r="A1266" s="6" t="s">
        <v>8219</v>
      </c>
      <c r="B1266">
        <v>65</v>
      </c>
      <c r="E1266" s="6" t="s">
        <v>8221</v>
      </c>
      <c r="F1266">
        <v>2</v>
      </c>
    </row>
    <row r="1267" spans="1:6" x14ac:dyDescent="0.25">
      <c r="A1267" s="6" t="s">
        <v>8219</v>
      </c>
      <c r="B1267">
        <v>75</v>
      </c>
      <c r="E1267" s="6" t="s">
        <v>8221</v>
      </c>
      <c r="F1267">
        <v>1</v>
      </c>
    </row>
    <row r="1268" spans="1:6" x14ac:dyDescent="0.25">
      <c r="A1268" s="6" t="s">
        <v>8219</v>
      </c>
      <c r="B1268">
        <v>16</v>
      </c>
      <c r="E1268" s="6" t="s">
        <v>8221</v>
      </c>
      <c r="F1268">
        <v>37</v>
      </c>
    </row>
    <row r="1269" spans="1:6" x14ac:dyDescent="0.25">
      <c r="A1269" s="6" t="s">
        <v>8219</v>
      </c>
      <c r="B1269">
        <v>10</v>
      </c>
      <c r="E1269" s="6" t="s">
        <v>8221</v>
      </c>
      <c r="F1269">
        <v>5</v>
      </c>
    </row>
    <row r="1270" spans="1:6" x14ac:dyDescent="0.25">
      <c r="A1270" s="6" t="s">
        <v>8219</v>
      </c>
      <c r="B1270">
        <v>27</v>
      </c>
      <c r="E1270" s="6" t="s">
        <v>8221</v>
      </c>
      <c r="F1270">
        <v>4</v>
      </c>
    </row>
    <row r="1271" spans="1:6" x14ac:dyDescent="0.25">
      <c r="A1271" s="6" t="s">
        <v>8219</v>
      </c>
      <c r="B1271">
        <v>259</v>
      </c>
      <c r="E1271" s="6" t="s">
        <v>8221</v>
      </c>
      <c r="F1271">
        <v>16</v>
      </c>
    </row>
    <row r="1272" spans="1:6" x14ac:dyDescent="0.25">
      <c r="A1272" s="6" t="s">
        <v>8219</v>
      </c>
      <c r="B1272">
        <v>39</v>
      </c>
      <c r="E1272" s="6" t="s">
        <v>8221</v>
      </c>
      <c r="F1272">
        <v>9</v>
      </c>
    </row>
    <row r="1273" spans="1:6" x14ac:dyDescent="0.25">
      <c r="A1273" s="6" t="s">
        <v>8219</v>
      </c>
      <c r="B1273">
        <v>42</v>
      </c>
      <c r="E1273" s="6" t="s">
        <v>8221</v>
      </c>
      <c r="F1273">
        <v>0</v>
      </c>
    </row>
    <row r="1274" spans="1:6" x14ac:dyDescent="0.25">
      <c r="A1274" s="6" t="s">
        <v>8219</v>
      </c>
      <c r="B1274">
        <v>10</v>
      </c>
      <c r="E1274" s="6" t="s">
        <v>8221</v>
      </c>
      <c r="F1274">
        <v>40</v>
      </c>
    </row>
    <row r="1275" spans="1:6" x14ac:dyDescent="0.25">
      <c r="A1275" s="6" t="s">
        <v>8219</v>
      </c>
      <c r="B1275">
        <v>56</v>
      </c>
      <c r="E1275" s="6" t="s">
        <v>8221</v>
      </c>
      <c r="F1275">
        <v>0</v>
      </c>
    </row>
    <row r="1276" spans="1:6" x14ac:dyDescent="0.25">
      <c r="A1276" s="6" t="s">
        <v>8219</v>
      </c>
      <c r="B1276">
        <v>20</v>
      </c>
      <c r="E1276" s="6" t="s">
        <v>8221</v>
      </c>
      <c r="F1276">
        <v>2</v>
      </c>
    </row>
    <row r="1277" spans="1:6" x14ac:dyDescent="0.25">
      <c r="A1277" s="6" t="s">
        <v>8219</v>
      </c>
      <c r="B1277">
        <v>170</v>
      </c>
      <c r="E1277" s="6" t="s">
        <v>8221</v>
      </c>
      <c r="F1277">
        <v>1</v>
      </c>
    </row>
    <row r="1278" spans="1:6" x14ac:dyDescent="0.25">
      <c r="A1278" s="6" t="s">
        <v>8219</v>
      </c>
      <c r="B1278">
        <v>29</v>
      </c>
      <c r="E1278" s="6" t="s">
        <v>8221</v>
      </c>
      <c r="F1278">
        <v>9</v>
      </c>
    </row>
    <row r="1279" spans="1:6" x14ac:dyDescent="0.25">
      <c r="A1279" s="6" t="s">
        <v>8219</v>
      </c>
      <c r="B1279">
        <v>132</v>
      </c>
      <c r="E1279" s="6" t="s">
        <v>8221</v>
      </c>
      <c r="F1279">
        <v>34</v>
      </c>
    </row>
    <row r="1280" spans="1:6" x14ac:dyDescent="0.25">
      <c r="A1280" s="6" t="s">
        <v>8219</v>
      </c>
      <c r="B1280">
        <v>27</v>
      </c>
      <c r="E1280" s="6" t="s">
        <v>8221</v>
      </c>
      <c r="F1280">
        <v>23</v>
      </c>
    </row>
    <row r="1281" spans="1:6" x14ac:dyDescent="0.25">
      <c r="A1281" s="6" t="s">
        <v>8219</v>
      </c>
      <c r="B1281">
        <v>26</v>
      </c>
      <c r="E1281" s="6" t="s">
        <v>8221</v>
      </c>
      <c r="F1281">
        <v>19</v>
      </c>
    </row>
    <row r="1282" spans="1:6" x14ac:dyDescent="0.25">
      <c r="A1282" s="6" t="s">
        <v>8219</v>
      </c>
      <c r="B1282">
        <v>43</v>
      </c>
      <c r="E1282" s="6" t="s">
        <v>8221</v>
      </c>
      <c r="F1282">
        <v>50</v>
      </c>
    </row>
    <row r="1283" spans="1:6" x14ac:dyDescent="0.25">
      <c r="A1283" s="6" t="s">
        <v>8219</v>
      </c>
      <c r="B1283">
        <v>80</v>
      </c>
      <c r="E1283" s="6" t="s">
        <v>8221</v>
      </c>
      <c r="F1283">
        <v>12</v>
      </c>
    </row>
    <row r="1284" spans="1:6" x14ac:dyDescent="0.25">
      <c r="A1284" s="6" t="s">
        <v>8219</v>
      </c>
      <c r="B1284">
        <v>33</v>
      </c>
      <c r="E1284" s="6" t="s">
        <v>8221</v>
      </c>
      <c r="F1284">
        <v>8</v>
      </c>
    </row>
    <row r="1285" spans="1:6" x14ac:dyDescent="0.25">
      <c r="A1285" s="6" t="s">
        <v>8219</v>
      </c>
      <c r="B1285">
        <v>71</v>
      </c>
      <c r="E1285" s="6" t="s">
        <v>8221</v>
      </c>
      <c r="F1285">
        <v>9</v>
      </c>
    </row>
    <row r="1286" spans="1:6" x14ac:dyDescent="0.25">
      <c r="A1286" s="6" t="s">
        <v>8219</v>
      </c>
      <c r="B1286">
        <v>81</v>
      </c>
      <c r="E1286" s="6" t="s">
        <v>8221</v>
      </c>
      <c r="F1286">
        <v>43</v>
      </c>
    </row>
    <row r="1287" spans="1:6" x14ac:dyDescent="0.25">
      <c r="A1287" s="6" t="s">
        <v>8219</v>
      </c>
      <c r="B1287">
        <v>76</v>
      </c>
      <c r="E1287" s="6" t="s">
        <v>8221</v>
      </c>
      <c r="F1287">
        <v>28</v>
      </c>
    </row>
    <row r="1288" spans="1:6" x14ac:dyDescent="0.25">
      <c r="A1288" s="6" t="s">
        <v>8219</v>
      </c>
      <c r="B1288">
        <v>48</v>
      </c>
      <c r="E1288" s="6" t="s">
        <v>8221</v>
      </c>
      <c r="F1288">
        <v>4</v>
      </c>
    </row>
    <row r="1289" spans="1:6" x14ac:dyDescent="0.25">
      <c r="A1289" s="6" t="s">
        <v>8219</v>
      </c>
      <c r="B1289">
        <v>61</v>
      </c>
      <c r="E1289" s="6" t="s">
        <v>8221</v>
      </c>
      <c r="F1289">
        <v>24</v>
      </c>
    </row>
    <row r="1290" spans="1:6" x14ac:dyDescent="0.25">
      <c r="A1290" s="6" t="s">
        <v>8219</v>
      </c>
      <c r="B1290">
        <v>60</v>
      </c>
      <c r="E1290" s="6" t="s">
        <v>8221</v>
      </c>
      <c r="F1290">
        <v>2</v>
      </c>
    </row>
    <row r="1291" spans="1:6" x14ac:dyDescent="0.25">
      <c r="A1291" s="6" t="s">
        <v>8219</v>
      </c>
      <c r="B1291">
        <v>136</v>
      </c>
      <c r="E1291" s="6" t="s">
        <v>8221</v>
      </c>
      <c r="F1291">
        <v>2</v>
      </c>
    </row>
    <row r="1292" spans="1:6" x14ac:dyDescent="0.25">
      <c r="A1292" s="6" t="s">
        <v>8219</v>
      </c>
      <c r="B1292">
        <v>14</v>
      </c>
      <c r="E1292" s="6" t="s">
        <v>8221</v>
      </c>
      <c r="F1292">
        <v>20</v>
      </c>
    </row>
    <row r="1293" spans="1:6" x14ac:dyDescent="0.25">
      <c r="A1293" s="6" t="s">
        <v>8219</v>
      </c>
      <c r="B1293">
        <v>78</v>
      </c>
      <c r="E1293" s="6" t="s">
        <v>8221</v>
      </c>
      <c r="F1293">
        <v>1</v>
      </c>
    </row>
    <row r="1294" spans="1:6" x14ac:dyDescent="0.25">
      <c r="A1294" s="6" t="s">
        <v>8219</v>
      </c>
      <c r="B1294">
        <v>4</v>
      </c>
      <c r="E1294" s="6" t="s">
        <v>8221</v>
      </c>
      <c r="F1294">
        <v>1</v>
      </c>
    </row>
    <row r="1295" spans="1:6" x14ac:dyDescent="0.25">
      <c r="A1295" s="6" t="s">
        <v>8219</v>
      </c>
      <c r="B1295">
        <v>11</v>
      </c>
      <c r="E1295" s="6" t="s">
        <v>8221</v>
      </c>
      <c r="F1295">
        <v>4</v>
      </c>
    </row>
    <row r="1296" spans="1:6" x14ac:dyDescent="0.25">
      <c r="A1296" s="6" t="s">
        <v>8219</v>
      </c>
      <c r="B1296">
        <v>185</v>
      </c>
      <c r="E1296" s="6" t="s">
        <v>8221</v>
      </c>
      <c r="F1296">
        <v>1</v>
      </c>
    </row>
    <row r="1297" spans="1:6" x14ac:dyDescent="0.25">
      <c r="A1297" s="6" t="s">
        <v>8219</v>
      </c>
      <c r="B1297">
        <v>59</v>
      </c>
      <c r="E1297" s="6" t="s">
        <v>8221</v>
      </c>
      <c r="F1297">
        <v>1</v>
      </c>
    </row>
    <row r="1298" spans="1:6" x14ac:dyDescent="0.25">
      <c r="A1298" s="6" t="s">
        <v>8219</v>
      </c>
      <c r="B1298">
        <v>27</v>
      </c>
      <c r="E1298" s="6" t="s">
        <v>8221</v>
      </c>
      <c r="F1298">
        <v>13</v>
      </c>
    </row>
    <row r="1299" spans="1:6" x14ac:dyDescent="0.25">
      <c r="A1299" s="6" t="s">
        <v>8219</v>
      </c>
      <c r="B1299">
        <v>63</v>
      </c>
      <c r="E1299" s="6" t="s">
        <v>8221</v>
      </c>
      <c r="F1299">
        <v>1</v>
      </c>
    </row>
    <row r="1300" spans="1:6" x14ac:dyDescent="0.25">
      <c r="A1300" s="6" t="s">
        <v>8219</v>
      </c>
      <c r="B1300">
        <v>13</v>
      </c>
      <c r="E1300" s="6" t="s">
        <v>8221</v>
      </c>
      <c r="F1300">
        <v>1</v>
      </c>
    </row>
    <row r="1301" spans="1:6" x14ac:dyDescent="0.25">
      <c r="A1301" s="6" t="s">
        <v>8219</v>
      </c>
      <c r="B1301">
        <v>13</v>
      </c>
      <c r="E1301" s="6" t="s">
        <v>8221</v>
      </c>
      <c r="F1301">
        <v>0</v>
      </c>
    </row>
    <row r="1302" spans="1:6" x14ac:dyDescent="0.25">
      <c r="A1302" s="6" t="s">
        <v>8219</v>
      </c>
      <c r="B1302">
        <v>57</v>
      </c>
      <c r="E1302" s="6" t="s">
        <v>8221</v>
      </c>
      <c r="F1302">
        <v>3</v>
      </c>
    </row>
    <row r="1303" spans="1:6" x14ac:dyDescent="0.25">
      <c r="A1303" s="6" t="s">
        <v>8219</v>
      </c>
      <c r="B1303">
        <v>61</v>
      </c>
      <c r="E1303" s="6" t="s">
        <v>8221</v>
      </c>
      <c r="F1303">
        <v>14</v>
      </c>
    </row>
    <row r="1304" spans="1:6" x14ac:dyDescent="0.25">
      <c r="A1304" s="6" t="s">
        <v>8219</v>
      </c>
      <c r="B1304">
        <v>65</v>
      </c>
      <c r="E1304" s="6" t="s">
        <v>8221</v>
      </c>
      <c r="F1304">
        <v>2</v>
      </c>
    </row>
    <row r="1305" spans="1:6" x14ac:dyDescent="0.25">
      <c r="A1305" s="6" t="s">
        <v>8219</v>
      </c>
      <c r="B1305">
        <v>134</v>
      </c>
      <c r="E1305" s="6" t="s">
        <v>8221</v>
      </c>
      <c r="F1305">
        <v>5</v>
      </c>
    </row>
    <row r="1306" spans="1:6" x14ac:dyDescent="0.25">
      <c r="A1306" s="6" t="s">
        <v>8219</v>
      </c>
      <c r="B1306">
        <v>37</v>
      </c>
      <c r="E1306" s="6" t="s">
        <v>8221</v>
      </c>
      <c r="F1306">
        <v>14</v>
      </c>
    </row>
    <row r="1307" spans="1:6" x14ac:dyDescent="0.25">
      <c r="A1307" s="6" t="s">
        <v>8219</v>
      </c>
      <c r="B1307">
        <v>37</v>
      </c>
      <c r="E1307" s="6" t="s">
        <v>8221</v>
      </c>
      <c r="F1307">
        <v>9</v>
      </c>
    </row>
    <row r="1308" spans="1:6" x14ac:dyDescent="0.25">
      <c r="A1308" s="6" t="s">
        <v>8219</v>
      </c>
      <c r="B1308">
        <v>150</v>
      </c>
      <c r="E1308" s="6" t="s">
        <v>8221</v>
      </c>
      <c r="F1308">
        <v>8</v>
      </c>
    </row>
    <row r="1309" spans="1:6" x14ac:dyDescent="0.25">
      <c r="A1309" s="6" t="s">
        <v>8219</v>
      </c>
      <c r="B1309">
        <v>56</v>
      </c>
      <c r="E1309" s="6" t="s">
        <v>8221</v>
      </c>
      <c r="F1309">
        <v>7</v>
      </c>
    </row>
    <row r="1310" spans="1:6" x14ac:dyDescent="0.25">
      <c r="A1310" s="6" t="s">
        <v>8219</v>
      </c>
      <c r="B1310">
        <v>18</v>
      </c>
      <c r="E1310" s="6" t="s">
        <v>8221</v>
      </c>
      <c r="F1310">
        <v>0</v>
      </c>
    </row>
    <row r="1311" spans="1:6" x14ac:dyDescent="0.25">
      <c r="A1311" s="6" t="s">
        <v>8219</v>
      </c>
      <c r="B1311">
        <v>60</v>
      </c>
      <c r="E1311" s="6" t="s">
        <v>8221</v>
      </c>
      <c r="F1311">
        <v>84</v>
      </c>
    </row>
    <row r="1312" spans="1:6" x14ac:dyDescent="0.25">
      <c r="A1312" s="6" t="s">
        <v>8219</v>
      </c>
      <c r="B1312">
        <v>67</v>
      </c>
      <c r="E1312" s="6" t="s">
        <v>8221</v>
      </c>
      <c r="F1312">
        <v>11</v>
      </c>
    </row>
    <row r="1313" spans="1:6" x14ac:dyDescent="0.25">
      <c r="A1313" s="6" t="s">
        <v>8219</v>
      </c>
      <c r="B1313">
        <v>35</v>
      </c>
      <c r="E1313" s="6" t="s">
        <v>8221</v>
      </c>
      <c r="F1313">
        <v>1</v>
      </c>
    </row>
    <row r="1314" spans="1:6" x14ac:dyDescent="0.25">
      <c r="A1314" s="6" t="s">
        <v>8219</v>
      </c>
      <c r="B1314">
        <v>34</v>
      </c>
      <c r="E1314" s="6" t="s">
        <v>8221</v>
      </c>
      <c r="F1314">
        <v>4</v>
      </c>
    </row>
    <row r="1315" spans="1:6" x14ac:dyDescent="0.25">
      <c r="A1315" s="6" t="s">
        <v>8219</v>
      </c>
      <c r="B1315">
        <v>36</v>
      </c>
      <c r="E1315" s="6" t="s">
        <v>8221</v>
      </c>
      <c r="F1315">
        <v>10</v>
      </c>
    </row>
    <row r="1316" spans="1:6" x14ac:dyDescent="0.25">
      <c r="A1316" s="6" t="s">
        <v>8219</v>
      </c>
      <c r="B1316">
        <v>18</v>
      </c>
      <c r="E1316" s="6" t="s">
        <v>8221</v>
      </c>
      <c r="F1316">
        <v>16</v>
      </c>
    </row>
    <row r="1317" spans="1:6" x14ac:dyDescent="0.25">
      <c r="A1317" s="6" t="s">
        <v>8219</v>
      </c>
      <c r="B1317">
        <v>25</v>
      </c>
      <c r="E1317" s="6" t="s">
        <v>8221</v>
      </c>
      <c r="F1317">
        <v>2</v>
      </c>
    </row>
    <row r="1318" spans="1:6" x14ac:dyDescent="0.25">
      <c r="A1318" s="6" t="s">
        <v>8219</v>
      </c>
      <c r="B1318">
        <v>21</v>
      </c>
      <c r="E1318" s="6" t="s">
        <v>8221</v>
      </c>
      <c r="F1318">
        <v>5</v>
      </c>
    </row>
    <row r="1319" spans="1:6" x14ac:dyDescent="0.25">
      <c r="A1319" s="6" t="s">
        <v>8219</v>
      </c>
      <c r="B1319">
        <v>151</v>
      </c>
      <c r="E1319" s="6" t="s">
        <v>8221</v>
      </c>
      <c r="F1319">
        <v>1</v>
      </c>
    </row>
    <row r="1320" spans="1:6" x14ac:dyDescent="0.25">
      <c r="A1320" s="6" t="s">
        <v>8219</v>
      </c>
      <c r="B1320">
        <v>489</v>
      </c>
      <c r="E1320" s="6" t="s">
        <v>8221</v>
      </c>
      <c r="F1320">
        <v>31</v>
      </c>
    </row>
    <row r="1321" spans="1:6" x14ac:dyDescent="0.25">
      <c r="A1321" s="6" t="s">
        <v>8219</v>
      </c>
      <c r="B1321">
        <v>50</v>
      </c>
      <c r="E1321" s="6" t="s">
        <v>8221</v>
      </c>
      <c r="F1321">
        <v>0</v>
      </c>
    </row>
    <row r="1322" spans="1:6" x14ac:dyDescent="0.25">
      <c r="A1322" s="6" t="s">
        <v>8219</v>
      </c>
      <c r="B1322">
        <v>321</v>
      </c>
      <c r="E1322" s="6" t="s">
        <v>8221</v>
      </c>
      <c r="F1322">
        <v>2</v>
      </c>
    </row>
    <row r="1323" spans="1:6" x14ac:dyDescent="0.25">
      <c r="A1323" s="6" t="s">
        <v>8219</v>
      </c>
      <c r="B1323">
        <v>1762</v>
      </c>
      <c r="E1323" s="6" t="s">
        <v>8221</v>
      </c>
      <c r="F1323">
        <v>7</v>
      </c>
    </row>
    <row r="1324" spans="1:6" x14ac:dyDescent="0.25">
      <c r="A1324" s="6" t="s">
        <v>8219</v>
      </c>
      <c r="B1324">
        <v>385</v>
      </c>
      <c r="E1324" s="6" t="s">
        <v>8221</v>
      </c>
      <c r="F1324">
        <v>16</v>
      </c>
    </row>
    <row r="1325" spans="1:6" x14ac:dyDescent="0.25">
      <c r="A1325" s="6" t="s">
        <v>8219</v>
      </c>
      <c r="B1325">
        <v>398</v>
      </c>
      <c r="E1325" s="6" t="s">
        <v>8221</v>
      </c>
      <c r="F1325">
        <v>4</v>
      </c>
    </row>
    <row r="1326" spans="1:6" x14ac:dyDescent="0.25">
      <c r="A1326" s="6" t="s">
        <v>8219</v>
      </c>
      <c r="B1326">
        <v>304</v>
      </c>
      <c r="E1326" s="6" t="s">
        <v>8221</v>
      </c>
      <c r="F1326">
        <v>4</v>
      </c>
    </row>
    <row r="1327" spans="1:6" x14ac:dyDescent="0.25">
      <c r="A1327" s="6" t="s">
        <v>8219</v>
      </c>
      <c r="B1327">
        <v>676</v>
      </c>
      <c r="E1327" s="6" t="s">
        <v>8221</v>
      </c>
      <c r="F1327">
        <v>4</v>
      </c>
    </row>
    <row r="1328" spans="1:6" x14ac:dyDescent="0.25">
      <c r="A1328" s="6" t="s">
        <v>8219</v>
      </c>
      <c r="B1328">
        <v>577</v>
      </c>
      <c r="E1328" s="6" t="s">
        <v>8221</v>
      </c>
      <c r="F1328">
        <v>3</v>
      </c>
    </row>
    <row r="1329" spans="1:6" x14ac:dyDescent="0.25">
      <c r="A1329" s="6" t="s">
        <v>8219</v>
      </c>
      <c r="B1329">
        <v>3663</v>
      </c>
      <c r="E1329" s="6" t="s">
        <v>8221</v>
      </c>
      <c r="F1329">
        <v>36</v>
      </c>
    </row>
    <row r="1330" spans="1:6" x14ac:dyDescent="0.25">
      <c r="A1330" s="6" t="s">
        <v>8219</v>
      </c>
      <c r="B1330">
        <v>294</v>
      </c>
      <c r="E1330" s="6" t="s">
        <v>8221</v>
      </c>
      <c r="F1330">
        <v>1</v>
      </c>
    </row>
    <row r="1331" spans="1:6" x14ac:dyDescent="0.25">
      <c r="A1331" s="6" t="s">
        <v>8219</v>
      </c>
      <c r="B1331">
        <v>28</v>
      </c>
      <c r="E1331" s="6" t="s">
        <v>8221</v>
      </c>
      <c r="F1331">
        <v>7</v>
      </c>
    </row>
    <row r="1332" spans="1:6" x14ac:dyDescent="0.25">
      <c r="A1332" s="6" t="s">
        <v>8219</v>
      </c>
      <c r="B1332">
        <v>100</v>
      </c>
      <c r="E1332" s="6" t="s">
        <v>8221</v>
      </c>
      <c r="F1332">
        <v>27</v>
      </c>
    </row>
    <row r="1333" spans="1:6" x14ac:dyDescent="0.25">
      <c r="A1333" s="6" t="s">
        <v>8219</v>
      </c>
      <c r="B1333">
        <v>72</v>
      </c>
      <c r="E1333" s="6" t="s">
        <v>8221</v>
      </c>
      <c r="F1333">
        <v>1</v>
      </c>
    </row>
    <row r="1334" spans="1:6" x14ac:dyDescent="0.25">
      <c r="A1334" s="6" t="s">
        <v>8219</v>
      </c>
      <c r="B1334">
        <v>238</v>
      </c>
      <c r="E1334" s="6" t="s">
        <v>8221</v>
      </c>
      <c r="F1334">
        <v>0</v>
      </c>
    </row>
    <row r="1335" spans="1:6" x14ac:dyDescent="0.25">
      <c r="A1335" s="6" t="s">
        <v>8219</v>
      </c>
      <c r="B1335">
        <v>159</v>
      </c>
      <c r="E1335" s="6" t="s">
        <v>8221</v>
      </c>
      <c r="F1335">
        <v>1</v>
      </c>
    </row>
    <row r="1336" spans="1:6" x14ac:dyDescent="0.25">
      <c r="A1336" s="6" t="s">
        <v>8219</v>
      </c>
      <c r="B1336">
        <v>77</v>
      </c>
      <c r="E1336" s="6" t="s">
        <v>8221</v>
      </c>
      <c r="F1336">
        <v>3</v>
      </c>
    </row>
    <row r="1337" spans="1:6" x14ac:dyDescent="0.25">
      <c r="A1337" s="6" t="s">
        <v>8219</v>
      </c>
      <c r="B1337">
        <v>53</v>
      </c>
      <c r="E1337" s="6" t="s">
        <v>8221</v>
      </c>
      <c r="F1337">
        <v>3</v>
      </c>
    </row>
    <row r="1338" spans="1:6" x14ac:dyDescent="0.25">
      <c r="A1338" s="6" t="s">
        <v>8219</v>
      </c>
      <c r="B1338">
        <v>1251</v>
      </c>
      <c r="E1338" s="6" t="s">
        <v>8221</v>
      </c>
      <c r="F1338">
        <v>3</v>
      </c>
    </row>
    <row r="1339" spans="1:6" x14ac:dyDescent="0.25">
      <c r="A1339" s="6" t="s">
        <v>8219</v>
      </c>
      <c r="B1339">
        <v>465</v>
      </c>
      <c r="E1339" s="6" t="s">
        <v>8221</v>
      </c>
      <c r="F1339">
        <v>0</v>
      </c>
    </row>
    <row r="1340" spans="1:6" x14ac:dyDescent="0.25">
      <c r="A1340" s="6" t="s">
        <v>8219</v>
      </c>
      <c r="B1340">
        <v>74</v>
      </c>
      <c r="E1340" s="6" t="s">
        <v>8221</v>
      </c>
      <c r="F1340">
        <v>6</v>
      </c>
    </row>
    <row r="1341" spans="1:6" x14ac:dyDescent="0.25">
      <c r="A1341" s="6" t="s">
        <v>8219</v>
      </c>
      <c r="B1341">
        <v>62</v>
      </c>
      <c r="E1341" s="6" t="s">
        <v>8221</v>
      </c>
      <c r="F1341">
        <v>17</v>
      </c>
    </row>
    <row r="1342" spans="1:6" x14ac:dyDescent="0.25">
      <c r="A1342" s="6" t="s">
        <v>8219</v>
      </c>
      <c r="B1342">
        <v>3468</v>
      </c>
      <c r="E1342" s="6" t="s">
        <v>8221</v>
      </c>
      <c r="F1342">
        <v>40</v>
      </c>
    </row>
    <row r="1343" spans="1:6" x14ac:dyDescent="0.25">
      <c r="A1343" s="6" t="s">
        <v>8219</v>
      </c>
      <c r="B1343">
        <v>52</v>
      </c>
      <c r="E1343" s="6" t="s">
        <v>8221</v>
      </c>
      <c r="F1343">
        <v>3</v>
      </c>
    </row>
    <row r="1344" spans="1:6" x14ac:dyDescent="0.25">
      <c r="A1344" s="6" t="s">
        <v>8219</v>
      </c>
      <c r="B1344">
        <v>50</v>
      </c>
      <c r="E1344" s="6" t="s">
        <v>8221</v>
      </c>
      <c r="F1344">
        <v>1</v>
      </c>
    </row>
    <row r="1345" spans="1:6" x14ac:dyDescent="0.25">
      <c r="A1345" s="6" t="s">
        <v>8219</v>
      </c>
      <c r="B1345">
        <v>45</v>
      </c>
      <c r="E1345" s="6" t="s">
        <v>8221</v>
      </c>
      <c r="F1345">
        <v>2</v>
      </c>
    </row>
    <row r="1346" spans="1:6" x14ac:dyDescent="0.25">
      <c r="A1346" s="6" t="s">
        <v>8219</v>
      </c>
      <c r="B1346">
        <v>21</v>
      </c>
      <c r="E1346" s="6" t="s">
        <v>8221</v>
      </c>
      <c r="F1346">
        <v>7</v>
      </c>
    </row>
    <row r="1347" spans="1:6" x14ac:dyDescent="0.25">
      <c r="A1347" s="6" t="s">
        <v>8219</v>
      </c>
      <c r="B1347">
        <v>100</v>
      </c>
      <c r="E1347" s="6" t="s">
        <v>8221</v>
      </c>
      <c r="F1347">
        <v>14</v>
      </c>
    </row>
    <row r="1348" spans="1:6" x14ac:dyDescent="0.25">
      <c r="A1348" s="6" t="s">
        <v>8219</v>
      </c>
      <c r="B1348">
        <v>81</v>
      </c>
      <c r="E1348" s="6" t="s">
        <v>8221</v>
      </c>
      <c r="F1348">
        <v>0</v>
      </c>
    </row>
    <row r="1349" spans="1:6" x14ac:dyDescent="0.25">
      <c r="A1349" s="6" t="s">
        <v>8219</v>
      </c>
      <c r="B1349">
        <v>286</v>
      </c>
      <c r="E1349" s="6" t="s">
        <v>8221</v>
      </c>
      <c r="F1349">
        <v>0</v>
      </c>
    </row>
    <row r="1350" spans="1:6" x14ac:dyDescent="0.25">
      <c r="A1350" s="6" t="s">
        <v>8219</v>
      </c>
      <c r="B1350">
        <v>42</v>
      </c>
      <c r="E1350" s="6" t="s">
        <v>8221</v>
      </c>
      <c r="F1350">
        <v>1</v>
      </c>
    </row>
    <row r="1351" spans="1:6" x14ac:dyDescent="0.25">
      <c r="A1351" s="6" t="s">
        <v>8219</v>
      </c>
      <c r="B1351">
        <v>199</v>
      </c>
      <c r="E1351" s="6" t="s">
        <v>8221</v>
      </c>
      <c r="F1351">
        <v>12</v>
      </c>
    </row>
    <row r="1352" spans="1:6" x14ac:dyDescent="0.25">
      <c r="A1352" s="6" t="s">
        <v>8219</v>
      </c>
      <c r="B1352">
        <v>25</v>
      </c>
      <c r="E1352" s="6" t="s">
        <v>8221</v>
      </c>
      <c r="F1352">
        <v>12</v>
      </c>
    </row>
    <row r="1353" spans="1:6" x14ac:dyDescent="0.25">
      <c r="A1353" s="6" t="s">
        <v>8219</v>
      </c>
      <c r="B1353">
        <v>84</v>
      </c>
      <c r="E1353" s="6" t="s">
        <v>8221</v>
      </c>
      <c r="F1353">
        <v>23</v>
      </c>
    </row>
    <row r="1354" spans="1:6" x14ac:dyDescent="0.25">
      <c r="A1354" s="6" t="s">
        <v>8219</v>
      </c>
      <c r="B1354">
        <v>50</v>
      </c>
      <c r="E1354" s="6" t="s">
        <v>8221</v>
      </c>
      <c r="F1354">
        <v>0</v>
      </c>
    </row>
    <row r="1355" spans="1:6" x14ac:dyDescent="0.25">
      <c r="A1355" s="6" t="s">
        <v>8219</v>
      </c>
      <c r="B1355">
        <v>26</v>
      </c>
      <c r="E1355" s="6" t="s">
        <v>8221</v>
      </c>
      <c r="F1355">
        <v>10</v>
      </c>
    </row>
    <row r="1356" spans="1:6" x14ac:dyDescent="0.25">
      <c r="A1356" s="6" t="s">
        <v>8219</v>
      </c>
      <c r="B1356">
        <v>14</v>
      </c>
      <c r="E1356" s="6" t="s">
        <v>8221</v>
      </c>
      <c r="F1356">
        <v>5</v>
      </c>
    </row>
    <row r="1357" spans="1:6" x14ac:dyDescent="0.25">
      <c r="A1357" s="6" t="s">
        <v>8219</v>
      </c>
      <c r="B1357">
        <v>49</v>
      </c>
      <c r="E1357" s="6" t="s">
        <v>8221</v>
      </c>
      <c r="F1357">
        <v>1</v>
      </c>
    </row>
    <row r="1358" spans="1:6" x14ac:dyDescent="0.25">
      <c r="A1358" s="6" t="s">
        <v>8219</v>
      </c>
      <c r="B1358">
        <v>69</v>
      </c>
      <c r="E1358" s="6" t="s">
        <v>8221</v>
      </c>
      <c r="F1358">
        <v>2</v>
      </c>
    </row>
    <row r="1359" spans="1:6" x14ac:dyDescent="0.25">
      <c r="A1359" s="6" t="s">
        <v>8219</v>
      </c>
      <c r="B1359">
        <v>60</v>
      </c>
      <c r="E1359" s="6" t="s">
        <v>8221</v>
      </c>
      <c r="F1359">
        <v>2</v>
      </c>
    </row>
    <row r="1360" spans="1:6" x14ac:dyDescent="0.25">
      <c r="A1360" s="6" t="s">
        <v>8219</v>
      </c>
      <c r="B1360">
        <v>80</v>
      </c>
      <c r="E1360" s="6" t="s">
        <v>8221</v>
      </c>
      <c r="F1360">
        <v>0</v>
      </c>
    </row>
    <row r="1361" spans="1:6" x14ac:dyDescent="0.25">
      <c r="A1361" s="6" t="s">
        <v>8219</v>
      </c>
      <c r="B1361">
        <v>56</v>
      </c>
      <c r="E1361" s="6" t="s">
        <v>8221</v>
      </c>
      <c r="F1361">
        <v>13</v>
      </c>
    </row>
    <row r="1362" spans="1:6" x14ac:dyDescent="0.25">
      <c r="A1362" s="6" t="s">
        <v>8219</v>
      </c>
      <c r="B1362">
        <v>104</v>
      </c>
      <c r="E1362" s="6" t="s">
        <v>8221</v>
      </c>
      <c r="F1362">
        <v>0</v>
      </c>
    </row>
    <row r="1363" spans="1:6" x14ac:dyDescent="0.25">
      <c r="A1363" s="6" t="s">
        <v>8219</v>
      </c>
      <c r="B1363">
        <v>46</v>
      </c>
      <c r="E1363" s="6" t="s">
        <v>8221</v>
      </c>
      <c r="F1363">
        <v>1</v>
      </c>
    </row>
    <row r="1364" spans="1:6" x14ac:dyDescent="0.25">
      <c r="A1364" s="6" t="s">
        <v>8219</v>
      </c>
      <c r="B1364">
        <v>206</v>
      </c>
      <c r="E1364" s="6" t="s">
        <v>8221</v>
      </c>
      <c r="F1364">
        <v>5</v>
      </c>
    </row>
    <row r="1365" spans="1:6" x14ac:dyDescent="0.25">
      <c r="A1365" s="6" t="s">
        <v>8219</v>
      </c>
      <c r="B1365">
        <v>18</v>
      </c>
      <c r="E1365" s="6" t="s">
        <v>8221</v>
      </c>
      <c r="F1365">
        <v>2</v>
      </c>
    </row>
    <row r="1366" spans="1:6" x14ac:dyDescent="0.25">
      <c r="A1366" s="6" t="s">
        <v>8219</v>
      </c>
      <c r="B1366">
        <v>28</v>
      </c>
      <c r="E1366" s="6" t="s">
        <v>8221</v>
      </c>
      <c r="F1366">
        <v>0</v>
      </c>
    </row>
    <row r="1367" spans="1:6" x14ac:dyDescent="0.25">
      <c r="A1367" s="6" t="s">
        <v>8219</v>
      </c>
      <c r="B1367">
        <v>11</v>
      </c>
      <c r="E1367" s="6" t="s">
        <v>8221</v>
      </c>
      <c r="F1367">
        <v>32</v>
      </c>
    </row>
    <row r="1368" spans="1:6" x14ac:dyDescent="0.25">
      <c r="A1368" s="6" t="s">
        <v>8219</v>
      </c>
      <c r="B1368">
        <v>263</v>
      </c>
      <c r="E1368" s="6" t="s">
        <v>8221</v>
      </c>
      <c r="F1368">
        <v>1</v>
      </c>
    </row>
    <row r="1369" spans="1:6" x14ac:dyDescent="0.25">
      <c r="A1369" s="6" t="s">
        <v>8219</v>
      </c>
      <c r="B1369">
        <v>394</v>
      </c>
      <c r="E1369" s="6" t="s">
        <v>8221</v>
      </c>
      <c r="F1369">
        <v>1</v>
      </c>
    </row>
    <row r="1370" spans="1:6" x14ac:dyDescent="0.25">
      <c r="A1370" s="6" t="s">
        <v>8219</v>
      </c>
      <c r="B1370">
        <v>1049</v>
      </c>
      <c r="E1370" s="6" t="s">
        <v>8221</v>
      </c>
      <c r="F1370">
        <v>1</v>
      </c>
    </row>
    <row r="1371" spans="1:6" x14ac:dyDescent="0.25">
      <c r="A1371" s="6" t="s">
        <v>8219</v>
      </c>
      <c r="B1371">
        <v>308</v>
      </c>
      <c r="E1371" s="6" t="s">
        <v>8221</v>
      </c>
      <c r="F1371">
        <v>0</v>
      </c>
    </row>
    <row r="1372" spans="1:6" x14ac:dyDescent="0.25">
      <c r="A1372" s="6" t="s">
        <v>8219</v>
      </c>
      <c r="B1372">
        <v>1088</v>
      </c>
      <c r="E1372" s="6" t="s">
        <v>8221</v>
      </c>
      <c r="F1372">
        <v>0</v>
      </c>
    </row>
    <row r="1373" spans="1:6" x14ac:dyDescent="0.25">
      <c r="A1373" s="6" t="s">
        <v>8219</v>
      </c>
      <c r="B1373">
        <v>73</v>
      </c>
      <c r="E1373" s="6" t="s">
        <v>8221</v>
      </c>
      <c r="F1373">
        <v>8</v>
      </c>
    </row>
    <row r="1374" spans="1:6" x14ac:dyDescent="0.25">
      <c r="A1374" s="6" t="s">
        <v>8219</v>
      </c>
      <c r="B1374">
        <v>143</v>
      </c>
      <c r="E1374" s="6" t="s">
        <v>8221</v>
      </c>
      <c r="F1374">
        <v>0</v>
      </c>
    </row>
    <row r="1375" spans="1:6" x14ac:dyDescent="0.25">
      <c r="A1375" s="6" t="s">
        <v>8219</v>
      </c>
      <c r="B1375">
        <v>1420</v>
      </c>
      <c r="E1375" s="6" t="s">
        <v>8221</v>
      </c>
      <c r="F1375">
        <v>1</v>
      </c>
    </row>
    <row r="1376" spans="1:6" x14ac:dyDescent="0.25">
      <c r="A1376" s="6" t="s">
        <v>8219</v>
      </c>
      <c r="B1376">
        <v>305</v>
      </c>
      <c r="E1376" s="6" t="s">
        <v>8221</v>
      </c>
      <c r="F1376">
        <v>16</v>
      </c>
    </row>
    <row r="1377" spans="1:6" x14ac:dyDescent="0.25">
      <c r="A1377" s="6" t="s">
        <v>8219</v>
      </c>
      <c r="B1377">
        <v>551</v>
      </c>
      <c r="E1377" s="6" t="s">
        <v>8221</v>
      </c>
      <c r="F1377">
        <v>12</v>
      </c>
    </row>
    <row r="1378" spans="1:6" x14ac:dyDescent="0.25">
      <c r="A1378" s="6" t="s">
        <v>8219</v>
      </c>
      <c r="B1378">
        <v>187</v>
      </c>
      <c r="E1378" s="6" t="s">
        <v>8221</v>
      </c>
      <c r="F1378">
        <v>4</v>
      </c>
    </row>
    <row r="1379" spans="1:6" x14ac:dyDescent="0.25">
      <c r="A1379" s="6" t="s">
        <v>8219</v>
      </c>
      <c r="B1379">
        <v>325</v>
      </c>
      <c r="E1379" s="6" t="s">
        <v>8221</v>
      </c>
      <c r="F1379">
        <v>2</v>
      </c>
    </row>
    <row r="1380" spans="1:6" x14ac:dyDescent="0.25">
      <c r="A1380" s="6" t="s">
        <v>8219</v>
      </c>
      <c r="B1380">
        <v>148</v>
      </c>
      <c r="E1380" s="6" t="s">
        <v>8221</v>
      </c>
      <c r="F1380">
        <v>3</v>
      </c>
    </row>
    <row r="1381" spans="1:6" x14ac:dyDescent="0.25">
      <c r="A1381" s="6" t="s">
        <v>8219</v>
      </c>
      <c r="B1381">
        <v>69</v>
      </c>
      <c r="E1381" s="6" t="s">
        <v>8221</v>
      </c>
      <c r="F1381">
        <v>0</v>
      </c>
    </row>
    <row r="1382" spans="1:6" x14ac:dyDescent="0.25">
      <c r="A1382" s="6" t="s">
        <v>8219</v>
      </c>
      <c r="B1382">
        <v>173</v>
      </c>
      <c r="E1382" s="6" t="s">
        <v>8221</v>
      </c>
      <c r="F1382">
        <v>3</v>
      </c>
    </row>
    <row r="1383" spans="1:6" x14ac:dyDescent="0.25">
      <c r="A1383" s="6" t="s">
        <v>8219</v>
      </c>
      <c r="B1383">
        <v>269</v>
      </c>
      <c r="E1383" s="6" t="s">
        <v>8221</v>
      </c>
      <c r="F1383">
        <v>4</v>
      </c>
    </row>
    <row r="1384" spans="1:6" x14ac:dyDescent="0.25">
      <c r="A1384" s="6" t="s">
        <v>8219</v>
      </c>
      <c r="B1384">
        <v>185</v>
      </c>
      <c r="E1384" s="6" t="s">
        <v>8221</v>
      </c>
      <c r="F1384">
        <v>2</v>
      </c>
    </row>
    <row r="1385" spans="1:6" x14ac:dyDescent="0.25">
      <c r="A1385" s="6" t="s">
        <v>8219</v>
      </c>
      <c r="B1385">
        <v>176</v>
      </c>
      <c r="E1385" s="6" t="s">
        <v>8221</v>
      </c>
      <c r="F1385">
        <v>10</v>
      </c>
    </row>
    <row r="1386" spans="1:6" x14ac:dyDescent="0.25">
      <c r="A1386" s="6" t="s">
        <v>8219</v>
      </c>
      <c r="B1386">
        <v>1019</v>
      </c>
      <c r="E1386" s="6" t="s">
        <v>8221</v>
      </c>
      <c r="F1386">
        <v>11</v>
      </c>
    </row>
    <row r="1387" spans="1:6" x14ac:dyDescent="0.25">
      <c r="A1387" s="6" t="s">
        <v>8219</v>
      </c>
      <c r="B1387">
        <v>113</v>
      </c>
      <c r="E1387" s="6" t="s">
        <v>8221</v>
      </c>
      <c r="F1387">
        <v>6</v>
      </c>
    </row>
    <row r="1388" spans="1:6" x14ac:dyDescent="0.25">
      <c r="A1388" s="6" t="s">
        <v>8219</v>
      </c>
      <c r="B1388">
        <v>404</v>
      </c>
      <c r="E1388" s="6" t="s">
        <v>8221</v>
      </c>
      <c r="F1388">
        <v>2</v>
      </c>
    </row>
    <row r="1389" spans="1:6" x14ac:dyDescent="0.25">
      <c r="A1389" s="6" t="s">
        <v>8219</v>
      </c>
      <c r="B1389">
        <v>707</v>
      </c>
      <c r="E1389" s="6" t="s">
        <v>8221</v>
      </c>
      <c r="F1389">
        <v>6</v>
      </c>
    </row>
    <row r="1390" spans="1:6" x14ac:dyDescent="0.25">
      <c r="A1390" s="6" t="s">
        <v>8219</v>
      </c>
      <c r="B1390">
        <v>392</v>
      </c>
      <c r="E1390" s="6" t="s">
        <v>8221</v>
      </c>
      <c r="F1390">
        <v>8</v>
      </c>
    </row>
    <row r="1391" spans="1:6" x14ac:dyDescent="0.25">
      <c r="A1391" s="6" t="s">
        <v>8219</v>
      </c>
      <c r="B1391">
        <v>23</v>
      </c>
      <c r="E1391" s="6" t="s">
        <v>8221</v>
      </c>
      <c r="F1391">
        <v>37</v>
      </c>
    </row>
    <row r="1392" spans="1:6" x14ac:dyDescent="0.25">
      <c r="A1392" s="6" t="s">
        <v>8219</v>
      </c>
      <c r="B1392">
        <v>682</v>
      </c>
      <c r="E1392" s="6" t="s">
        <v>8221</v>
      </c>
      <c r="F1392">
        <v>11</v>
      </c>
    </row>
    <row r="1393" spans="1:6" x14ac:dyDescent="0.25">
      <c r="A1393" s="6" t="s">
        <v>8219</v>
      </c>
      <c r="B1393">
        <v>37</v>
      </c>
      <c r="E1393" s="6" t="s">
        <v>8221</v>
      </c>
      <c r="F1393">
        <v>0</v>
      </c>
    </row>
    <row r="1394" spans="1:6" x14ac:dyDescent="0.25">
      <c r="A1394" s="6" t="s">
        <v>8219</v>
      </c>
      <c r="B1394">
        <v>146</v>
      </c>
      <c r="E1394" s="6" t="s">
        <v>8221</v>
      </c>
      <c r="F1394">
        <v>10</v>
      </c>
    </row>
    <row r="1395" spans="1:6" x14ac:dyDescent="0.25">
      <c r="A1395" s="6" t="s">
        <v>8219</v>
      </c>
      <c r="B1395">
        <v>119</v>
      </c>
      <c r="E1395" s="6" t="s">
        <v>8221</v>
      </c>
      <c r="F1395">
        <v>6</v>
      </c>
    </row>
    <row r="1396" spans="1:6" x14ac:dyDescent="0.25">
      <c r="A1396" s="6" t="s">
        <v>8219</v>
      </c>
      <c r="B1396">
        <v>163</v>
      </c>
      <c r="E1396" s="6" t="s">
        <v>8221</v>
      </c>
      <c r="F1396">
        <v>8</v>
      </c>
    </row>
    <row r="1397" spans="1:6" x14ac:dyDescent="0.25">
      <c r="A1397" s="6" t="s">
        <v>8219</v>
      </c>
      <c r="B1397">
        <v>339</v>
      </c>
      <c r="E1397" s="6" t="s">
        <v>8221</v>
      </c>
      <c r="F1397">
        <v>6</v>
      </c>
    </row>
    <row r="1398" spans="1:6" x14ac:dyDescent="0.25">
      <c r="A1398" s="6" t="s">
        <v>8219</v>
      </c>
      <c r="B1398">
        <v>58</v>
      </c>
      <c r="E1398" s="6" t="s">
        <v>8221</v>
      </c>
      <c r="F1398">
        <v>7</v>
      </c>
    </row>
    <row r="1399" spans="1:6" x14ac:dyDescent="0.25">
      <c r="A1399" s="6" t="s">
        <v>8219</v>
      </c>
      <c r="B1399">
        <v>456</v>
      </c>
      <c r="E1399" s="6" t="s">
        <v>8221</v>
      </c>
      <c r="F1399">
        <v>7</v>
      </c>
    </row>
    <row r="1400" spans="1:6" x14ac:dyDescent="0.25">
      <c r="A1400" s="6" t="s">
        <v>8219</v>
      </c>
      <c r="B1400">
        <v>15</v>
      </c>
      <c r="E1400" s="6" t="s">
        <v>8221</v>
      </c>
      <c r="F1400">
        <v>5</v>
      </c>
    </row>
    <row r="1401" spans="1:6" x14ac:dyDescent="0.25">
      <c r="A1401" s="6" t="s">
        <v>8219</v>
      </c>
      <c r="B1401">
        <v>191</v>
      </c>
      <c r="E1401" s="6" t="s">
        <v>8221</v>
      </c>
      <c r="F1401">
        <v>46</v>
      </c>
    </row>
    <row r="1402" spans="1:6" x14ac:dyDescent="0.25">
      <c r="A1402" s="6" t="s">
        <v>8219</v>
      </c>
      <c r="B1402">
        <v>17</v>
      </c>
      <c r="E1402" s="6" t="s">
        <v>8221</v>
      </c>
      <c r="F1402">
        <v>10</v>
      </c>
    </row>
    <row r="1403" spans="1:6" x14ac:dyDescent="0.25">
      <c r="A1403" s="6" t="s">
        <v>8219</v>
      </c>
      <c r="B1403">
        <v>28</v>
      </c>
      <c r="E1403" s="6" t="s">
        <v>8221</v>
      </c>
      <c r="F1403">
        <v>19</v>
      </c>
    </row>
    <row r="1404" spans="1:6" x14ac:dyDescent="0.25">
      <c r="A1404" s="6" t="s">
        <v>8219</v>
      </c>
      <c r="B1404">
        <v>18</v>
      </c>
      <c r="E1404" s="6" t="s">
        <v>8221</v>
      </c>
      <c r="F1404">
        <v>13</v>
      </c>
    </row>
    <row r="1405" spans="1:6" x14ac:dyDescent="0.25">
      <c r="A1405" s="6" t="s">
        <v>8219</v>
      </c>
      <c r="B1405">
        <v>61</v>
      </c>
      <c r="E1405" s="6" t="s">
        <v>8221</v>
      </c>
      <c r="F1405">
        <v>13</v>
      </c>
    </row>
    <row r="1406" spans="1:6" x14ac:dyDescent="0.25">
      <c r="A1406" s="6" t="s">
        <v>8219</v>
      </c>
      <c r="B1406">
        <v>108</v>
      </c>
      <c r="E1406" s="6" t="s">
        <v>8221</v>
      </c>
      <c r="F1406">
        <v>4</v>
      </c>
    </row>
    <row r="1407" spans="1:6" x14ac:dyDescent="0.25">
      <c r="A1407" s="6" t="s">
        <v>8219</v>
      </c>
      <c r="B1407">
        <v>142</v>
      </c>
      <c r="E1407" s="6" t="s">
        <v>8221</v>
      </c>
      <c r="F1407">
        <v>0</v>
      </c>
    </row>
    <row r="1408" spans="1:6" x14ac:dyDescent="0.25">
      <c r="A1408" s="6" t="s">
        <v>8219</v>
      </c>
      <c r="B1408">
        <v>74</v>
      </c>
      <c r="E1408" s="6" t="s">
        <v>8221</v>
      </c>
      <c r="F1408">
        <v>3</v>
      </c>
    </row>
    <row r="1409" spans="1:6" x14ac:dyDescent="0.25">
      <c r="A1409" s="6" t="s">
        <v>8219</v>
      </c>
      <c r="B1409">
        <v>38</v>
      </c>
      <c r="E1409" s="6" t="s">
        <v>8221</v>
      </c>
      <c r="F1409">
        <v>1</v>
      </c>
    </row>
    <row r="1410" spans="1:6" x14ac:dyDescent="0.25">
      <c r="A1410" s="6" t="s">
        <v>8219</v>
      </c>
      <c r="B1410">
        <v>20</v>
      </c>
      <c r="E1410" s="6" t="s">
        <v>8221</v>
      </c>
      <c r="F1410">
        <v>9</v>
      </c>
    </row>
    <row r="1411" spans="1:6" x14ac:dyDescent="0.25">
      <c r="A1411" s="6" t="s">
        <v>8219</v>
      </c>
      <c r="B1411">
        <v>24</v>
      </c>
      <c r="E1411" s="6" t="s">
        <v>8221</v>
      </c>
      <c r="F1411">
        <v>1</v>
      </c>
    </row>
    <row r="1412" spans="1:6" x14ac:dyDescent="0.25">
      <c r="A1412" s="6" t="s">
        <v>8219</v>
      </c>
      <c r="B1412">
        <v>66</v>
      </c>
      <c r="E1412" s="6" t="s">
        <v>8221</v>
      </c>
      <c r="F1412">
        <v>1</v>
      </c>
    </row>
    <row r="1413" spans="1:6" x14ac:dyDescent="0.25">
      <c r="A1413" s="6" t="s">
        <v>8219</v>
      </c>
      <c r="B1413">
        <v>28</v>
      </c>
      <c r="E1413" s="6" t="s">
        <v>8221</v>
      </c>
      <c r="F1413">
        <v>4</v>
      </c>
    </row>
    <row r="1414" spans="1:6" x14ac:dyDescent="0.25">
      <c r="A1414" s="6" t="s">
        <v>8219</v>
      </c>
      <c r="B1414">
        <v>24</v>
      </c>
      <c r="E1414" s="6" t="s">
        <v>8221</v>
      </c>
      <c r="F1414">
        <v>17</v>
      </c>
    </row>
    <row r="1415" spans="1:6" x14ac:dyDescent="0.25">
      <c r="A1415" s="6" t="s">
        <v>8219</v>
      </c>
      <c r="B1415">
        <v>73</v>
      </c>
      <c r="E1415" s="6" t="s">
        <v>8221</v>
      </c>
      <c r="F1415">
        <v>0</v>
      </c>
    </row>
    <row r="1416" spans="1:6" x14ac:dyDescent="0.25">
      <c r="A1416" s="6" t="s">
        <v>8219</v>
      </c>
      <c r="B1416">
        <v>3</v>
      </c>
      <c r="E1416" s="6" t="s">
        <v>8221</v>
      </c>
      <c r="F1416">
        <v>12</v>
      </c>
    </row>
    <row r="1417" spans="1:6" x14ac:dyDescent="0.25">
      <c r="A1417" s="6" t="s">
        <v>8219</v>
      </c>
      <c r="B1417">
        <v>20</v>
      </c>
      <c r="E1417" s="6" t="s">
        <v>8221</v>
      </c>
      <c r="F1417">
        <v>14</v>
      </c>
    </row>
    <row r="1418" spans="1:6" x14ac:dyDescent="0.25">
      <c r="A1418" s="6" t="s">
        <v>8219</v>
      </c>
      <c r="B1418">
        <v>21</v>
      </c>
      <c r="E1418" s="6" t="s">
        <v>8221</v>
      </c>
      <c r="F1418">
        <v>1</v>
      </c>
    </row>
    <row r="1419" spans="1:6" x14ac:dyDescent="0.25">
      <c r="A1419" s="6" t="s">
        <v>8219</v>
      </c>
      <c r="B1419">
        <v>94</v>
      </c>
      <c r="E1419" s="6" t="s">
        <v>8221</v>
      </c>
      <c r="F1419">
        <v>14</v>
      </c>
    </row>
    <row r="1420" spans="1:6" x14ac:dyDescent="0.25">
      <c r="A1420" s="6" t="s">
        <v>8219</v>
      </c>
      <c r="B1420">
        <v>139</v>
      </c>
      <c r="E1420" s="6" t="s">
        <v>8221</v>
      </c>
      <c r="F1420">
        <v>4</v>
      </c>
    </row>
    <row r="1421" spans="1:6" x14ac:dyDescent="0.25">
      <c r="A1421" s="6" t="s">
        <v>8219</v>
      </c>
      <c r="B1421">
        <v>130</v>
      </c>
      <c r="E1421" s="6" t="s">
        <v>8221</v>
      </c>
      <c r="F1421">
        <v>2</v>
      </c>
    </row>
    <row r="1422" spans="1:6" x14ac:dyDescent="0.25">
      <c r="A1422" s="6" t="s">
        <v>8219</v>
      </c>
      <c r="B1422">
        <v>31</v>
      </c>
      <c r="E1422" s="6" t="s">
        <v>8221</v>
      </c>
      <c r="F1422">
        <v>1</v>
      </c>
    </row>
    <row r="1423" spans="1:6" x14ac:dyDescent="0.25">
      <c r="A1423" s="6" t="s">
        <v>8219</v>
      </c>
      <c r="B1423">
        <v>13</v>
      </c>
      <c r="E1423" s="6" t="s">
        <v>8221</v>
      </c>
      <c r="F1423">
        <v>2</v>
      </c>
    </row>
    <row r="1424" spans="1:6" x14ac:dyDescent="0.25">
      <c r="A1424" s="6" t="s">
        <v>8219</v>
      </c>
      <c r="B1424">
        <v>90</v>
      </c>
      <c r="E1424" s="6" t="s">
        <v>8221</v>
      </c>
      <c r="F1424">
        <v>1</v>
      </c>
    </row>
    <row r="1425" spans="1:6" x14ac:dyDescent="0.25">
      <c r="A1425" s="6" t="s">
        <v>8219</v>
      </c>
      <c r="B1425">
        <v>141</v>
      </c>
      <c r="E1425" s="6" t="s">
        <v>8221</v>
      </c>
      <c r="F1425">
        <v>1</v>
      </c>
    </row>
    <row r="1426" spans="1:6" x14ac:dyDescent="0.25">
      <c r="A1426" s="6" t="s">
        <v>8219</v>
      </c>
      <c r="B1426">
        <v>23</v>
      </c>
      <c r="E1426" s="6" t="s">
        <v>8221</v>
      </c>
      <c r="F1426">
        <v>4</v>
      </c>
    </row>
    <row r="1427" spans="1:6" x14ac:dyDescent="0.25">
      <c r="A1427" s="6" t="s">
        <v>8219</v>
      </c>
      <c r="B1427">
        <v>18</v>
      </c>
      <c r="E1427" s="6" t="s">
        <v>8221</v>
      </c>
      <c r="F1427">
        <v>3</v>
      </c>
    </row>
    <row r="1428" spans="1:6" x14ac:dyDescent="0.25">
      <c r="A1428" s="6" t="s">
        <v>8219</v>
      </c>
      <c r="B1428">
        <v>76</v>
      </c>
      <c r="E1428" s="6" t="s">
        <v>8221</v>
      </c>
      <c r="F1428">
        <v>38</v>
      </c>
    </row>
    <row r="1429" spans="1:6" x14ac:dyDescent="0.25">
      <c r="A1429" s="6" t="s">
        <v>8219</v>
      </c>
      <c r="B1429">
        <v>93</v>
      </c>
      <c r="E1429" s="6" t="s">
        <v>8221</v>
      </c>
      <c r="F1429">
        <v>4</v>
      </c>
    </row>
    <row r="1430" spans="1:6" x14ac:dyDescent="0.25">
      <c r="A1430" s="6" t="s">
        <v>8219</v>
      </c>
      <c r="B1430">
        <v>69</v>
      </c>
      <c r="E1430" s="6" t="s">
        <v>8221</v>
      </c>
      <c r="F1430">
        <v>0</v>
      </c>
    </row>
    <row r="1431" spans="1:6" x14ac:dyDescent="0.25">
      <c r="A1431" s="6" t="s">
        <v>8219</v>
      </c>
      <c r="B1431">
        <v>21</v>
      </c>
      <c r="E1431" s="6" t="s">
        <v>8221</v>
      </c>
      <c r="F1431">
        <v>2</v>
      </c>
    </row>
    <row r="1432" spans="1:6" x14ac:dyDescent="0.25">
      <c r="A1432" s="6" t="s">
        <v>8219</v>
      </c>
      <c r="B1432">
        <v>57</v>
      </c>
      <c r="E1432" s="6" t="s">
        <v>8221</v>
      </c>
      <c r="F1432">
        <v>0</v>
      </c>
    </row>
    <row r="1433" spans="1:6" x14ac:dyDescent="0.25">
      <c r="A1433" s="6" t="s">
        <v>8219</v>
      </c>
      <c r="B1433">
        <v>108</v>
      </c>
      <c r="E1433" s="6" t="s">
        <v>8221</v>
      </c>
      <c r="F1433">
        <v>1</v>
      </c>
    </row>
    <row r="1434" spans="1:6" x14ac:dyDescent="0.25">
      <c r="A1434" s="6" t="s">
        <v>8219</v>
      </c>
      <c r="B1434">
        <v>83</v>
      </c>
      <c r="E1434" s="6" t="s">
        <v>8221</v>
      </c>
      <c r="F1434">
        <v>7</v>
      </c>
    </row>
    <row r="1435" spans="1:6" x14ac:dyDescent="0.25">
      <c r="A1435" s="6" t="s">
        <v>8219</v>
      </c>
      <c r="B1435">
        <v>96</v>
      </c>
      <c r="E1435" s="6" t="s">
        <v>8221</v>
      </c>
      <c r="F1435">
        <v>2</v>
      </c>
    </row>
    <row r="1436" spans="1:6" x14ac:dyDescent="0.25">
      <c r="A1436" s="6" t="s">
        <v>8219</v>
      </c>
      <c r="B1436">
        <v>64</v>
      </c>
      <c r="E1436" s="6" t="s">
        <v>8221</v>
      </c>
      <c r="F1436">
        <v>4</v>
      </c>
    </row>
    <row r="1437" spans="1:6" x14ac:dyDescent="0.25">
      <c r="A1437" s="6" t="s">
        <v>8219</v>
      </c>
      <c r="B1437">
        <v>14</v>
      </c>
      <c r="E1437" s="6" t="s">
        <v>8221</v>
      </c>
      <c r="F1437">
        <v>4</v>
      </c>
    </row>
    <row r="1438" spans="1:6" x14ac:dyDescent="0.25">
      <c r="A1438" s="6" t="s">
        <v>8219</v>
      </c>
      <c r="B1438">
        <v>169</v>
      </c>
      <c r="E1438" s="6" t="s">
        <v>8221</v>
      </c>
      <c r="F1438">
        <v>3</v>
      </c>
    </row>
    <row r="1439" spans="1:6" x14ac:dyDescent="0.25">
      <c r="A1439" s="6" t="s">
        <v>8219</v>
      </c>
      <c r="B1439">
        <v>33</v>
      </c>
      <c r="E1439" s="6" t="s">
        <v>8221</v>
      </c>
      <c r="F1439">
        <v>2</v>
      </c>
    </row>
    <row r="1440" spans="1:6" x14ac:dyDescent="0.25">
      <c r="A1440" s="6" t="s">
        <v>8219</v>
      </c>
      <c r="B1440">
        <v>102</v>
      </c>
      <c r="E1440" s="6" t="s">
        <v>8221</v>
      </c>
      <c r="F1440">
        <v>197</v>
      </c>
    </row>
    <row r="1441" spans="1:6" x14ac:dyDescent="0.25">
      <c r="A1441" s="6" t="s">
        <v>8219</v>
      </c>
      <c r="B1441">
        <v>104</v>
      </c>
      <c r="E1441" s="6" t="s">
        <v>8221</v>
      </c>
      <c r="F1441">
        <v>0</v>
      </c>
    </row>
    <row r="1442" spans="1:6" x14ac:dyDescent="0.25">
      <c r="A1442" s="6" t="s">
        <v>8219</v>
      </c>
      <c r="B1442">
        <v>20</v>
      </c>
      <c r="E1442" s="6" t="s">
        <v>8221</v>
      </c>
      <c r="F1442">
        <v>1</v>
      </c>
    </row>
    <row r="1443" spans="1:6" x14ac:dyDescent="0.25">
      <c r="A1443" s="6" t="s">
        <v>8219</v>
      </c>
      <c r="B1443">
        <v>35</v>
      </c>
      <c r="E1443" s="6" t="s">
        <v>8221</v>
      </c>
      <c r="F1443">
        <v>4</v>
      </c>
    </row>
    <row r="1444" spans="1:6" x14ac:dyDescent="0.25">
      <c r="A1444" s="6" t="s">
        <v>8219</v>
      </c>
      <c r="B1444">
        <v>94</v>
      </c>
      <c r="E1444" s="6" t="s">
        <v>8221</v>
      </c>
      <c r="F1444">
        <v>0</v>
      </c>
    </row>
    <row r="1445" spans="1:6" x14ac:dyDescent="0.25">
      <c r="A1445" s="6" t="s">
        <v>8219</v>
      </c>
      <c r="B1445">
        <v>14</v>
      </c>
      <c r="E1445" s="6" t="s">
        <v>8221</v>
      </c>
      <c r="F1445">
        <v>7</v>
      </c>
    </row>
    <row r="1446" spans="1:6" x14ac:dyDescent="0.25">
      <c r="A1446" s="6" t="s">
        <v>8219</v>
      </c>
      <c r="B1446">
        <v>15</v>
      </c>
      <c r="E1446" s="6" t="s">
        <v>8221</v>
      </c>
      <c r="F1446">
        <v>11</v>
      </c>
    </row>
    <row r="1447" spans="1:6" x14ac:dyDescent="0.25">
      <c r="A1447" s="6" t="s">
        <v>8219</v>
      </c>
      <c r="B1447">
        <v>51</v>
      </c>
      <c r="E1447" s="6" t="s">
        <v>8221</v>
      </c>
      <c r="F1447">
        <v>0</v>
      </c>
    </row>
    <row r="1448" spans="1:6" x14ac:dyDescent="0.25">
      <c r="A1448" s="6" t="s">
        <v>8219</v>
      </c>
      <c r="B1448">
        <v>19</v>
      </c>
      <c r="E1448" s="6" t="s">
        <v>8221</v>
      </c>
      <c r="F1448">
        <v>6</v>
      </c>
    </row>
    <row r="1449" spans="1:6" x14ac:dyDescent="0.25">
      <c r="A1449" s="6" t="s">
        <v>8219</v>
      </c>
      <c r="B1449">
        <v>23</v>
      </c>
      <c r="E1449" s="6" t="s">
        <v>8221</v>
      </c>
      <c r="F1449">
        <v>0</v>
      </c>
    </row>
    <row r="1450" spans="1:6" x14ac:dyDescent="0.25">
      <c r="A1450" s="6" t="s">
        <v>8219</v>
      </c>
      <c r="B1450">
        <v>97</v>
      </c>
      <c r="E1450" s="6" t="s">
        <v>8221</v>
      </c>
      <c r="F1450">
        <v>7</v>
      </c>
    </row>
    <row r="1451" spans="1:6" x14ac:dyDescent="0.25">
      <c r="A1451" s="6" t="s">
        <v>8219</v>
      </c>
      <c r="B1451">
        <v>76</v>
      </c>
      <c r="E1451" s="6" t="s">
        <v>8221</v>
      </c>
      <c r="F1451">
        <v>94</v>
      </c>
    </row>
    <row r="1452" spans="1:6" x14ac:dyDescent="0.25">
      <c r="A1452" s="6" t="s">
        <v>8219</v>
      </c>
      <c r="B1452">
        <v>11</v>
      </c>
      <c r="E1452" s="6" t="s">
        <v>8221</v>
      </c>
      <c r="F1452">
        <v>2</v>
      </c>
    </row>
    <row r="1453" spans="1:6" x14ac:dyDescent="0.25">
      <c r="A1453" s="6" t="s">
        <v>8219</v>
      </c>
      <c r="B1453">
        <v>52</v>
      </c>
      <c r="E1453" s="6" t="s">
        <v>8221</v>
      </c>
      <c r="F1453">
        <v>25</v>
      </c>
    </row>
    <row r="1454" spans="1:6" x14ac:dyDescent="0.25">
      <c r="A1454" s="6" t="s">
        <v>8219</v>
      </c>
      <c r="B1454">
        <v>95</v>
      </c>
      <c r="E1454" s="6" t="s">
        <v>8221</v>
      </c>
      <c r="F1454">
        <v>17</v>
      </c>
    </row>
    <row r="1455" spans="1:6" x14ac:dyDescent="0.25">
      <c r="A1455" s="6" t="s">
        <v>8219</v>
      </c>
      <c r="B1455">
        <v>35</v>
      </c>
      <c r="E1455" s="6" t="s">
        <v>8221</v>
      </c>
      <c r="F1455">
        <v>2</v>
      </c>
    </row>
    <row r="1456" spans="1:6" x14ac:dyDescent="0.25">
      <c r="A1456" s="6" t="s">
        <v>8219</v>
      </c>
      <c r="B1456">
        <v>21</v>
      </c>
      <c r="E1456" s="6" t="s">
        <v>8221</v>
      </c>
      <c r="F1456">
        <v>4</v>
      </c>
    </row>
    <row r="1457" spans="1:6" x14ac:dyDescent="0.25">
      <c r="A1457" s="6" t="s">
        <v>8219</v>
      </c>
      <c r="B1457">
        <v>93</v>
      </c>
      <c r="E1457" s="6" t="s">
        <v>8221</v>
      </c>
      <c r="F1457">
        <v>5</v>
      </c>
    </row>
    <row r="1458" spans="1:6" x14ac:dyDescent="0.25">
      <c r="A1458" s="6" t="s">
        <v>8219</v>
      </c>
      <c r="B1458">
        <v>11</v>
      </c>
      <c r="E1458" s="6" t="s">
        <v>8221</v>
      </c>
      <c r="F1458">
        <v>2</v>
      </c>
    </row>
    <row r="1459" spans="1:6" x14ac:dyDescent="0.25">
      <c r="A1459" s="6" t="s">
        <v>8219</v>
      </c>
      <c r="B1459">
        <v>21</v>
      </c>
      <c r="E1459" s="6" t="s">
        <v>8221</v>
      </c>
      <c r="F1459">
        <v>2</v>
      </c>
    </row>
    <row r="1460" spans="1:6" x14ac:dyDescent="0.25">
      <c r="A1460" s="6" t="s">
        <v>8219</v>
      </c>
      <c r="B1460">
        <v>54</v>
      </c>
      <c r="E1460" s="6" t="s">
        <v>8221</v>
      </c>
      <c r="F1460">
        <v>3</v>
      </c>
    </row>
    <row r="1461" spans="1:6" x14ac:dyDescent="0.25">
      <c r="A1461" s="6" t="s">
        <v>8219</v>
      </c>
      <c r="B1461">
        <v>31</v>
      </c>
      <c r="E1461" s="6" t="s">
        <v>8221</v>
      </c>
      <c r="F1461">
        <v>0</v>
      </c>
    </row>
    <row r="1462" spans="1:6" x14ac:dyDescent="0.25">
      <c r="A1462" s="6" t="s">
        <v>8219</v>
      </c>
      <c r="B1462">
        <v>132</v>
      </c>
      <c r="E1462" s="6" t="s">
        <v>8221</v>
      </c>
      <c r="F1462">
        <v>4</v>
      </c>
    </row>
    <row r="1463" spans="1:6" x14ac:dyDescent="0.25">
      <c r="A1463" s="6" t="s">
        <v>8219</v>
      </c>
      <c r="B1463">
        <v>3</v>
      </c>
      <c r="E1463" s="6" t="s">
        <v>8221</v>
      </c>
      <c r="F1463">
        <v>1</v>
      </c>
    </row>
    <row r="1464" spans="1:6" x14ac:dyDescent="0.25">
      <c r="A1464" s="6" t="s">
        <v>8219</v>
      </c>
      <c r="B1464">
        <v>6</v>
      </c>
      <c r="E1464" s="6" t="s">
        <v>8221</v>
      </c>
      <c r="F1464">
        <v>12</v>
      </c>
    </row>
    <row r="1465" spans="1:6" x14ac:dyDescent="0.25">
      <c r="A1465" s="6" t="s">
        <v>8219</v>
      </c>
      <c r="B1465">
        <v>10</v>
      </c>
      <c r="E1465" s="6" t="s">
        <v>8221</v>
      </c>
      <c r="F1465">
        <v>4</v>
      </c>
    </row>
    <row r="1466" spans="1:6" x14ac:dyDescent="0.25">
      <c r="A1466" s="6" t="s">
        <v>8219</v>
      </c>
      <c r="B1466">
        <v>147</v>
      </c>
      <c r="E1466" s="6" t="s">
        <v>8221</v>
      </c>
      <c r="F1466">
        <v>91</v>
      </c>
    </row>
    <row r="1467" spans="1:6" x14ac:dyDescent="0.25">
      <c r="A1467" s="6" t="s">
        <v>8219</v>
      </c>
      <c r="B1467">
        <v>199</v>
      </c>
      <c r="E1467" s="6" t="s">
        <v>8221</v>
      </c>
      <c r="F1467">
        <v>1</v>
      </c>
    </row>
    <row r="1468" spans="1:6" x14ac:dyDescent="0.25">
      <c r="A1468" s="6" t="s">
        <v>8219</v>
      </c>
      <c r="B1468">
        <v>50</v>
      </c>
      <c r="E1468" s="6" t="s">
        <v>8221</v>
      </c>
      <c r="F1468">
        <v>1</v>
      </c>
    </row>
    <row r="1469" spans="1:6" x14ac:dyDescent="0.25">
      <c r="A1469" s="6" t="s">
        <v>8219</v>
      </c>
      <c r="B1469">
        <v>21</v>
      </c>
      <c r="E1469" s="6" t="s">
        <v>8221</v>
      </c>
      <c r="F1469">
        <v>0</v>
      </c>
    </row>
    <row r="1470" spans="1:6" x14ac:dyDescent="0.25">
      <c r="A1470" s="6" t="s">
        <v>8219</v>
      </c>
      <c r="B1470">
        <v>24</v>
      </c>
      <c r="E1470" s="6" t="s">
        <v>8221</v>
      </c>
      <c r="F1470">
        <v>13</v>
      </c>
    </row>
    <row r="1471" spans="1:6" x14ac:dyDescent="0.25">
      <c r="A1471" s="6" t="s">
        <v>8219</v>
      </c>
      <c r="B1471">
        <v>32</v>
      </c>
      <c r="E1471" s="6" t="s">
        <v>8221</v>
      </c>
      <c r="F1471">
        <v>2</v>
      </c>
    </row>
    <row r="1472" spans="1:6" x14ac:dyDescent="0.25">
      <c r="A1472" s="6" t="s">
        <v>8219</v>
      </c>
      <c r="B1472">
        <v>62</v>
      </c>
      <c r="E1472" s="6" t="s">
        <v>8221</v>
      </c>
      <c r="F1472">
        <v>0</v>
      </c>
    </row>
    <row r="1473" spans="1:6" x14ac:dyDescent="0.25">
      <c r="A1473" s="6" t="s">
        <v>8219</v>
      </c>
      <c r="B1473">
        <v>9</v>
      </c>
      <c r="E1473" s="6" t="s">
        <v>8221</v>
      </c>
      <c r="F1473">
        <v>21</v>
      </c>
    </row>
    <row r="1474" spans="1:6" x14ac:dyDescent="0.25">
      <c r="A1474" s="6" t="s">
        <v>8219</v>
      </c>
      <c r="B1474">
        <v>38</v>
      </c>
      <c r="E1474" s="6" t="s">
        <v>8221</v>
      </c>
      <c r="F1474">
        <v>9</v>
      </c>
    </row>
    <row r="1475" spans="1:6" x14ac:dyDescent="0.25">
      <c r="A1475" s="6" t="s">
        <v>8219</v>
      </c>
      <c r="B1475">
        <v>54</v>
      </c>
      <c r="E1475" s="6" t="s">
        <v>8221</v>
      </c>
      <c r="F1475">
        <v>6</v>
      </c>
    </row>
    <row r="1476" spans="1:6" x14ac:dyDescent="0.25">
      <c r="A1476" s="6" t="s">
        <v>8219</v>
      </c>
      <c r="B1476">
        <v>37</v>
      </c>
      <c r="E1476" s="6" t="s">
        <v>8221</v>
      </c>
      <c r="F1476">
        <v>4</v>
      </c>
    </row>
    <row r="1477" spans="1:6" x14ac:dyDescent="0.25">
      <c r="A1477" s="6" t="s">
        <v>8219</v>
      </c>
      <c r="B1477">
        <v>39</v>
      </c>
      <c r="E1477" s="6" t="s">
        <v>8221</v>
      </c>
      <c r="F1477">
        <v>7</v>
      </c>
    </row>
    <row r="1478" spans="1:6" x14ac:dyDescent="0.25">
      <c r="A1478" s="6" t="s">
        <v>8219</v>
      </c>
      <c r="B1478">
        <v>34</v>
      </c>
      <c r="E1478" s="6" t="s">
        <v>8221</v>
      </c>
      <c r="F1478">
        <v>5</v>
      </c>
    </row>
    <row r="1479" spans="1:6" x14ac:dyDescent="0.25">
      <c r="A1479" s="6" t="s">
        <v>8219</v>
      </c>
      <c r="B1479">
        <v>55</v>
      </c>
      <c r="E1479" s="6" t="s">
        <v>8221</v>
      </c>
      <c r="F1479">
        <v>0</v>
      </c>
    </row>
    <row r="1480" spans="1:6" x14ac:dyDescent="0.25">
      <c r="A1480" s="6" t="s">
        <v>8219</v>
      </c>
      <c r="B1480">
        <v>32</v>
      </c>
      <c r="E1480" s="6" t="s">
        <v>8221</v>
      </c>
      <c r="F1480">
        <v>3</v>
      </c>
    </row>
    <row r="1481" spans="1:6" x14ac:dyDescent="0.25">
      <c r="A1481" s="6" t="s">
        <v>8219</v>
      </c>
      <c r="B1481">
        <v>25</v>
      </c>
      <c r="E1481" s="6" t="s">
        <v>8221</v>
      </c>
      <c r="F1481">
        <v>9</v>
      </c>
    </row>
    <row r="1482" spans="1:6" x14ac:dyDescent="0.25">
      <c r="A1482" s="6" t="s">
        <v>8219</v>
      </c>
      <c r="B1482">
        <v>33</v>
      </c>
      <c r="E1482" s="6" t="s">
        <v>8221</v>
      </c>
      <c r="F1482">
        <v>6</v>
      </c>
    </row>
    <row r="1483" spans="1:6" x14ac:dyDescent="0.25">
      <c r="A1483" s="6" t="s">
        <v>8219</v>
      </c>
      <c r="B1483">
        <v>108</v>
      </c>
      <c r="E1483" s="6" t="s">
        <v>8221</v>
      </c>
      <c r="F1483">
        <v>4</v>
      </c>
    </row>
    <row r="1484" spans="1:6" x14ac:dyDescent="0.25">
      <c r="A1484" s="6" t="s">
        <v>8219</v>
      </c>
      <c r="B1484">
        <v>20</v>
      </c>
      <c r="E1484" s="6" t="s">
        <v>8221</v>
      </c>
      <c r="F1484">
        <v>1</v>
      </c>
    </row>
    <row r="1485" spans="1:6" x14ac:dyDescent="0.25">
      <c r="A1485" s="6" t="s">
        <v>8219</v>
      </c>
      <c r="B1485">
        <v>98</v>
      </c>
      <c r="E1485" s="6" t="s">
        <v>8221</v>
      </c>
      <c r="F1485">
        <v>17</v>
      </c>
    </row>
    <row r="1486" spans="1:6" x14ac:dyDescent="0.25">
      <c r="A1486" s="6" t="s">
        <v>8219</v>
      </c>
      <c r="B1486">
        <v>196</v>
      </c>
      <c r="E1486" s="6" t="s">
        <v>8221</v>
      </c>
      <c r="F1486">
        <v>1</v>
      </c>
    </row>
    <row r="1487" spans="1:6" x14ac:dyDescent="0.25">
      <c r="A1487" s="6" t="s">
        <v>8219</v>
      </c>
      <c r="B1487">
        <v>39</v>
      </c>
      <c r="E1487" s="6" t="s">
        <v>8221</v>
      </c>
      <c r="F1487">
        <v>13</v>
      </c>
    </row>
    <row r="1488" spans="1:6" x14ac:dyDescent="0.25">
      <c r="A1488" s="6" t="s">
        <v>8219</v>
      </c>
      <c r="B1488">
        <v>128</v>
      </c>
      <c r="E1488" s="6" t="s">
        <v>8221</v>
      </c>
      <c r="F1488">
        <v>6</v>
      </c>
    </row>
    <row r="1489" spans="1:6" x14ac:dyDescent="0.25">
      <c r="A1489" s="6" t="s">
        <v>8219</v>
      </c>
      <c r="B1489">
        <v>71</v>
      </c>
      <c r="E1489" s="6" t="s">
        <v>8221</v>
      </c>
      <c r="F1489">
        <v>0</v>
      </c>
    </row>
    <row r="1490" spans="1:6" x14ac:dyDescent="0.25">
      <c r="A1490" s="6" t="s">
        <v>8219</v>
      </c>
      <c r="B1490">
        <v>47</v>
      </c>
      <c r="E1490" s="6" t="s">
        <v>8221</v>
      </c>
      <c r="F1490">
        <v>2</v>
      </c>
    </row>
    <row r="1491" spans="1:6" x14ac:dyDescent="0.25">
      <c r="A1491" s="6" t="s">
        <v>8219</v>
      </c>
      <c r="B1491">
        <v>17</v>
      </c>
      <c r="E1491" s="6" t="s">
        <v>8221</v>
      </c>
      <c r="F1491">
        <v>2</v>
      </c>
    </row>
    <row r="1492" spans="1:6" x14ac:dyDescent="0.25">
      <c r="A1492" s="6" t="s">
        <v>8219</v>
      </c>
      <c r="B1492">
        <v>91</v>
      </c>
      <c r="E1492" s="6" t="s">
        <v>8221</v>
      </c>
      <c r="F1492">
        <v>21</v>
      </c>
    </row>
    <row r="1493" spans="1:6" x14ac:dyDescent="0.25">
      <c r="A1493" s="6" t="s">
        <v>8219</v>
      </c>
      <c r="B1493">
        <v>43</v>
      </c>
      <c r="E1493" s="6" t="s">
        <v>8221</v>
      </c>
      <c r="F1493">
        <v>13</v>
      </c>
    </row>
    <row r="1494" spans="1:6" x14ac:dyDescent="0.25">
      <c r="A1494" s="6" t="s">
        <v>8219</v>
      </c>
      <c r="B1494">
        <v>17</v>
      </c>
      <c r="E1494" s="6" t="s">
        <v>8221</v>
      </c>
      <c r="F1494">
        <v>0</v>
      </c>
    </row>
    <row r="1495" spans="1:6" x14ac:dyDescent="0.25">
      <c r="A1495" s="6" t="s">
        <v>8219</v>
      </c>
      <c r="B1495">
        <v>33</v>
      </c>
      <c r="E1495" s="6" t="s">
        <v>8221</v>
      </c>
      <c r="F1495">
        <v>6</v>
      </c>
    </row>
    <row r="1496" spans="1:6" x14ac:dyDescent="0.25">
      <c r="A1496" s="6" t="s">
        <v>8219</v>
      </c>
      <c r="B1496">
        <v>87</v>
      </c>
      <c r="E1496" s="6" t="s">
        <v>8221</v>
      </c>
      <c r="F1496">
        <v>0</v>
      </c>
    </row>
    <row r="1497" spans="1:6" x14ac:dyDescent="0.25">
      <c r="A1497" s="6" t="s">
        <v>8219</v>
      </c>
      <c r="B1497">
        <v>113</v>
      </c>
      <c r="E1497" s="6" t="s">
        <v>8221</v>
      </c>
      <c r="F1497">
        <v>1</v>
      </c>
    </row>
    <row r="1498" spans="1:6" x14ac:dyDescent="0.25">
      <c r="A1498" s="6" t="s">
        <v>8219</v>
      </c>
      <c r="B1498">
        <v>14</v>
      </c>
      <c r="E1498" s="6" t="s">
        <v>8221</v>
      </c>
      <c r="F1498">
        <v>0</v>
      </c>
    </row>
    <row r="1499" spans="1:6" x14ac:dyDescent="0.25">
      <c r="A1499" s="6" t="s">
        <v>8219</v>
      </c>
      <c r="B1499">
        <v>30</v>
      </c>
      <c r="E1499" s="6" t="s">
        <v>8221</v>
      </c>
      <c r="F1499">
        <v>12</v>
      </c>
    </row>
    <row r="1500" spans="1:6" x14ac:dyDescent="0.25">
      <c r="A1500" s="6" t="s">
        <v>8219</v>
      </c>
      <c r="B1500">
        <v>16</v>
      </c>
      <c r="E1500" s="6" t="s">
        <v>8221</v>
      </c>
      <c r="F1500">
        <v>2</v>
      </c>
    </row>
    <row r="1501" spans="1:6" x14ac:dyDescent="0.25">
      <c r="A1501" s="6" t="s">
        <v>8219</v>
      </c>
      <c r="B1501">
        <v>46</v>
      </c>
      <c r="E1501" s="6" t="s">
        <v>8221</v>
      </c>
      <c r="F1501">
        <v>6</v>
      </c>
    </row>
    <row r="1502" spans="1:6" x14ac:dyDescent="0.25">
      <c r="A1502" s="6" t="s">
        <v>8219</v>
      </c>
      <c r="B1502">
        <v>24</v>
      </c>
      <c r="E1502" s="6" t="s">
        <v>8221</v>
      </c>
      <c r="F1502">
        <v>1</v>
      </c>
    </row>
    <row r="1503" spans="1:6" x14ac:dyDescent="0.25">
      <c r="A1503" s="6" t="s">
        <v>8219</v>
      </c>
      <c r="B1503">
        <v>97</v>
      </c>
      <c r="E1503" s="6" t="s">
        <v>8221</v>
      </c>
      <c r="F1503">
        <v>1</v>
      </c>
    </row>
    <row r="1504" spans="1:6" x14ac:dyDescent="0.25">
      <c r="A1504" s="6" t="s">
        <v>8219</v>
      </c>
      <c r="B1504">
        <v>59</v>
      </c>
      <c r="E1504" s="6" t="s">
        <v>8221</v>
      </c>
      <c r="F1504">
        <v>5</v>
      </c>
    </row>
    <row r="1505" spans="1:6" x14ac:dyDescent="0.25">
      <c r="A1505" s="6" t="s">
        <v>8219</v>
      </c>
      <c r="B1505">
        <v>1095</v>
      </c>
      <c r="E1505" s="6" t="s">
        <v>8221</v>
      </c>
      <c r="F1505">
        <v>0</v>
      </c>
    </row>
    <row r="1506" spans="1:6" x14ac:dyDescent="0.25">
      <c r="A1506" s="6" t="s">
        <v>8219</v>
      </c>
      <c r="B1506">
        <v>218</v>
      </c>
      <c r="E1506" s="6" t="s">
        <v>8221</v>
      </c>
      <c r="F1506">
        <v>3</v>
      </c>
    </row>
    <row r="1507" spans="1:6" x14ac:dyDescent="0.25">
      <c r="A1507" s="6" t="s">
        <v>8219</v>
      </c>
      <c r="B1507">
        <v>111</v>
      </c>
      <c r="E1507" s="6" t="s">
        <v>8221</v>
      </c>
      <c r="F1507">
        <v>8</v>
      </c>
    </row>
    <row r="1508" spans="1:6" x14ac:dyDescent="0.25">
      <c r="A1508" s="6" t="s">
        <v>8219</v>
      </c>
      <c r="B1508">
        <v>56</v>
      </c>
      <c r="E1508" s="6" t="s">
        <v>8221</v>
      </c>
      <c r="F1508">
        <v>3</v>
      </c>
    </row>
    <row r="1509" spans="1:6" x14ac:dyDescent="0.25">
      <c r="A1509" s="6" t="s">
        <v>8219</v>
      </c>
      <c r="B1509">
        <v>265</v>
      </c>
      <c r="E1509" s="6" t="s">
        <v>8221</v>
      </c>
      <c r="F1509">
        <v>8</v>
      </c>
    </row>
    <row r="1510" spans="1:6" x14ac:dyDescent="0.25">
      <c r="A1510" s="6" t="s">
        <v>8219</v>
      </c>
      <c r="B1510">
        <v>28</v>
      </c>
      <c r="E1510" s="6" t="s">
        <v>8221</v>
      </c>
      <c r="F1510">
        <v>1</v>
      </c>
    </row>
    <row r="1511" spans="1:6" x14ac:dyDescent="0.25">
      <c r="A1511" s="6" t="s">
        <v>8219</v>
      </c>
      <c r="B1511">
        <v>364</v>
      </c>
      <c r="E1511" s="6" t="s">
        <v>8221</v>
      </c>
      <c r="F1511">
        <v>4</v>
      </c>
    </row>
    <row r="1512" spans="1:6" x14ac:dyDescent="0.25">
      <c r="A1512" s="6" t="s">
        <v>8219</v>
      </c>
      <c r="B1512">
        <v>27</v>
      </c>
      <c r="E1512" s="6" t="s">
        <v>8221</v>
      </c>
      <c r="F1512">
        <v>8</v>
      </c>
    </row>
    <row r="1513" spans="1:6" x14ac:dyDescent="0.25">
      <c r="A1513" s="6" t="s">
        <v>8219</v>
      </c>
      <c r="B1513">
        <v>93</v>
      </c>
      <c r="E1513" s="6" t="s">
        <v>8221</v>
      </c>
      <c r="F1513">
        <v>1</v>
      </c>
    </row>
    <row r="1514" spans="1:6" x14ac:dyDescent="0.25">
      <c r="A1514" s="6" t="s">
        <v>8219</v>
      </c>
      <c r="B1514">
        <v>64</v>
      </c>
      <c r="E1514" s="6" t="s">
        <v>8221</v>
      </c>
      <c r="F1514">
        <v>5</v>
      </c>
    </row>
    <row r="1515" spans="1:6" x14ac:dyDescent="0.25">
      <c r="A1515" s="6" t="s">
        <v>8219</v>
      </c>
      <c r="B1515">
        <v>22</v>
      </c>
      <c r="E1515" s="6" t="s">
        <v>8221</v>
      </c>
      <c r="F1515">
        <v>0</v>
      </c>
    </row>
    <row r="1516" spans="1:6" x14ac:dyDescent="0.25">
      <c r="A1516" s="6" t="s">
        <v>8219</v>
      </c>
      <c r="B1516">
        <v>59</v>
      </c>
      <c r="E1516" s="6" t="s">
        <v>8221</v>
      </c>
      <c r="F1516">
        <v>0</v>
      </c>
    </row>
    <row r="1517" spans="1:6" x14ac:dyDescent="0.25">
      <c r="A1517" s="6" t="s">
        <v>8219</v>
      </c>
      <c r="B1517">
        <v>249</v>
      </c>
      <c r="E1517" s="6" t="s">
        <v>8221</v>
      </c>
      <c r="F1517">
        <v>1</v>
      </c>
    </row>
    <row r="1518" spans="1:6" x14ac:dyDescent="0.25">
      <c r="A1518" s="6" t="s">
        <v>8219</v>
      </c>
      <c r="B1518">
        <v>392</v>
      </c>
      <c r="E1518" s="6" t="s">
        <v>8221</v>
      </c>
      <c r="F1518">
        <v>0</v>
      </c>
    </row>
    <row r="1519" spans="1:6" x14ac:dyDescent="0.25">
      <c r="A1519" s="6" t="s">
        <v>8219</v>
      </c>
      <c r="B1519">
        <v>115</v>
      </c>
      <c r="E1519" s="6" t="s">
        <v>8221</v>
      </c>
      <c r="F1519">
        <v>0</v>
      </c>
    </row>
    <row r="1520" spans="1:6" x14ac:dyDescent="0.25">
      <c r="A1520" s="6" t="s">
        <v>8219</v>
      </c>
      <c r="B1520">
        <v>433</v>
      </c>
      <c r="E1520" s="6" t="s">
        <v>8221</v>
      </c>
      <c r="F1520">
        <v>6</v>
      </c>
    </row>
    <row r="1521" spans="1:6" x14ac:dyDescent="0.25">
      <c r="A1521" s="6" t="s">
        <v>8219</v>
      </c>
      <c r="B1521">
        <v>20</v>
      </c>
      <c r="E1521" s="6" t="s">
        <v>8221</v>
      </c>
      <c r="F1521">
        <v>6</v>
      </c>
    </row>
    <row r="1522" spans="1:6" x14ac:dyDescent="0.25">
      <c r="A1522" s="6" t="s">
        <v>8219</v>
      </c>
      <c r="B1522">
        <v>8</v>
      </c>
      <c r="E1522" s="6" t="s">
        <v>8221</v>
      </c>
      <c r="F1522">
        <v>14</v>
      </c>
    </row>
    <row r="1523" spans="1:6" x14ac:dyDescent="0.25">
      <c r="A1523" s="6" t="s">
        <v>8219</v>
      </c>
      <c r="B1523">
        <v>175</v>
      </c>
      <c r="E1523" s="6" t="s">
        <v>8221</v>
      </c>
      <c r="F1523">
        <v>6</v>
      </c>
    </row>
    <row r="1524" spans="1:6" x14ac:dyDescent="0.25">
      <c r="A1524" s="6" t="s">
        <v>8219</v>
      </c>
      <c r="B1524">
        <v>104</v>
      </c>
      <c r="E1524" s="6" t="s">
        <v>8221</v>
      </c>
      <c r="F1524">
        <v>33</v>
      </c>
    </row>
    <row r="1525" spans="1:6" x14ac:dyDescent="0.25">
      <c r="A1525" s="6" t="s">
        <v>8219</v>
      </c>
      <c r="B1525">
        <v>17</v>
      </c>
      <c r="E1525" s="6" t="s">
        <v>8221</v>
      </c>
      <c r="F1525">
        <v>4</v>
      </c>
    </row>
    <row r="1526" spans="1:6" x14ac:dyDescent="0.25">
      <c r="A1526" s="6" t="s">
        <v>8219</v>
      </c>
      <c r="B1526">
        <v>277</v>
      </c>
      <c r="E1526" s="6" t="s">
        <v>8221</v>
      </c>
      <c r="F1526">
        <v>1</v>
      </c>
    </row>
    <row r="1527" spans="1:6" x14ac:dyDescent="0.25">
      <c r="A1527" s="6" t="s">
        <v>8219</v>
      </c>
      <c r="B1527">
        <v>118</v>
      </c>
      <c r="E1527" s="6" t="s">
        <v>8221</v>
      </c>
      <c r="F1527">
        <v>0</v>
      </c>
    </row>
    <row r="1528" spans="1:6" x14ac:dyDescent="0.25">
      <c r="A1528" s="6" t="s">
        <v>8219</v>
      </c>
      <c r="B1528">
        <v>97</v>
      </c>
      <c r="E1528" s="6" t="s">
        <v>8221</v>
      </c>
      <c r="F1528">
        <v>6</v>
      </c>
    </row>
    <row r="1529" spans="1:6" x14ac:dyDescent="0.25">
      <c r="A1529" s="6" t="s">
        <v>8219</v>
      </c>
      <c r="B1529">
        <v>20</v>
      </c>
      <c r="E1529" s="6" t="s">
        <v>8221</v>
      </c>
      <c r="F1529">
        <v>6</v>
      </c>
    </row>
    <row r="1530" spans="1:6" x14ac:dyDescent="0.25">
      <c r="A1530" s="6" t="s">
        <v>8219</v>
      </c>
      <c r="B1530">
        <v>26</v>
      </c>
      <c r="E1530" s="6" t="s">
        <v>8221</v>
      </c>
      <c r="F1530">
        <v>1</v>
      </c>
    </row>
    <row r="1531" spans="1:6" x14ac:dyDescent="0.25">
      <c r="A1531" s="6" t="s">
        <v>8219</v>
      </c>
      <c r="B1531">
        <v>128</v>
      </c>
      <c r="E1531" s="6" t="s">
        <v>8221</v>
      </c>
      <c r="F1531">
        <v>3</v>
      </c>
    </row>
    <row r="1532" spans="1:6" x14ac:dyDescent="0.25">
      <c r="A1532" s="6" t="s">
        <v>8219</v>
      </c>
      <c r="B1532">
        <v>15</v>
      </c>
    </row>
    <row r="1533" spans="1:6" x14ac:dyDescent="0.25">
      <c r="A1533" s="6" t="s">
        <v>8219</v>
      </c>
      <c r="B1533">
        <v>25</v>
      </c>
    </row>
    <row r="1534" spans="1:6" x14ac:dyDescent="0.25">
      <c r="A1534" s="6" t="s">
        <v>8219</v>
      </c>
      <c r="B1534">
        <v>55</v>
      </c>
    </row>
    <row r="1535" spans="1:6" x14ac:dyDescent="0.25">
      <c r="A1535" s="6" t="s">
        <v>8219</v>
      </c>
      <c r="B1535">
        <v>107</v>
      </c>
    </row>
    <row r="1536" spans="1:6" x14ac:dyDescent="0.25">
      <c r="A1536" s="6" t="s">
        <v>8219</v>
      </c>
      <c r="B1536">
        <v>557</v>
      </c>
    </row>
    <row r="1537" spans="1:2" x14ac:dyDescent="0.25">
      <c r="A1537" s="6" t="s">
        <v>8219</v>
      </c>
      <c r="B1537">
        <v>40</v>
      </c>
    </row>
    <row r="1538" spans="1:2" x14ac:dyDescent="0.25">
      <c r="A1538" s="6" t="s">
        <v>8219</v>
      </c>
      <c r="B1538">
        <v>36</v>
      </c>
    </row>
    <row r="1539" spans="1:2" x14ac:dyDescent="0.25">
      <c r="A1539" s="6" t="s">
        <v>8219</v>
      </c>
      <c r="B1539">
        <v>159</v>
      </c>
    </row>
    <row r="1540" spans="1:2" x14ac:dyDescent="0.25">
      <c r="A1540" s="6" t="s">
        <v>8219</v>
      </c>
      <c r="B1540">
        <v>41</v>
      </c>
    </row>
    <row r="1541" spans="1:2" x14ac:dyDescent="0.25">
      <c r="A1541" s="6" t="s">
        <v>8219</v>
      </c>
      <c r="B1541">
        <v>226</v>
      </c>
    </row>
    <row r="1542" spans="1:2" x14ac:dyDescent="0.25">
      <c r="A1542" s="6" t="s">
        <v>8219</v>
      </c>
      <c r="B1542">
        <v>30</v>
      </c>
    </row>
    <row r="1543" spans="1:2" x14ac:dyDescent="0.25">
      <c r="A1543" s="6" t="s">
        <v>8219</v>
      </c>
      <c r="B1543">
        <v>103</v>
      </c>
    </row>
    <row r="1544" spans="1:2" x14ac:dyDescent="0.25">
      <c r="A1544" s="6" t="s">
        <v>8219</v>
      </c>
      <c r="B1544">
        <v>62</v>
      </c>
    </row>
    <row r="1545" spans="1:2" x14ac:dyDescent="0.25">
      <c r="A1545" s="6" t="s">
        <v>8219</v>
      </c>
      <c r="B1545">
        <v>6</v>
      </c>
    </row>
    <row r="1546" spans="1:2" x14ac:dyDescent="0.25">
      <c r="A1546" s="6" t="s">
        <v>8219</v>
      </c>
      <c r="B1546">
        <v>182</v>
      </c>
    </row>
    <row r="1547" spans="1:2" x14ac:dyDescent="0.25">
      <c r="A1547" s="6" t="s">
        <v>8219</v>
      </c>
      <c r="B1547">
        <v>145</v>
      </c>
    </row>
    <row r="1548" spans="1:2" x14ac:dyDescent="0.25">
      <c r="A1548" s="6" t="s">
        <v>8219</v>
      </c>
      <c r="B1548">
        <v>25</v>
      </c>
    </row>
    <row r="1549" spans="1:2" x14ac:dyDescent="0.25">
      <c r="A1549" s="6" t="s">
        <v>8219</v>
      </c>
      <c r="B1549">
        <v>320</v>
      </c>
    </row>
    <row r="1550" spans="1:2" x14ac:dyDescent="0.25">
      <c r="A1550" s="6" t="s">
        <v>8219</v>
      </c>
      <c r="B1550">
        <v>99</v>
      </c>
    </row>
    <row r="1551" spans="1:2" x14ac:dyDescent="0.25">
      <c r="A1551" s="6" t="s">
        <v>8219</v>
      </c>
      <c r="B1551">
        <v>348</v>
      </c>
    </row>
    <row r="1552" spans="1:2" x14ac:dyDescent="0.25">
      <c r="A1552" s="6" t="s">
        <v>8219</v>
      </c>
      <c r="B1552">
        <v>41</v>
      </c>
    </row>
    <row r="1553" spans="1:2" x14ac:dyDescent="0.25">
      <c r="A1553" s="6" t="s">
        <v>8219</v>
      </c>
      <c r="B1553">
        <v>29</v>
      </c>
    </row>
    <row r="1554" spans="1:2" x14ac:dyDescent="0.25">
      <c r="A1554" s="6" t="s">
        <v>8219</v>
      </c>
      <c r="B1554">
        <v>25</v>
      </c>
    </row>
    <row r="1555" spans="1:2" x14ac:dyDescent="0.25">
      <c r="A1555" s="6" t="s">
        <v>8219</v>
      </c>
      <c r="B1555">
        <v>23</v>
      </c>
    </row>
    <row r="1556" spans="1:2" x14ac:dyDescent="0.25">
      <c r="A1556" s="6" t="s">
        <v>8219</v>
      </c>
      <c r="B1556">
        <v>1260</v>
      </c>
    </row>
    <row r="1557" spans="1:2" x14ac:dyDescent="0.25">
      <c r="A1557" s="6" t="s">
        <v>8219</v>
      </c>
      <c r="B1557">
        <v>307</v>
      </c>
    </row>
    <row r="1558" spans="1:2" x14ac:dyDescent="0.25">
      <c r="A1558" s="6" t="s">
        <v>8219</v>
      </c>
      <c r="B1558">
        <v>329</v>
      </c>
    </row>
    <row r="1559" spans="1:2" x14ac:dyDescent="0.25">
      <c r="A1559" s="6" t="s">
        <v>8219</v>
      </c>
      <c r="B1559">
        <v>32</v>
      </c>
    </row>
    <row r="1560" spans="1:2" x14ac:dyDescent="0.25">
      <c r="A1560" s="6" t="s">
        <v>8219</v>
      </c>
      <c r="B1560">
        <v>27</v>
      </c>
    </row>
    <row r="1561" spans="1:2" x14ac:dyDescent="0.25">
      <c r="A1561" s="6" t="s">
        <v>8219</v>
      </c>
      <c r="B1561">
        <v>236</v>
      </c>
    </row>
    <row r="1562" spans="1:2" x14ac:dyDescent="0.25">
      <c r="A1562" s="6" t="s">
        <v>8219</v>
      </c>
      <c r="B1562">
        <v>42</v>
      </c>
    </row>
    <row r="1563" spans="1:2" x14ac:dyDescent="0.25">
      <c r="A1563" s="6" t="s">
        <v>8219</v>
      </c>
      <c r="B1563">
        <v>95</v>
      </c>
    </row>
    <row r="1564" spans="1:2" x14ac:dyDescent="0.25">
      <c r="A1564" s="6" t="s">
        <v>8219</v>
      </c>
      <c r="B1564">
        <v>37</v>
      </c>
    </row>
    <row r="1565" spans="1:2" x14ac:dyDescent="0.25">
      <c r="A1565" s="6" t="s">
        <v>8219</v>
      </c>
      <c r="B1565">
        <v>128</v>
      </c>
    </row>
    <row r="1566" spans="1:2" x14ac:dyDescent="0.25">
      <c r="A1566" s="6" t="s">
        <v>8219</v>
      </c>
      <c r="B1566">
        <v>156</v>
      </c>
    </row>
    <row r="1567" spans="1:2" x14ac:dyDescent="0.25">
      <c r="A1567" s="6" t="s">
        <v>8219</v>
      </c>
      <c r="B1567">
        <v>64</v>
      </c>
    </row>
    <row r="1568" spans="1:2" x14ac:dyDescent="0.25">
      <c r="A1568" s="6" t="s">
        <v>8219</v>
      </c>
      <c r="B1568">
        <v>58</v>
      </c>
    </row>
    <row r="1569" spans="1:2" x14ac:dyDescent="0.25">
      <c r="A1569" s="6" t="s">
        <v>8219</v>
      </c>
      <c r="B1569">
        <v>20</v>
      </c>
    </row>
    <row r="1570" spans="1:2" x14ac:dyDescent="0.25">
      <c r="A1570" s="6" t="s">
        <v>8219</v>
      </c>
      <c r="B1570">
        <v>47</v>
      </c>
    </row>
    <row r="1571" spans="1:2" x14ac:dyDescent="0.25">
      <c r="A1571" s="6" t="s">
        <v>8219</v>
      </c>
      <c r="B1571">
        <v>54</v>
      </c>
    </row>
    <row r="1572" spans="1:2" x14ac:dyDescent="0.25">
      <c r="A1572" s="6" t="s">
        <v>8219</v>
      </c>
      <c r="B1572">
        <v>9</v>
      </c>
    </row>
    <row r="1573" spans="1:2" x14ac:dyDescent="0.25">
      <c r="A1573" s="6" t="s">
        <v>8219</v>
      </c>
      <c r="B1573">
        <v>213</v>
      </c>
    </row>
    <row r="1574" spans="1:2" x14ac:dyDescent="0.25">
      <c r="A1574" s="6" t="s">
        <v>8219</v>
      </c>
      <c r="B1574">
        <v>57</v>
      </c>
    </row>
    <row r="1575" spans="1:2" x14ac:dyDescent="0.25">
      <c r="A1575" s="6" t="s">
        <v>8219</v>
      </c>
      <c r="B1575">
        <v>25</v>
      </c>
    </row>
    <row r="1576" spans="1:2" x14ac:dyDescent="0.25">
      <c r="A1576" s="6" t="s">
        <v>8219</v>
      </c>
      <c r="B1576">
        <v>104</v>
      </c>
    </row>
    <row r="1577" spans="1:2" x14ac:dyDescent="0.25">
      <c r="A1577" s="6" t="s">
        <v>8219</v>
      </c>
      <c r="B1577">
        <v>34</v>
      </c>
    </row>
    <row r="1578" spans="1:2" x14ac:dyDescent="0.25">
      <c r="A1578" s="6" t="s">
        <v>8219</v>
      </c>
      <c r="B1578">
        <v>67</v>
      </c>
    </row>
    <row r="1579" spans="1:2" x14ac:dyDescent="0.25">
      <c r="A1579" s="6" t="s">
        <v>8219</v>
      </c>
      <c r="B1579">
        <v>241</v>
      </c>
    </row>
    <row r="1580" spans="1:2" x14ac:dyDescent="0.25">
      <c r="A1580" s="6" t="s">
        <v>8219</v>
      </c>
      <c r="B1580">
        <v>123</v>
      </c>
    </row>
    <row r="1581" spans="1:2" x14ac:dyDescent="0.25">
      <c r="A1581" s="6" t="s">
        <v>8219</v>
      </c>
      <c r="B1581">
        <v>302</v>
      </c>
    </row>
    <row r="1582" spans="1:2" x14ac:dyDescent="0.25">
      <c r="A1582" s="6" t="s">
        <v>8219</v>
      </c>
      <c r="B1582">
        <v>89</v>
      </c>
    </row>
    <row r="1583" spans="1:2" x14ac:dyDescent="0.25">
      <c r="A1583" s="6" t="s">
        <v>8219</v>
      </c>
      <c r="B1583">
        <v>41</v>
      </c>
    </row>
    <row r="1584" spans="1:2" x14ac:dyDescent="0.25">
      <c r="A1584" s="6" t="s">
        <v>8219</v>
      </c>
      <c r="B1584">
        <v>69</v>
      </c>
    </row>
    <row r="1585" spans="1:2" x14ac:dyDescent="0.25">
      <c r="A1585" s="6" t="s">
        <v>8219</v>
      </c>
      <c r="B1585">
        <v>52</v>
      </c>
    </row>
    <row r="1586" spans="1:2" x14ac:dyDescent="0.25">
      <c r="A1586" s="6" t="s">
        <v>8219</v>
      </c>
      <c r="B1586">
        <v>57</v>
      </c>
    </row>
    <row r="1587" spans="1:2" x14ac:dyDescent="0.25">
      <c r="A1587" s="6" t="s">
        <v>8219</v>
      </c>
      <c r="B1587">
        <v>74</v>
      </c>
    </row>
    <row r="1588" spans="1:2" x14ac:dyDescent="0.25">
      <c r="A1588" s="6" t="s">
        <v>8219</v>
      </c>
      <c r="B1588">
        <v>63</v>
      </c>
    </row>
    <row r="1589" spans="1:2" x14ac:dyDescent="0.25">
      <c r="A1589" s="6" t="s">
        <v>8219</v>
      </c>
      <c r="B1589">
        <v>72</v>
      </c>
    </row>
    <row r="1590" spans="1:2" x14ac:dyDescent="0.25">
      <c r="A1590" s="6" t="s">
        <v>8219</v>
      </c>
      <c r="B1590">
        <v>71</v>
      </c>
    </row>
    <row r="1591" spans="1:2" x14ac:dyDescent="0.25">
      <c r="A1591" s="6" t="s">
        <v>8219</v>
      </c>
      <c r="B1591">
        <v>21</v>
      </c>
    </row>
    <row r="1592" spans="1:2" x14ac:dyDescent="0.25">
      <c r="A1592" s="6" t="s">
        <v>8219</v>
      </c>
      <c r="B1592">
        <v>930</v>
      </c>
    </row>
    <row r="1593" spans="1:2" x14ac:dyDescent="0.25">
      <c r="A1593" s="6" t="s">
        <v>8219</v>
      </c>
      <c r="B1593">
        <v>55</v>
      </c>
    </row>
    <row r="1594" spans="1:2" x14ac:dyDescent="0.25">
      <c r="A1594" s="6" t="s">
        <v>8219</v>
      </c>
      <c r="B1594">
        <v>61</v>
      </c>
    </row>
    <row r="1595" spans="1:2" x14ac:dyDescent="0.25">
      <c r="A1595" s="6" t="s">
        <v>8219</v>
      </c>
      <c r="B1595">
        <v>82</v>
      </c>
    </row>
    <row r="1596" spans="1:2" x14ac:dyDescent="0.25">
      <c r="A1596" s="6" t="s">
        <v>8219</v>
      </c>
      <c r="B1596">
        <v>71</v>
      </c>
    </row>
    <row r="1597" spans="1:2" x14ac:dyDescent="0.25">
      <c r="A1597" s="6" t="s">
        <v>8219</v>
      </c>
      <c r="B1597">
        <v>117</v>
      </c>
    </row>
    <row r="1598" spans="1:2" x14ac:dyDescent="0.25">
      <c r="A1598" s="6" t="s">
        <v>8219</v>
      </c>
      <c r="B1598">
        <v>29</v>
      </c>
    </row>
    <row r="1599" spans="1:2" x14ac:dyDescent="0.25">
      <c r="A1599" s="6" t="s">
        <v>8219</v>
      </c>
      <c r="B1599">
        <v>74</v>
      </c>
    </row>
    <row r="1600" spans="1:2" x14ac:dyDescent="0.25">
      <c r="A1600" s="6" t="s">
        <v>8219</v>
      </c>
      <c r="B1600">
        <v>23</v>
      </c>
    </row>
    <row r="1601" spans="1:2" x14ac:dyDescent="0.25">
      <c r="A1601" s="6" t="s">
        <v>8219</v>
      </c>
      <c r="B1601">
        <v>60</v>
      </c>
    </row>
    <row r="1602" spans="1:2" x14ac:dyDescent="0.25">
      <c r="A1602" s="6" t="s">
        <v>8219</v>
      </c>
      <c r="B1602">
        <v>55</v>
      </c>
    </row>
    <row r="1603" spans="1:2" x14ac:dyDescent="0.25">
      <c r="A1603" s="6" t="s">
        <v>8219</v>
      </c>
      <c r="B1603">
        <v>51</v>
      </c>
    </row>
    <row r="1604" spans="1:2" x14ac:dyDescent="0.25">
      <c r="A1604" s="6" t="s">
        <v>8219</v>
      </c>
      <c r="B1604">
        <v>78</v>
      </c>
    </row>
    <row r="1605" spans="1:2" x14ac:dyDescent="0.25">
      <c r="A1605" s="6" t="s">
        <v>8219</v>
      </c>
      <c r="B1605">
        <v>62</v>
      </c>
    </row>
    <row r="1606" spans="1:2" x14ac:dyDescent="0.25">
      <c r="A1606" s="6" t="s">
        <v>8219</v>
      </c>
      <c r="B1606">
        <v>45</v>
      </c>
    </row>
    <row r="1607" spans="1:2" x14ac:dyDescent="0.25">
      <c r="A1607" s="6" t="s">
        <v>8219</v>
      </c>
      <c r="B1607">
        <v>15</v>
      </c>
    </row>
    <row r="1608" spans="1:2" x14ac:dyDescent="0.25">
      <c r="A1608" s="6" t="s">
        <v>8219</v>
      </c>
      <c r="B1608">
        <v>151</v>
      </c>
    </row>
    <row r="1609" spans="1:2" x14ac:dyDescent="0.25">
      <c r="A1609" s="6" t="s">
        <v>8219</v>
      </c>
      <c r="B1609">
        <v>68</v>
      </c>
    </row>
    <row r="1610" spans="1:2" x14ac:dyDescent="0.25">
      <c r="A1610" s="6" t="s">
        <v>8219</v>
      </c>
      <c r="B1610">
        <v>46</v>
      </c>
    </row>
    <row r="1611" spans="1:2" x14ac:dyDescent="0.25">
      <c r="A1611" s="6" t="s">
        <v>8219</v>
      </c>
      <c r="B1611">
        <v>24</v>
      </c>
    </row>
    <row r="1612" spans="1:2" x14ac:dyDescent="0.25">
      <c r="A1612" s="6" t="s">
        <v>8219</v>
      </c>
      <c r="B1612">
        <v>70</v>
      </c>
    </row>
    <row r="1613" spans="1:2" x14ac:dyDescent="0.25">
      <c r="A1613" s="6" t="s">
        <v>8219</v>
      </c>
      <c r="B1613">
        <v>244</v>
      </c>
    </row>
    <row r="1614" spans="1:2" x14ac:dyDescent="0.25">
      <c r="A1614" s="6" t="s">
        <v>8219</v>
      </c>
      <c r="B1614">
        <v>82</v>
      </c>
    </row>
    <row r="1615" spans="1:2" x14ac:dyDescent="0.25">
      <c r="A1615" s="6" t="s">
        <v>8219</v>
      </c>
      <c r="B1615">
        <v>226</v>
      </c>
    </row>
    <row r="1616" spans="1:2" x14ac:dyDescent="0.25">
      <c r="A1616" s="6" t="s">
        <v>8219</v>
      </c>
      <c r="B1616">
        <v>60</v>
      </c>
    </row>
    <row r="1617" spans="1:2" x14ac:dyDescent="0.25">
      <c r="A1617" s="6" t="s">
        <v>8219</v>
      </c>
      <c r="B1617">
        <v>322</v>
      </c>
    </row>
    <row r="1618" spans="1:2" x14ac:dyDescent="0.25">
      <c r="A1618" s="6" t="s">
        <v>8219</v>
      </c>
      <c r="B1618">
        <v>94</v>
      </c>
    </row>
    <row r="1619" spans="1:2" x14ac:dyDescent="0.25">
      <c r="A1619" s="6" t="s">
        <v>8219</v>
      </c>
      <c r="B1619">
        <v>47</v>
      </c>
    </row>
    <row r="1620" spans="1:2" x14ac:dyDescent="0.25">
      <c r="A1620" s="6" t="s">
        <v>8219</v>
      </c>
      <c r="B1620">
        <v>115</v>
      </c>
    </row>
    <row r="1621" spans="1:2" x14ac:dyDescent="0.25">
      <c r="A1621" s="6" t="s">
        <v>8219</v>
      </c>
      <c r="B1621">
        <v>134</v>
      </c>
    </row>
    <row r="1622" spans="1:2" x14ac:dyDescent="0.25">
      <c r="A1622" s="6" t="s">
        <v>8219</v>
      </c>
      <c r="B1622">
        <v>35</v>
      </c>
    </row>
    <row r="1623" spans="1:2" x14ac:dyDescent="0.25">
      <c r="A1623" s="6" t="s">
        <v>8219</v>
      </c>
      <c r="B1623">
        <v>104</v>
      </c>
    </row>
    <row r="1624" spans="1:2" x14ac:dyDescent="0.25">
      <c r="A1624" s="6" t="s">
        <v>8219</v>
      </c>
      <c r="B1624">
        <v>184</v>
      </c>
    </row>
    <row r="1625" spans="1:2" x14ac:dyDescent="0.25">
      <c r="A1625" s="6" t="s">
        <v>8219</v>
      </c>
      <c r="B1625">
        <v>119</v>
      </c>
    </row>
    <row r="1626" spans="1:2" x14ac:dyDescent="0.25">
      <c r="A1626" s="6" t="s">
        <v>8219</v>
      </c>
      <c r="B1626">
        <v>59</v>
      </c>
    </row>
    <row r="1627" spans="1:2" x14ac:dyDescent="0.25">
      <c r="A1627" s="6" t="s">
        <v>8219</v>
      </c>
      <c r="B1627">
        <v>113</v>
      </c>
    </row>
    <row r="1628" spans="1:2" x14ac:dyDescent="0.25">
      <c r="A1628" s="6" t="s">
        <v>8219</v>
      </c>
      <c r="B1628">
        <v>84</v>
      </c>
    </row>
    <row r="1629" spans="1:2" x14ac:dyDescent="0.25">
      <c r="A1629" s="6" t="s">
        <v>8219</v>
      </c>
      <c r="B1629">
        <v>74</v>
      </c>
    </row>
    <row r="1630" spans="1:2" x14ac:dyDescent="0.25">
      <c r="A1630" s="6" t="s">
        <v>8219</v>
      </c>
      <c r="B1630">
        <v>216</v>
      </c>
    </row>
    <row r="1631" spans="1:2" x14ac:dyDescent="0.25">
      <c r="A1631" s="6" t="s">
        <v>8219</v>
      </c>
      <c r="B1631">
        <v>39</v>
      </c>
    </row>
    <row r="1632" spans="1:2" x14ac:dyDescent="0.25">
      <c r="A1632" s="6" t="s">
        <v>8219</v>
      </c>
      <c r="B1632">
        <v>21</v>
      </c>
    </row>
    <row r="1633" spans="1:2" x14ac:dyDescent="0.25">
      <c r="A1633" s="6" t="s">
        <v>8219</v>
      </c>
      <c r="B1633">
        <v>30</v>
      </c>
    </row>
    <row r="1634" spans="1:2" x14ac:dyDescent="0.25">
      <c r="A1634" s="6" t="s">
        <v>8219</v>
      </c>
      <c r="B1634">
        <v>37</v>
      </c>
    </row>
    <row r="1635" spans="1:2" x14ac:dyDescent="0.25">
      <c r="A1635" s="6" t="s">
        <v>8219</v>
      </c>
      <c r="B1635">
        <v>202</v>
      </c>
    </row>
    <row r="1636" spans="1:2" x14ac:dyDescent="0.25">
      <c r="A1636" s="6" t="s">
        <v>8219</v>
      </c>
      <c r="B1636">
        <v>37</v>
      </c>
    </row>
    <row r="1637" spans="1:2" x14ac:dyDescent="0.25">
      <c r="A1637" s="6" t="s">
        <v>8219</v>
      </c>
      <c r="B1637">
        <v>28</v>
      </c>
    </row>
    <row r="1638" spans="1:2" x14ac:dyDescent="0.25">
      <c r="A1638" s="6" t="s">
        <v>8219</v>
      </c>
      <c r="B1638">
        <v>26</v>
      </c>
    </row>
    <row r="1639" spans="1:2" x14ac:dyDescent="0.25">
      <c r="A1639" s="6" t="s">
        <v>8219</v>
      </c>
      <c r="B1639">
        <v>61</v>
      </c>
    </row>
    <row r="1640" spans="1:2" x14ac:dyDescent="0.25">
      <c r="A1640" s="6" t="s">
        <v>8219</v>
      </c>
      <c r="B1640">
        <v>115</v>
      </c>
    </row>
    <row r="1641" spans="1:2" x14ac:dyDescent="0.25">
      <c r="A1641" s="6" t="s">
        <v>8219</v>
      </c>
      <c r="B1641">
        <v>181</v>
      </c>
    </row>
    <row r="1642" spans="1:2" x14ac:dyDescent="0.25">
      <c r="A1642" s="6" t="s">
        <v>8219</v>
      </c>
      <c r="B1642">
        <v>110</v>
      </c>
    </row>
    <row r="1643" spans="1:2" x14ac:dyDescent="0.25">
      <c r="A1643" s="6" t="s">
        <v>8219</v>
      </c>
      <c r="B1643">
        <v>269</v>
      </c>
    </row>
    <row r="1644" spans="1:2" x14ac:dyDescent="0.25">
      <c r="A1644" s="6" t="s">
        <v>8219</v>
      </c>
      <c r="B1644">
        <v>79</v>
      </c>
    </row>
    <row r="1645" spans="1:2" x14ac:dyDescent="0.25">
      <c r="A1645" s="6" t="s">
        <v>8219</v>
      </c>
      <c r="B1645">
        <v>104</v>
      </c>
    </row>
    <row r="1646" spans="1:2" x14ac:dyDescent="0.25">
      <c r="A1646" s="6" t="s">
        <v>8219</v>
      </c>
      <c r="B1646">
        <v>34</v>
      </c>
    </row>
    <row r="1647" spans="1:2" x14ac:dyDescent="0.25">
      <c r="A1647" s="6" t="s">
        <v>8219</v>
      </c>
      <c r="B1647">
        <v>167</v>
      </c>
    </row>
    <row r="1648" spans="1:2" x14ac:dyDescent="0.25">
      <c r="A1648" s="6" t="s">
        <v>8219</v>
      </c>
      <c r="B1648">
        <v>183</v>
      </c>
    </row>
    <row r="1649" spans="1:2" x14ac:dyDescent="0.25">
      <c r="A1649" s="6" t="s">
        <v>8219</v>
      </c>
      <c r="B1649">
        <v>71</v>
      </c>
    </row>
    <row r="1650" spans="1:2" x14ac:dyDescent="0.25">
      <c r="A1650" s="6" t="s">
        <v>8219</v>
      </c>
      <c r="B1650">
        <v>69</v>
      </c>
    </row>
    <row r="1651" spans="1:2" x14ac:dyDescent="0.25">
      <c r="A1651" s="6" t="s">
        <v>8219</v>
      </c>
      <c r="B1651">
        <v>270</v>
      </c>
    </row>
    <row r="1652" spans="1:2" x14ac:dyDescent="0.25">
      <c r="A1652" s="6" t="s">
        <v>8219</v>
      </c>
      <c r="B1652">
        <v>193</v>
      </c>
    </row>
    <row r="1653" spans="1:2" x14ac:dyDescent="0.25">
      <c r="A1653" s="6" t="s">
        <v>8219</v>
      </c>
      <c r="B1653">
        <v>57</v>
      </c>
    </row>
    <row r="1654" spans="1:2" x14ac:dyDescent="0.25">
      <c r="A1654" s="6" t="s">
        <v>8219</v>
      </c>
      <c r="B1654">
        <v>200</v>
      </c>
    </row>
    <row r="1655" spans="1:2" x14ac:dyDescent="0.25">
      <c r="A1655" s="6" t="s">
        <v>8219</v>
      </c>
      <c r="B1655">
        <v>88</v>
      </c>
    </row>
    <row r="1656" spans="1:2" x14ac:dyDescent="0.25">
      <c r="A1656" s="6" t="s">
        <v>8219</v>
      </c>
      <c r="B1656">
        <v>213</v>
      </c>
    </row>
    <row r="1657" spans="1:2" x14ac:dyDescent="0.25">
      <c r="A1657" s="6" t="s">
        <v>8219</v>
      </c>
      <c r="B1657">
        <v>20</v>
      </c>
    </row>
    <row r="1658" spans="1:2" x14ac:dyDescent="0.25">
      <c r="A1658" s="6" t="s">
        <v>8219</v>
      </c>
      <c r="B1658">
        <v>50</v>
      </c>
    </row>
    <row r="1659" spans="1:2" x14ac:dyDescent="0.25">
      <c r="A1659" s="6" t="s">
        <v>8219</v>
      </c>
      <c r="B1659">
        <v>115</v>
      </c>
    </row>
    <row r="1660" spans="1:2" x14ac:dyDescent="0.25">
      <c r="A1660" s="6" t="s">
        <v>8219</v>
      </c>
      <c r="B1660">
        <v>186</v>
      </c>
    </row>
    <row r="1661" spans="1:2" x14ac:dyDescent="0.25">
      <c r="A1661" s="6" t="s">
        <v>8219</v>
      </c>
      <c r="B1661">
        <v>18</v>
      </c>
    </row>
    <row r="1662" spans="1:2" x14ac:dyDescent="0.25">
      <c r="A1662" s="6" t="s">
        <v>8219</v>
      </c>
      <c r="B1662">
        <v>176</v>
      </c>
    </row>
    <row r="1663" spans="1:2" x14ac:dyDescent="0.25">
      <c r="A1663" s="6" t="s">
        <v>8219</v>
      </c>
      <c r="B1663">
        <v>41</v>
      </c>
    </row>
    <row r="1664" spans="1:2" x14ac:dyDescent="0.25">
      <c r="A1664" s="6" t="s">
        <v>8219</v>
      </c>
      <c r="B1664">
        <v>75</v>
      </c>
    </row>
    <row r="1665" spans="1:2" x14ac:dyDescent="0.25">
      <c r="A1665" s="6" t="s">
        <v>8219</v>
      </c>
      <c r="B1665">
        <v>97</v>
      </c>
    </row>
    <row r="1666" spans="1:2" x14ac:dyDescent="0.25">
      <c r="A1666" s="6" t="s">
        <v>8219</v>
      </c>
      <c r="B1666">
        <v>73</v>
      </c>
    </row>
    <row r="1667" spans="1:2" x14ac:dyDescent="0.25">
      <c r="A1667" s="6" t="s">
        <v>8219</v>
      </c>
      <c r="B1667">
        <v>49</v>
      </c>
    </row>
    <row r="1668" spans="1:2" x14ac:dyDescent="0.25">
      <c r="A1668" s="6" t="s">
        <v>8219</v>
      </c>
      <c r="B1668">
        <v>134</v>
      </c>
    </row>
    <row r="1669" spans="1:2" x14ac:dyDescent="0.25">
      <c r="A1669" s="6" t="s">
        <v>8219</v>
      </c>
      <c r="B1669">
        <v>68</v>
      </c>
    </row>
    <row r="1670" spans="1:2" x14ac:dyDescent="0.25">
      <c r="A1670" s="6" t="s">
        <v>8219</v>
      </c>
      <c r="B1670">
        <v>49</v>
      </c>
    </row>
    <row r="1671" spans="1:2" x14ac:dyDescent="0.25">
      <c r="A1671" s="6" t="s">
        <v>8219</v>
      </c>
      <c r="B1671">
        <v>63</v>
      </c>
    </row>
    <row r="1672" spans="1:2" x14ac:dyDescent="0.25">
      <c r="A1672" s="6" t="s">
        <v>8219</v>
      </c>
      <c r="B1672">
        <v>163</v>
      </c>
    </row>
    <row r="1673" spans="1:2" x14ac:dyDescent="0.25">
      <c r="A1673" s="6" t="s">
        <v>8219</v>
      </c>
      <c r="B1673">
        <v>288</v>
      </c>
    </row>
    <row r="1674" spans="1:2" x14ac:dyDescent="0.25">
      <c r="A1674" s="6" t="s">
        <v>8219</v>
      </c>
      <c r="B1674">
        <v>42</v>
      </c>
    </row>
    <row r="1675" spans="1:2" x14ac:dyDescent="0.25">
      <c r="A1675" s="6" t="s">
        <v>8219</v>
      </c>
      <c r="B1675">
        <v>70</v>
      </c>
    </row>
    <row r="1676" spans="1:2" x14ac:dyDescent="0.25">
      <c r="A1676" s="6" t="s">
        <v>8219</v>
      </c>
      <c r="B1676">
        <v>30</v>
      </c>
    </row>
    <row r="1677" spans="1:2" x14ac:dyDescent="0.25">
      <c r="A1677" s="6" t="s">
        <v>8219</v>
      </c>
      <c r="B1677">
        <v>51</v>
      </c>
    </row>
    <row r="1678" spans="1:2" x14ac:dyDescent="0.25">
      <c r="A1678" s="6" t="s">
        <v>8219</v>
      </c>
      <c r="B1678">
        <v>145</v>
      </c>
    </row>
    <row r="1679" spans="1:2" x14ac:dyDescent="0.25">
      <c r="A1679" s="6" t="s">
        <v>8219</v>
      </c>
      <c r="B1679">
        <v>21</v>
      </c>
    </row>
    <row r="1680" spans="1:2" x14ac:dyDescent="0.25">
      <c r="A1680" s="6" t="s">
        <v>8219</v>
      </c>
      <c r="B1680">
        <v>286</v>
      </c>
    </row>
    <row r="1681" spans="1:2" x14ac:dyDescent="0.25">
      <c r="A1681" s="6" t="s">
        <v>8219</v>
      </c>
      <c r="B1681">
        <v>12</v>
      </c>
    </row>
    <row r="1682" spans="1:2" x14ac:dyDescent="0.25">
      <c r="A1682" s="6" t="s">
        <v>8219</v>
      </c>
      <c r="B1682">
        <v>100</v>
      </c>
    </row>
    <row r="1683" spans="1:2" x14ac:dyDescent="0.25">
      <c r="A1683" s="6" t="s">
        <v>8219</v>
      </c>
      <c r="B1683">
        <v>100</v>
      </c>
    </row>
    <row r="1684" spans="1:2" x14ac:dyDescent="0.25">
      <c r="A1684" s="6" t="s">
        <v>8219</v>
      </c>
      <c r="B1684">
        <v>34</v>
      </c>
    </row>
    <row r="1685" spans="1:2" x14ac:dyDescent="0.25">
      <c r="A1685" s="6" t="s">
        <v>8219</v>
      </c>
      <c r="B1685">
        <v>63</v>
      </c>
    </row>
    <row r="1686" spans="1:2" x14ac:dyDescent="0.25">
      <c r="A1686" s="6" t="s">
        <v>8219</v>
      </c>
      <c r="B1686">
        <v>30</v>
      </c>
    </row>
    <row r="1687" spans="1:2" x14ac:dyDescent="0.25">
      <c r="A1687" s="6" t="s">
        <v>8219</v>
      </c>
      <c r="B1687">
        <v>47</v>
      </c>
    </row>
    <row r="1688" spans="1:2" x14ac:dyDescent="0.25">
      <c r="A1688" s="6" t="s">
        <v>8219</v>
      </c>
      <c r="B1688">
        <v>237</v>
      </c>
    </row>
    <row r="1689" spans="1:2" x14ac:dyDescent="0.25">
      <c r="A1689" s="6" t="s">
        <v>8219</v>
      </c>
      <c r="B1689">
        <v>47</v>
      </c>
    </row>
    <row r="1690" spans="1:2" x14ac:dyDescent="0.25">
      <c r="A1690" s="6" t="s">
        <v>8219</v>
      </c>
      <c r="B1690">
        <v>15</v>
      </c>
    </row>
    <row r="1691" spans="1:2" x14ac:dyDescent="0.25">
      <c r="A1691" s="6" t="s">
        <v>8219</v>
      </c>
      <c r="B1691">
        <v>81</v>
      </c>
    </row>
    <row r="1692" spans="1:2" x14ac:dyDescent="0.25">
      <c r="A1692" s="6" t="s">
        <v>8219</v>
      </c>
      <c r="B1692">
        <v>122</v>
      </c>
    </row>
    <row r="1693" spans="1:2" x14ac:dyDescent="0.25">
      <c r="A1693" s="6" t="s">
        <v>8219</v>
      </c>
      <c r="B1693">
        <v>34</v>
      </c>
    </row>
    <row r="1694" spans="1:2" x14ac:dyDescent="0.25">
      <c r="A1694" s="6" t="s">
        <v>8219</v>
      </c>
      <c r="B1694">
        <v>207</v>
      </c>
    </row>
    <row r="1695" spans="1:2" x14ac:dyDescent="0.25">
      <c r="A1695" s="6" t="s">
        <v>8219</v>
      </c>
      <c r="B1695">
        <v>25</v>
      </c>
    </row>
    <row r="1696" spans="1:2" x14ac:dyDescent="0.25">
      <c r="A1696" s="6" t="s">
        <v>8219</v>
      </c>
      <c r="B1696">
        <v>72</v>
      </c>
    </row>
    <row r="1697" spans="1:2" x14ac:dyDescent="0.25">
      <c r="A1697" s="6" t="s">
        <v>8219</v>
      </c>
      <c r="B1697">
        <v>14</v>
      </c>
    </row>
    <row r="1698" spans="1:2" x14ac:dyDescent="0.25">
      <c r="A1698" s="6" t="s">
        <v>8219</v>
      </c>
      <c r="B1698">
        <v>15</v>
      </c>
    </row>
    <row r="1699" spans="1:2" x14ac:dyDescent="0.25">
      <c r="A1699" s="6" t="s">
        <v>8219</v>
      </c>
      <c r="B1699">
        <v>91</v>
      </c>
    </row>
    <row r="1700" spans="1:2" x14ac:dyDescent="0.25">
      <c r="A1700" s="6" t="s">
        <v>8219</v>
      </c>
      <c r="B1700">
        <v>24</v>
      </c>
    </row>
    <row r="1701" spans="1:2" x14ac:dyDescent="0.25">
      <c r="A1701" s="6" t="s">
        <v>8219</v>
      </c>
      <c r="B1701">
        <v>27</v>
      </c>
    </row>
    <row r="1702" spans="1:2" x14ac:dyDescent="0.25">
      <c r="A1702" s="6" t="s">
        <v>8219</v>
      </c>
      <c r="B1702">
        <v>47</v>
      </c>
    </row>
    <row r="1703" spans="1:2" x14ac:dyDescent="0.25">
      <c r="A1703" s="6" t="s">
        <v>8219</v>
      </c>
      <c r="B1703">
        <v>44</v>
      </c>
    </row>
    <row r="1704" spans="1:2" x14ac:dyDescent="0.25">
      <c r="A1704" s="6" t="s">
        <v>8219</v>
      </c>
      <c r="B1704">
        <v>72</v>
      </c>
    </row>
    <row r="1705" spans="1:2" x14ac:dyDescent="0.25">
      <c r="A1705" s="6" t="s">
        <v>8219</v>
      </c>
      <c r="B1705">
        <v>63</v>
      </c>
    </row>
    <row r="1706" spans="1:2" x14ac:dyDescent="0.25">
      <c r="A1706" s="6" t="s">
        <v>8219</v>
      </c>
      <c r="B1706">
        <v>88</v>
      </c>
    </row>
    <row r="1707" spans="1:2" x14ac:dyDescent="0.25">
      <c r="A1707" s="6" t="s">
        <v>8219</v>
      </c>
      <c r="B1707">
        <v>70</v>
      </c>
    </row>
    <row r="1708" spans="1:2" x14ac:dyDescent="0.25">
      <c r="A1708" s="6" t="s">
        <v>8219</v>
      </c>
      <c r="B1708">
        <v>50</v>
      </c>
    </row>
    <row r="1709" spans="1:2" x14ac:dyDescent="0.25">
      <c r="A1709" s="6" t="s">
        <v>8219</v>
      </c>
      <c r="B1709">
        <v>35</v>
      </c>
    </row>
    <row r="1710" spans="1:2" x14ac:dyDescent="0.25">
      <c r="A1710" s="6" t="s">
        <v>8219</v>
      </c>
      <c r="B1710">
        <v>175</v>
      </c>
    </row>
    <row r="1711" spans="1:2" x14ac:dyDescent="0.25">
      <c r="A1711" s="6" t="s">
        <v>8219</v>
      </c>
      <c r="B1711">
        <v>20</v>
      </c>
    </row>
    <row r="1712" spans="1:2" x14ac:dyDescent="0.25">
      <c r="A1712" s="6" t="s">
        <v>8219</v>
      </c>
      <c r="B1712">
        <v>54</v>
      </c>
    </row>
    <row r="1713" spans="1:2" x14ac:dyDescent="0.25">
      <c r="A1713" s="6" t="s">
        <v>8219</v>
      </c>
      <c r="B1713">
        <v>20</v>
      </c>
    </row>
    <row r="1714" spans="1:2" x14ac:dyDescent="0.25">
      <c r="A1714" s="6" t="s">
        <v>8219</v>
      </c>
      <c r="B1714">
        <v>57</v>
      </c>
    </row>
    <row r="1715" spans="1:2" x14ac:dyDescent="0.25">
      <c r="A1715" s="6" t="s">
        <v>8219</v>
      </c>
      <c r="B1715">
        <v>31</v>
      </c>
    </row>
    <row r="1716" spans="1:2" x14ac:dyDescent="0.25">
      <c r="A1716" s="6" t="s">
        <v>8219</v>
      </c>
      <c r="B1716">
        <v>31</v>
      </c>
    </row>
    <row r="1717" spans="1:2" x14ac:dyDescent="0.25">
      <c r="A1717" s="6" t="s">
        <v>8219</v>
      </c>
      <c r="B1717">
        <v>45</v>
      </c>
    </row>
    <row r="1718" spans="1:2" x14ac:dyDescent="0.25">
      <c r="A1718" s="6" t="s">
        <v>8219</v>
      </c>
      <c r="B1718">
        <v>41</v>
      </c>
    </row>
    <row r="1719" spans="1:2" x14ac:dyDescent="0.25">
      <c r="A1719" s="6" t="s">
        <v>8219</v>
      </c>
      <c r="B1719">
        <v>29</v>
      </c>
    </row>
    <row r="1720" spans="1:2" x14ac:dyDescent="0.25">
      <c r="A1720" s="6" t="s">
        <v>8219</v>
      </c>
      <c r="B1720">
        <v>58</v>
      </c>
    </row>
    <row r="1721" spans="1:2" x14ac:dyDescent="0.25">
      <c r="A1721" s="6" t="s">
        <v>8219</v>
      </c>
      <c r="B1721">
        <v>89</v>
      </c>
    </row>
    <row r="1722" spans="1:2" x14ac:dyDescent="0.25">
      <c r="A1722" s="6" t="s">
        <v>8219</v>
      </c>
      <c r="B1722">
        <v>125</v>
      </c>
    </row>
    <row r="1723" spans="1:2" x14ac:dyDescent="0.25">
      <c r="A1723" s="6" t="s">
        <v>8219</v>
      </c>
      <c r="B1723">
        <v>18</v>
      </c>
    </row>
    <row r="1724" spans="1:2" x14ac:dyDescent="0.25">
      <c r="A1724" s="6" t="s">
        <v>8219</v>
      </c>
      <c r="B1724">
        <v>32</v>
      </c>
    </row>
    <row r="1725" spans="1:2" x14ac:dyDescent="0.25">
      <c r="A1725" s="6" t="s">
        <v>8219</v>
      </c>
      <c r="B1725">
        <v>16</v>
      </c>
    </row>
    <row r="1726" spans="1:2" x14ac:dyDescent="0.25">
      <c r="A1726" s="6" t="s">
        <v>8219</v>
      </c>
      <c r="B1726">
        <v>38</v>
      </c>
    </row>
    <row r="1727" spans="1:2" x14ac:dyDescent="0.25">
      <c r="A1727" s="6" t="s">
        <v>8219</v>
      </c>
      <c r="B1727">
        <v>15</v>
      </c>
    </row>
    <row r="1728" spans="1:2" x14ac:dyDescent="0.25">
      <c r="A1728" s="6" t="s">
        <v>8219</v>
      </c>
      <c r="B1728">
        <v>23</v>
      </c>
    </row>
    <row r="1729" spans="1:2" x14ac:dyDescent="0.25">
      <c r="A1729" s="6" t="s">
        <v>8219</v>
      </c>
      <c r="B1729">
        <v>49</v>
      </c>
    </row>
    <row r="1730" spans="1:2" x14ac:dyDescent="0.25">
      <c r="A1730" s="6" t="s">
        <v>8219</v>
      </c>
      <c r="B1730">
        <v>10</v>
      </c>
    </row>
    <row r="1731" spans="1:2" x14ac:dyDescent="0.25">
      <c r="A1731" s="6" t="s">
        <v>8219</v>
      </c>
      <c r="B1731">
        <v>15</v>
      </c>
    </row>
    <row r="1732" spans="1:2" x14ac:dyDescent="0.25">
      <c r="A1732" s="6" t="s">
        <v>8219</v>
      </c>
      <c r="B1732">
        <v>57</v>
      </c>
    </row>
    <row r="1733" spans="1:2" x14ac:dyDescent="0.25">
      <c r="A1733" s="6" t="s">
        <v>8219</v>
      </c>
      <c r="B1733">
        <v>33</v>
      </c>
    </row>
    <row r="1734" spans="1:2" x14ac:dyDescent="0.25">
      <c r="A1734" s="6" t="s">
        <v>8219</v>
      </c>
      <c r="B1734">
        <v>9</v>
      </c>
    </row>
    <row r="1735" spans="1:2" x14ac:dyDescent="0.25">
      <c r="A1735" s="6" t="s">
        <v>8219</v>
      </c>
      <c r="B1735">
        <v>26</v>
      </c>
    </row>
    <row r="1736" spans="1:2" x14ac:dyDescent="0.25">
      <c r="A1736" s="6" t="s">
        <v>8219</v>
      </c>
      <c r="B1736">
        <v>69</v>
      </c>
    </row>
    <row r="1737" spans="1:2" x14ac:dyDescent="0.25">
      <c r="A1737" s="6" t="s">
        <v>8219</v>
      </c>
      <c r="B1737">
        <v>65</v>
      </c>
    </row>
    <row r="1738" spans="1:2" x14ac:dyDescent="0.25">
      <c r="A1738" s="6" t="s">
        <v>8219</v>
      </c>
      <c r="B1738">
        <v>83</v>
      </c>
    </row>
    <row r="1739" spans="1:2" x14ac:dyDescent="0.25">
      <c r="A1739" s="6" t="s">
        <v>8219</v>
      </c>
      <c r="B1739">
        <v>111</v>
      </c>
    </row>
    <row r="1740" spans="1:2" x14ac:dyDescent="0.25">
      <c r="A1740" s="6" t="s">
        <v>8219</v>
      </c>
      <c r="B1740">
        <v>46</v>
      </c>
    </row>
    <row r="1741" spans="1:2" x14ac:dyDescent="0.25">
      <c r="A1741" s="6" t="s">
        <v>8219</v>
      </c>
      <c r="B1741">
        <v>63</v>
      </c>
    </row>
    <row r="1742" spans="1:2" x14ac:dyDescent="0.25">
      <c r="A1742" s="6" t="s">
        <v>8219</v>
      </c>
      <c r="B1742">
        <v>9</v>
      </c>
    </row>
    <row r="1743" spans="1:2" x14ac:dyDescent="0.25">
      <c r="A1743" s="6" t="s">
        <v>8219</v>
      </c>
      <c r="B1743">
        <v>34</v>
      </c>
    </row>
    <row r="1744" spans="1:2" x14ac:dyDescent="0.25">
      <c r="A1744" s="6" t="s">
        <v>8219</v>
      </c>
      <c r="B1744">
        <v>112</v>
      </c>
    </row>
    <row r="1745" spans="1:2" x14ac:dyDescent="0.25">
      <c r="A1745" s="6" t="s">
        <v>8219</v>
      </c>
      <c r="B1745">
        <v>47</v>
      </c>
    </row>
    <row r="1746" spans="1:2" x14ac:dyDescent="0.25">
      <c r="A1746" s="6" t="s">
        <v>8219</v>
      </c>
      <c r="B1746">
        <v>38</v>
      </c>
    </row>
    <row r="1747" spans="1:2" x14ac:dyDescent="0.25">
      <c r="A1747" s="6" t="s">
        <v>8219</v>
      </c>
      <c r="B1747">
        <v>28</v>
      </c>
    </row>
    <row r="1748" spans="1:2" x14ac:dyDescent="0.25">
      <c r="A1748" s="6" t="s">
        <v>8219</v>
      </c>
      <c r="B1748">
        <v>78</v>
      </c>
    </row>
    <row r="1749" spans="1:2" x14ac:dyDescent="0.25">
      <c r="A1749" s="6" t="s">
        <v>8219</v>
      </c>
      <c r="B1749">
        <v>23</v>
      </c>
    </row>
    <row r="1750" spans="1:2" x14ac:dyDescent="0.25">
      <c r="A1750" s="6" t="s">
        <v>8219</v>
      </c>
      <c r="B1750">
        <v>40</v>
      </c>
    </row>
    <row r="1751" spans="1:2" x14ac:dyDescent="0.25">
      <c r="A1751" s="6" t="s">
        <v>8219</v>
      </c>
      <c r="B1751">
        <v>13</v>
      </c>
    </row>
    <row r="1752" spans="1:2" x14ac:dyDescent="0.25">
      <c r="A1752" s="6" t="s">
        <v>8219</v>
      </c>
      <c r="B1752">
        <v>18</v>
      </c>
    </row>
    <row r="1753" spans="1:2" x14ac:dyDescent="0.25">
      <c r="A1753" s="6" t="s">
        <v>8219</v>
      </c>
      <c r="B1753">
        <v>22</v>
      </c>
    </row>
    <row r="1754" spans="1:2" x14ac:dyDescent="0.25">
      <c r="A1754" s="6" t="s">
        <v>8219</v>
      </c>
      <c r="B1754">
        <v>79</v>
      </c>
    </row>
    <row r="1755" spans="1:2" x14ac:dyDescent="0.25">
      <c r="A1755" s="6" t="s">
        <v>8219</v>
      </c>
      <c r="B1755">
        <v>14</v>
      </c>
    </row>
    <row r="1756" spans="1:2" x14ac:dyDescent="0.25">
      <c r="A1756" s="6" t="s">
        <v>8219</v>
      </c>
      <c r="B1756">
        <v>51</v>
      </c>
    </row>
    <row r="1757" spans="1:2" x14ac:dyDescent="0.25">
      <c r="A1757" s="6" t="s">
        <v>8219</v>
      </c>
      <c r="B1757">
        <v>54</v>
      </c>
    </row>
    <row r="1758" spans="1:2" x14ac:dyDescent="0.25">
      <c r="A1758" s="6" t="s">
        <v>8219</v>
      </c>
      <c r="B1758">
        <v>70</v>
      </c>
    </row>
    <row r="1759" spans="1:2" x14ac:dyDescent="0.25">
      <c r="A1759" s="6" t="s">
        <v>8219</v>
      </c>
      <c r="B1759">
        <v>44</v>
      </c>
    </row>
    <row r="1760" spans="1:2" x14ac:dyDescent="0.25">
      <c r="A1760" s="6" t="s">
        <v>8219</v>
      </c>
      <c r="B1760">
        <v>55</v>
      </c>
    </row>
    <row r="1761" spans="1:2" x14ac:dyDescent="0.25">
      <c r="A1761" s="6" t="s">
        <v>8219</v>
      </c>
      <c r="B1761">
        <v>15</v>
      </c>
    </row>
    <row r="1762" spans="1:2" x14ac:dyDescent="0.25">
      <c r="A1762" s="6" t="s">
        <v>8219</v>
      </c>
      <c r="B1762">
        <v>27</v>
      </c>
    </row>
    <row r="1763" spans="1:2" x14ac:dyDescent="0.25">
      <c r="A1763" s="6" t="s">
        <v>8219</v>
      </c>
      <c r="B1763">
        <v>21</v>
      </c>
    </row>
    <row r="1764" spans="1:2" x14ac:dyDescent="0.25">
      <c r="A1764" s="6" t="s">
        <v>8219</v>
      </c>
      <c r="B1764">
        <v>162</v>
      </c>
    </row>
    <row r="1765" spans="1:2" x14ac:dyDescent="0.25">
      <c r="A1765" s="6" t="s">
        <v>8219</v>
      </c>
      <c r="B1765">
        <v>23</v>
      </c>
    </row>
    <row r="1766" spans="1:2" x14ac:dyDescent="0.25">
      <c r="A1766" s="6" t="s">
        <v>8219</v>
      </c>
      <c r="B1766">
        <v>72</v>
      </c>
    </row>
    <row r="1767" spans="1:2" x14ac:dyDescent="0.25">
      <c r="A1767" s="6" t="s">
        <v>8219</v>
      </c>
      <c r="B1767">
        <v>68</v>
      </c>
    </row>
    <row r="1768" spans="1:2" x14ac:dyDescent="0.25">
      <c r="A1768" s="6" t="s">
        <v>8219</v>
      </c>
      <c r="B1768">
        <v>20</v>
      </c>
    </row>
    <row r="1769" spans="1:2" x14ac:dyDescent="0.25">
      <c r="A1769" s="6" t="s">
        <v>8219</v>
      </c>
      <c r="B1769">
        <v>26</v>
      </c>
    </row>
    <row r="1770" spans="1:2" x14ac:dyDescent="0.25">
      <c r="A1770" s="6" t="s">
        <v>8219</v>
      </c>
      <c r="B1770">
        <v>72</v>
      </c>
    </row>
    <row r="1771" spans="1:2" x14ac:dyDescent="0.25">
      <c r="A1771" s="6" t="s">
        <v>8219</v>
      </c>
      <c r="B1771">
        <v>3</v>
      </c>
    </row>
    <row r="1772" spans="1:2" x14ac:dyDescent="0.25">
      <c r="A1772" s="6" t="s">
        <v>8219</v>
      </c>
      <c r="B1772">
        <v>18</v>
      </c>
    </row>
    <row r="1773" spans="1:2" x14ac:dyDescent="0.25">
      <c r="A1773" s="6" t="s">
        <v>8219</v>
      </c>
      <c r="B1773">
        <v>30</v>
      </c>
    </row>
    <row r="1774" spans="1:2" x14ac:dyDescent="0.25">
      <c r="A1774" s="6" t="s">
        <v>8219</v>
      </c>
      <c r="B1774">
        <v>23</v>
      </c>
    </row>
    <row r="1775" spans="1:2" x14ac:dyDescent="0.25">
      <c r="A1775" s="6" t="s">
        <v>8219</v>
      </c>
      <c r="B1775">
        <v>54</v>
      </c>
    </row>
    <row r="1776" spans="1:2" x14ac:dyDescent="0.25">
      <c r="A1776" s="6" t="s">
        <v>8219</v>
      </c>
      <c r="B1776">
        <v>26</v>
      </c>
    </row>
    <row r="1777" spans="1:2" x14ac:dyDescent="0.25">
      <c r="A1777" s="6" t="s">
        <v>8219</v>
      </c>
      <c r="B1777">
        <v>9</v>
      </c>
    </row>
    <row r="1778" spans="1:2" x14ac:dyDescent="0.25">
      <c r="A1778" s="6" t="s">
        <v>8219</v>
      </c>
      <c r="B1778">
        <v>27</v>
      </c>
    </row>
    <row r="1779" spans="1:2" x14ac:dyDescent="0.25">
      <c r="A1779" s="6" t="s">
        <v>8219</v>
      </c>
      <c r="B1779">
        <v>30</v>
      </c>
    </row>
    <row r="1780" spans="1:2" x14ac:dyDescent="0.25">
      <c r="A1780" s="6" t="s">
        <v>8219</v>
      </c>
      <c r="B1780">
        <v>52</v>
      </c>
    </row>
    <row r="1781" spans="1:2" x14ac:dyDescent="0.25">
      <c r="A1781" s="6" t="s">
        <v>8219</v>
      </c>
      <c r="B1781">
        <v>17</v>
      </c>
    </row>
    <row r="1782" spans="1:2" x14ac:dyDescent="0.25">
      <c r="A1782" s="6" t="s">
        <v>8219</v>
      </c>
      <c r="B1782">
        <v>19</v>
      </c>
    </row>
    <row r="1783" spans="1:2" x14ac:dyDescent="0.25">
      <c r="A1783" s="6" t="s">
        <v>8219</v>
      </c>
      <c r="B1783">
        <v>77</v>
      </c>
    </row>
    <row r="1784" spans="1:2" x14ac:dyDescent="0.25">
      <c r="A1784" s="6" t="s">
        <v>8219</v>
      </c>
      <c r="B1784">
        <v>21</v>
      </c>
    </row>
    <row r="1785" spans="1:2" x14ac:dyDescent="0.25">
      <c r="A1785" s="6" t="s">
        <v>8219</v>
      </c>
      <c r="B1785">
        <v>38</v>
      </c>
    </row>
    <row r="1786" spans="1:2" x14ac:dyDescent="0.25">
      <c r="A1786" s="6" t="s">
        <v>8219</v>
      </c>
      <c r="B1786">
        <v>28</v>
      </c>
    </row>
    <row r="1787" spans="1:2" x14ac:dyDescent="0.25">
      <c r="A1787" s="6" t="s">
        <v>8219</v>
      </c>
      <c r="B1787">
        <v>48</v>
      </c>
    </row>
    <row r="1788" spans="1:2" x14ac:dyDescent="0.25">
      <c r="A1788" s="6" t="s">
        <v>8219</v>
      </c>
      <c r="B1788">
        <v>46</v>
      </c>
    </row>
    <row r="1789" spans="1:2" x14ac:dyDescent="0.25">
      <c r="A1789" s="6" t="s">
        <v>8219</v>
      </c>
      <c r="B1789">
        <v>30</v>
      </c>
    </row>
    <row r="1790" spans="1:2" x14ac:dyDescent="0.25">
      <c r="A1790" s="6" t="s">
        <v>8219</v>
      </c>
      <c r="B1790">
        <v>64</v>
      </c>
    </row>
    <row r="1791" spans="1:2" x14ac:dyDescent="0.25">
      <c r="A1791" s="6" t="s">
        <v>8219</v>
      </c>
      <c r="B1791">
        <v>15</v>
      </c>
    </row>
    <row r="1792" spans="1:2" x14ac:dyDescent="0.25">
      <c r="A1792" s="6" t="s">
        <v>8219</v>
      </c>
      <c r="B1792">
        <v>41</v>
      </c>
    </row>
    <row r="1793" spans="1:2" x14ac:dyDescent="0.25">
      <c r="A1793" s="6" t="s">
        <v>8219</v>
      </c>
      <c r="B1793">
        <v>35</v>
      </c>
    </row>
    <row r="1794" spans="1:2" x14ac:dyDescent="0.25">
      <c r="A1794" s="6" t="s">
        <v>8219</v>
      </c>
      <c r="B1794">
        <v>45</v>
      </c>
    </row>
    <row r="1795" spans="1:2" x14ac:dyDescent="0.25">
      <c r="A1795" s="6" t="s">
        <v>8219</v>
      </c>
      <c r="B1795">
        <v>62</v>
      </c>
    </row>
    <row r="1796" spans="1:2" x14ac:dyDescent="0.25">
      <c r="A1796" s="6" t="s">
        <v>8219</v>
      </c>
      <c r="B1796">
        <v>22</v>
      </c>
    </row>
    <row r="1797" spans="1:2" x14ac:dyDescent="0.25">
      <c r="A1797" s="6" t="s">
        <v>8219</v>
      </c>
      <c r="B1797">
        <v>18</v>
      </c>
    </row>
    <row r="1798" spans="1:2" x14ac:dyDescent="0.25">
      <c r="A1798" s="6" t="s">
        <v>8219</v>
      </c>
      <c r="B1798">
        <v>12</v>
      </c>
    </row>
    <row r="1799" spans="1:2" x14ac:dyDescent="0.25">
      <c r="A1799" s="6" t="s">
        <v>8219</v>
      </c>
      <c r="B1799">
        <v>44</v>
      </c>
    </row>
    <row r="1800" spans="1:2" x14ac:dyDescent="0.25">
      <c r="A1800" s="6" t="s">
        <v>8219</v>
      </c>
      <c r="B1800">
        <v>27</v>
      </c>
    </row>
    <row r="1801" spans="1:2" x14ac:dyDescent="0.25">
      <c r="A1801" s="6" t="s">
        <v>8219</v>
      </c>
      <c r="B1801">
        <v>38</v>
      </c>
    </row>
    <row r="1802" spans="1:2" x14ac:dyDescent="0.25">
      <c r="A1802" s="6" t="s">
        <v>8219</v>
      </c>
      <c r="B1802">
        <v>28</v>
      </c>
    </row>
    <row r="1803" spans="1:2" x14ac:dyDescent="0.25">
      <c r="A1803" s="6" t="s">
        <v>8219</v>
      </c>
      <c r="B1803">
        <v>24</v>
      </c>
    </row>
    <row r="1804" spans="1:2" x14ac:dyDescent="0.25">
      <c r="A1804" s="6" t="s">
        <v>8219</v>
      </c>
      <c r="B1804">
        <v>65</v>
      </c>
    </row>
    <row r="1805" spans="1:2" x14ac:dyDescent="0.25">
      <c r="A1805" s="6" t="s">
        <v>8219</v>
      </c>
      <c r="B1805">
        <v>46</v>
      </c>
    </row>
    <row r="1806" spans="1:2" x14ac:dyDescent="0.25">
      <c r="A1806" s="6" t="s">
        <v>8219</v>
      </c>
      <c r="B1806">
        <v>85</v>
      </c>
    </row>
    <row r="1807" spans="1:2" x14ac:dyDescent="0.25">
      <c r="A1807" s="6" t="s">
        <v>8219</v>
      </c>
      <c r="B1807">
        <v>66</v>
      </c>
    </row>
    <row r="1808" spans="1:2" x14ac:dyDescent="0.25">
      <c r="A1808" s="6" t="s">
        <v>8219</v>
      </c>
      <c r="B1808">
        <v>165</v>
      </c>
    </row>
    <row r="1809" spans="1:2" x14ac:dyDescent="0.25">
      <c r="A1809" s="6" t="s">
        <v>8219</v>
      </c>
      <c r="B1809">
        <v>17</v>
      </c>
    </row>
    <row r="1810" spans="1:2" x14ac:dyDescent="0.25">
      <c r="A1810" s="6" t="s">
        <v>8219</v>
      </c>
      <c r="B1810">
        <v>3</v>
      </c>
    </row>
    <row r="1811" spans="1:2" x14ac:dyDescent="0.25">
      <c r="A1811" s="6" t="s">
        <v>8219</v>
      </c>
      <c r="B1811">
        <v>17</v>
      </c>
    </row>
    <row r="1812" spans="1:2" x14ac:dyDescent="0.25">
      <c r="A1812" s="6" t="s">
        <v>8219</v>
      </c>
      <c r="B1812">
        <v>91</v>
      </c>
    </row>
    <row r="1813" spans="1:2" x14ac:dyDescent="0.25">
      <c r="A1813" s="6" t="s">
        <v>8219</v>
      </c>
      <c r="B1813">
        <v>67</v>
      </c>
    </row>
    <row r="1814" spans="1:2" x14ac:dyDescent="0.25">
      <c r="A1814" s="6" t="s">
        <v>8219</v>
      </c>
      <c r="B1814">
        <v>18</v>
      </c>
    </row>
    <row r="1815" spans="1:2" x14ac:dyDescent="0.25">
      <c r="A1815" s="6" t="s">
        <v>8219</v>
      </c>
      <c r="B1815">
        <v>21</v>
      </c>
    </row>
    <row r="1816" spans="1:2" x14ac:dyDescent="0.25">
      <c r="A1816" s="6" t="s">
        <v>8219</v>
      </c>
      <c r="B1816">
        <v>40</v>
      </c>
    </row>
    <row r="1817" spans="1:2" x14ac:dyDescent="0.25">
      <c r="A1817" s="6" t="s">
        <v>8219</v>
      </c>
      <c r="B1817">
        <v>78</v>
      </c>
    </row>
    <row r="1818" spans="1:2" x14ac:dyDescent="0.25">
      <c r="A1818" s="6" t="s">
        <v>8219</v>
      </c>
      <c r="B1818">
        <v>26</v>
      </c>
    </row>
    <row r="1819" spans="1:2" x14ac:dyDescent="0.25">
      <c r="A1819" s="6" t="s">
        <v>8219</v>
      </c>
      <c r="B1819">
        <v>14</v>
      </c>
    </row>
    <row r="1820" spans="1:2" x14ac:dyDescent="0.25">
      <c r="A1820" s="6" t="s">
        <v>8219</v>
      </c>
      <c r="B1820">
        <v>44</v>
      </c>
    </row>
    <row r="1821" spans="1:2" x14ac:dyDescent="0.25">
      <c r="A1821" s="6" t="s">
        <v>8219</v>
      </c>
      <c r="B1821">
        <v>9</v>
      </c>
    </row>
    <row r="1822" spans="1:2" x14ac:dyDescent="0.25">
      <c r="A1822" s="6" t="s">
        <v>8219</v>
      </c>
      <c r="B1822">
        <v>30</v>
      </c>
    </row>
    <row r="1823" spans="1:2" x14ac:dyDescent="0.25">
      <c r="A1823" s="6" t="s">
        <v>8219</v>
      </c>
      <c r="B1823">
        <v>45</v>
      </c>
    </row>
    <row r="1824" spans="1:2" x14ac:dyDescent="0.25">
      <c r="A1824" s="6" t="s">
        <v>8219</v>
      </c>
      <c r="B1824">
        <v>56</v>
      </c>
    </row>
    <row r="1825" spans="1:2" x14ac:dyDescent="0.25">
      <c r="A1825" s="6" t="s">
        <v>8219</v>
      </c>
      <c r="B1825">
        <v>46</v>
      </c>
    </row>
    <row r="1826" spans="1:2" x14ac:dyDescent="0.25">
      <c r="A1826" s="6" t="s">
        <v>8219</v>
      </c>
      <c r="B1826">
        <v>34</v>
      </c>
    </row>
    <row r="1827" spans="1:2" x14ac:dyDescent="0.25">
      <c r="A1827" s="6" t="s">
        <v>8219</v>
      </c>
      <c r="B1827">
        <v>98</v>
      </c>
    </row>
    <row r="1828" spans="1:2" x14ac:dyDescent="0.25">
      <c r="A1828" s="6" t="s">
        <v>8219</v>
      </c>
      <c r="B1828">
        <v>46</v>
      </c>
    </row>
    <row r="1829" spans="1:2" x14ac:dyDescent="0.25">
      <c r="A1829" s="6" t="s">
        <v>8219</v>
      </c>
      <c r="B1829">
        <v>10</v>
      </c>
    </row>
    <row r="1830" spans="1:2" x14ac:dyDescent="0.25">
      <c r="A1830" s="6" t="s">
        <v>8219</v>
      </c>
      <c r="B1830">
        <v>76</v>
      </c>
    </row>
    <row r="1831" spans="1:2" x14ac:dyDescent="0.25">
      <c r="A1831" s="6" t="s">
        <v>8219</v>
      </c>
      <c r="B1831">
        <v>104</v>
      </c>
    </row>
    <row r="1832" spans="1:2" x14ac:dyDescent="0.25">
      <c r="A1832" s="6" t="s">
        <v>8219</v>
      </c>
      <c r="B1832">
        <v>87</v>
      </c>
    </row>
    <row r="1833" spans="1:2" x14ac:dyDescent="0.25">
      <c r="A1833" s="6" t="s">
        <v>8219</v>
      </c>
      <c r="B1833">
        <v>29</v>
      </c>
    </row>
    <row r="1834" spans="1:2" x14ac:dyDescent="0.25">
      <c r="A1834" s="6" t="s">
        <v>8219</v>
      </c>
      <c r="B1834">
        <v>51</v>
      </c>
    </row>
    <row r="1835" spans="1:2" x14ac:dyDescent="0.25">
      <c r="A1835" s="6" t="s">
        <v>8219</v>
      </c>
      <c r="B1835">
        <v>12</v>
      </c>
    </row>
    <row r="1836" spans="1:2" x14ac:dyDescent="0.25">
      <c r="A1836" s="6" t="s">
        <v>8219</v>
      </c>
      <c r="B1836">
        <v>72</v>
      </c>
    </row>
    <row r="1837" spans="1:2" x14ac:dyDescent="0.25">
      <c r="A1837" s="6" t="s">
        <v>8219</v>
      </c>
      <c r="B1837">
        <v>21</v>
      </c>
    </row>
    <row r="1838" spans="1:2" x14ac:dyDescent="0.25">
      <c r="A1838" s="6" t="s">
        <v>8219</v>
      </c>
      <c r="B1838">
        <v>42</v>
      </c>
    </row>
    <row r="1839" spans="1:2" x14ac:dyDescent="0.25">
      <c r="A1839" s="6" t="s">
        <v>8219</v>
      </c>
      <c r="B1839">
        <v>71</v>
      </c>
    </row>
    <row r="1840" spans="1:2" x14ac:dyDescent="0.25">
      <c r="A1840" s="6" t="s">
        <v>8219</v>
      </c>
      <c r="B1840">
        <v>168</v>
      </c>
    </row>
    <row r="1841" spans="1:2" x14ac:dyDescent="0.25">
      <c r="A1841" s="6" t="s">
        <v>8219</v>
      </c>
      <c r="B1841">
        <v>19</v>
      </c>
    </row>
    <row r="1842" spans="1:2" x14ac:dyDescent="0.25">
      <c r="A1842" s="6" t="s">
        <v>8219</v>
      </c>
      <c r="B1842">
        <v>37</v>
      </c>
    </row>
    <row r="1843" spans="1:2" x14ac:dyDescent="0.25">
      <c r="A1843" s="6" t="s">
        <v>8219</v>
      </c>
      <c r="B1843">
        <v>36</v>
      </c>
    </row>
    <row r="1844" spans="1:2" x14ac:dyDescent="0.25">
      <c r="A1844" s="6" t="s">
        <v>8219</v>
      </c>
      <c r="B1844">
        <v>14</v>
      </c>
    </row>
    <row r="1845" spans="1:2" x14ac:dyDescent="0.25">
      <c r="A1845" s="6" t="s">
        <v>8219</v>
      </c>
      <c r="B1845">
        <v>18</v>
      </c>
    </row>
    <row r="1846" spans="1:2" x14ac:dyDescent="0.25">
      <c r="A1846" s="6" t="s">
        <v>8219</v>
      </c>
      <c r="B1846">
        <v>82</v>
      </c>
    </row>
    <row r="1847" spans="1:2" x14ac:dyDescent="0.25">
      <c r="A1847" s="6" t="s">
        <v>8219</v>
      </c>
      <c r="B1847">
        <v>43</v>
      </c>
    </row>
    <row r="1848" spans="1:2" x14ac:dyDescent="0.25">
      <c r="A1848" s="6" t="s">
        <v>8219</v>
      </c>
      <c r="B1848">
        <v>8</v>
      </c>
    </row>
    <row r="1849" spans="1:2" x14ac:dyDescent="0.25">
      <c r="A1849" s="6" t="s">
        <v>8219</v>
      </c>
      <c r="B1849">
        <v>45</v>
      </c>
    </row>
    <row r="1850" spans="1:2" x14ac:dyDescent="0.25">
      <c r="A1850" s="6" t="s">
        <v>8219</v>
      </c>
      <c r="B1850">
        <v>20</v>
      </c>
    </row>
    <row r="1851" spans="1:2" x14ac:dyDescent="0.25">
      <c r="A1851" s="6" t="s">
        <v>8219</v>
      </c>
      <c r="B1851">
        <v>31</v>
      </c>
    </row>
    <row r="1852" spans="1:2" x14ac:dyDescent="0.25">
      <c r="A1852" s="6" t="s">
        <v>8219</v>
      </c>
      <c r="B1852">
        <v>25</v>
      </c>
    </row>
    <row r="1853" spans="1:2" x14ac:dyDescent="0.25">
      <c r="A1853" s="6" t="s">
        <v>8219</v>
      </c>
      <c r="B1853">
        <v>14</v>
      </c>
    </row>
    <row r="1854" spans="1:2" x14ac:dyDescent="0.25">
      <c r="A1854" s="6" t="s">
        <v>8219</v>
      </c>
      <c r="B1854">
        <v>45</v>
      </c>
    </row>
    <row r="1855" spans="1:2" x14ac:dyDescent="0.25">
      <c r="A1855" s="6" t="s">
        <v>8219</v>
      </c>
      <c r="B1855">
        <v>20</v>
      </c>
    </row>
    <row r="1856" spans="1:2" x14ac:dyDescent="0.25">
      <c r="A1856" s="6" t="s">
        <v>8219</v>
      </c>
      <c r="B1856">
        <v>39</v>
      </c>
    </row>
    <row r="1857" spans="1:2" x14ac:dyDescent="0.25">
      <c r="A1857" s="6" t="s">
        <v>8219</v>
      </c>
      <c r="B1857">
        <v>16</v>
      </c>
    </row>
    <row r="1858" spans="1:2" x14ac:dyDescent="0.25">
      <c r="A1858" s="6" t="s">
        <v>8219</v>
      </c>
      <c r="B1858">
        <v>37</v>
      </c>
    </row>
    <row r="1859" spans="1:2" x14ac:dyDescent="0.25">
      <c r="A1859" s="6" t="s">
        <v>8219</v>
      </c>
      <c r="B1859">
        <v>14</v>
      </c>
    </row>
    <row r="1860" spans="1:2" x14ac:dyDescent="0.25">
      <c r="A1860" s="6" t="s">
        <v>8219</v>
      </c>
      <c r="B1860">
        <v>21</v>
      </c>
    </row>
    <row r="1861" spans="1:2" x14ac:dyDescent="0.25">
      <c r="A1861" s="6" t="s">
        <v>8219</v>
      </c>
      <c r="B1861">
        <v>69</v>
      </c>
    </row>
    <row r="1862" spans="1:2" x14ac:dyDescent="0.25">
      <c r="A1862" s="6" t="s">
        <v>8219</v>
      </c>
      <c r="B1862">
        <v>16</v>
      </c>
    </row>
    <row r="1863" spans="1:2" x14ac:dyDescent="0.25">
      <c r="A1863" s="6" t="s">
        <v>8219</v>
      </c>
      <c r="B1863">
        <v>55</v>
      </c>
    </row>
    <row r="1864" spans="1:2" x14ac:dyDescent="0.25">
      <c r="A1864" s="6" t="s">
        <v>8219</v>
      </c>
      <c r="B1864">
        <v>27</v>
      </c>
    </row>
    <row r="1865" spans="1:2" x14ac:dyDescent="0.25">
      <c r="A1865" s="6" t="s">
        <v>8219</v>
      </c>
      <c r="B1865">
        <v>36</v>
      </c>
    </row>
    <row r="1866" spans="1:2" x14ac:dyDescent="0.25">
      <c r="A1866" s="6" t="s">
        <v>8219</v>
      </c>
      <c r="B1866">
        <v>19</v>
      </c>
    </row>
    <row r="1867" spans="1:2" x14ac:dyDescent="0.25">
      <c r="A1867" s="6" t="s">
        <v>8219</v>
      </c>
      <c r="B1867">
        <v>12</v>
      </c>
    </row>
    <row r="1868" spans="1:2" x14ac:dyDescent="0.25">
      <c r="A1868" s="6" t="s">
        <v>8219</v>
      </c>
      <c r="B1868">
        <v>17</v>
      </c>
    </row>
    <row r="1869" spans="1:2" x14ac:dyDescent="0.25">
      <c r="A1869" s="6" t="s">
        <v>8219</v>
      </c>
      <c r="B1869">
        <v>114</v>
      </c>
    </row>
    <row r="1870" spans="1:2" x14ac:dyDescent="0.25">
      <c r="A1870" s="6" t="s">
        <v>8219</v>
      </c>
      <c r="B1870">
        <v>93</v>
      </c>
    </row>
    <row r="1871" spans="1:2" x14ac:dyDescent="0.25">
      <c r="A1871" s="6" t="s">
        <v>8219</v>
      </c>
      <c r="B1871">
        <v>36</v>
      </c>
    </row>
    <row r="1872" spans="1:2" x14ac:dyDescent="0.25">
      <c r="A1872" s="6" t="s">
        <v>8219</v>
      </c>
      <c r="B1872">
        <v>61</v>
      </c>
    </row>
    <row r="1873" spans="1:2" x14ac:dyDescent="0.25">
      <c r="A1873" s="6" t="s">
        <v>8219</v>
      </c>
      <c r="B1873">
        <v>47</v>
      </c>
    </row>
    <row r="1874" spans="1:2" x14ac:dyDescent="0.25">
      <c r="A1874" s="6" t="s">
        <v>8219</v>
      </c>
      <c r="B1874">
        <v>17</v>
      </c>
    </row>
    <row r="1875" spans="1:2" x14ac:dyDescent="0.25">
      <c r="A1875" s="6" t="s">
        <v>8219</v>
      </c>
      <c r="B1875">
        <v>63</v>
      </c>
    </row>
    <row r="1876" spans="1:2" x14ac:dyDescent="0.25">
      <c r="A1876" s="6" t="s">
        <v>8219</v>
      </c>
      <c r="B1876">
        <v>9</v>
      </c>
    </row>
    <row r="1877" spans="1:2" x14ac:dyDescent="0.25">
      <c r="A1877" s="6" t="s">
        <v>8219</v>
      </c>
      <c r="B1877">
        <v>30</v>
      </c>
    </row>
    <row r="1878" spans="1:2" x14ac:dyDescent="0.25">
      <c r="A1878" s="6" t="s">
        <v>8219</v>
      </c>
      <c r="B1878">
        <v>23</v>
      </c>
    </row>
    <row r="1879" spans="1:2" x14ac:dyDescent="0.25">
      <c r="A1879" s="6" t="s">
        <v>8219</v>
      </c>
      <c r="B1879">
        <v>33</v>
      </c>
    </row>
    <row r="1880" spans="1:2" x14ac:dyDescent="0.25">
      <c r="A1880" s="6" t="s">
        <v>8219</v>
      </c>
      <c r="B1880">
        <v>39</v>
      </c>
    </row>
    <row r="1881" spans="1:2" x14ac:dyDescent="0.25">
      <c r="A1881" s="6" t="s">
        <v>8219</v>
      </c>
      <c r="B1881">
        <v>17</v>
      </c>
    </row>
    <row r="1882" spans="1:2" x14ac:dyDescent="0.25">
      <c r="A1882" s="6" t="s">
        <v>8219</v>
      </c>
      <c r="B1882">
        <v>6</v>
      </c>
    </row>
    <row r="1883" spans="1:2" x14ac:dyDescent="0.25">
      <c r="A1883" s="6" t="s">
        <v>8219</v>
      </c>
      <c r="B1883">
        <v>39</v>
      </c>
    </row>
    <row r="1884" spans="1:2" x14ac:dyDescent="0.25">
      <c r="A1884" s="6" t="s">
        <v>8219</v>
      </c>
      <c r="B1884">
        <v>57</v>
      </c>
    </row>
    <row r="1885" spans="1:2" x14ac:dyDescent="0.25">
      <c r="A1885" s="6" t="s">
        <v>8219</v>
      </c>
      <c r="B1885">
        <v>56</v>
      </c>
    </row>
    <row r="1886" spans="1:2" x14ac:dyDescent="0.25">
      <c r="A1886" s="6" t="s">
        <v>8219</v>
      </c>
      <c r="B1886">
        <v>13</v>
      </c>
    </row>
    <row r="1887" spans="1:2" x14ac:dyDescent="0.25">
      <c r="A1887" s="6" t="s">
        <v>8219</v>
      </c>
      <c r="B1887">
        <v>95</v>
      </c>
    </row>
    <row r="1888" spans="1:2" x14ac:dyDescent="0.25">
      <c r="A1888" s="6" t="s">
        <v>8219</v>
      </c>
      <c r="B1888">
        <v>80</v>
      </c>
    </row>
    <row r="1889" spans="1:2" x14ac:dyDescent="0.25">
      <c r="A1889" s="6" t="s">
        <v>8219</v>
      </c>
      <c r="B1889">
        <v>133</v>
      </c>
    </row>
    <row r="1890" spans="1:2" x14ac:dyDescent="0.25">
      <c r="A1890" s="6" t="s">
        <v>8219</v>
      </c>
      <c r="B1890">
        <v>44</v>
      </c>
    </row>
    <row r="1891" spans="1:2" x14ac:dyDescent="0.25">
      <c r="A1891" s="6" t="s">
        <v>8219</v>
      </c>
      <c r="B1891">
        <v>30</v>
      </c>
    </row>
    <row r="1892" spans="1:2" x14ac:dyDescent="0.25">
      <c r="A1892" s="6" t="s">
        <v>8219</v>
      </c>
      <c r="B1892">
        <v>56</v>
      </c>
    </row>
    <row r="1893" spans="1:2" x14ac:dyDescent="0.25">
      <c r="A1893" s="6" t="s">
        <v>8219</v>
      </c>
      <c r="B1893">
        <v>66</v>
      </c>
    </row>
    <row r="1894" spans="1:2" x14ac:dyDescent="0.25">
      <c r="A1894" s="6" t="s">
        <v>8219</v>
      </c>
      <c r="B1894">
        <v>29</v>
      </c>
    </row>
    <row r="1895" spans="1:2" x14ac:dyDescent="0.25">
      <c r="A1895" s="6" t="s">
        <v>8219</v>
      </c>
      <c r="B1895">
        <v>72</v>
      </c>
    </row>
    <row r="1896" spans="1:2" x14ac:dyDescent="0.25">
      <c r="A1896" s="6" t="s">
        <v>8219</v>
      </c>
      <c r="B1896">
        <v>27</v>
      </c>
    </row>
    <row r="1897" spans="1:2" x14ac:dyDescent="0.25">
      <c r="A1897" s="6" t="s">
        <v>8219</v>
      </c>
      <c r="B1897">
        <v>10</v>
      </c>
    </row>
    <row r="1898" spans="1:2" x14ac:dyDescent="0.25">
      <c r="A1898" s="6" t="s">
        <v>8219</v>
      </c>
      <c r="B1898">
        <v>35</v>
      </c>
    </row>
    <row r="1899" spans="1:2" x14ac:dyDescent="0.25">
      <c r="A1899" s="6" t="s">
        <v>8219</v>
      </c>
      <c r="B1899">
        <v>29</v>
      </c>
    </row>
    <row r="1900" spans="1:2" x14ac:dyDescent="0.25">
      <c r="A1900" s="6" t="s">
        <v>8219</v>
      </c>
      <c r="B1900">
        <v>13</v>
      </c>
    </row>
    <row r="1901" spans="1:2" x14ac:dyDescent="0.25">
      <c r="A1901" s="6" t="s">
        <v>8219</v>
      </c>
      <c r="B1901">
        <v>72</v>
      </c>
    </row>
    <row r="1902" spans="1:2" x14ac:dyDescent="0.25">
      <c r="A1902" s="6" t="s">
        <v>8219</v>
      </c>
      <c r="B1902">
        <v>78</v>
      </c>
    </row>
    <row r="1903" spans="1:2" x14ac:dyDescent="0.25">
      <c r="A1903" s="6" t="s">
        <v>8219</v>
      </c>
      <c r="B1903">
        <v>49</v>
      </c>
    </row>
    <row r="1904" spans="1:2" x14ac:dyDescent="0.25">
      <c r="A1904" s="6" t="s">
        <v>8219</v>
      </c>
      <c r="B1904">
        <v>42</v>
      </c>
    </row>
    <row r="1905" spans="1:2" x14ac:dyDescent="0.25">
      <c r="A1905" s="6" t="s">
        <v>8219</v>
      </c>
      <c r="B1905">
        <v>35</v>
      </c>
    </row>
    <row r="1906" spans="1:2" x14ac:dyDescent="0.25">
      <c r="A1906" s="6" t="s">
        <v>8219</v>
      </c>
      <c r="B1906">
        <v>42</v>
      </c>
    </row>
    <row r="1907" spans="1:2" x14ac:dyDescent="0.25">
      <c r="A1907" s="6" t="s">
        <v>8219</v>
      </c>
      <c r="B1907">
        <v>42</v>
      </c>
    </row>
    <row r="1908" spans="1:2" x14ac:dyDescent="0.25">
      <c r="A1908" s="6" t="s">
        <v>8219</v>
      </c>
      <c r="B1908">
        <v>31</v>
      </c>
    </row>
    <row r="1909" spans="1:2" x14ac:dyDescent="0.25">
      <c r="A1909" s="6" t="s">
        <v>8219</v>
      </c>
      <c r="B1909">
        <v>38</v>
      </c>
    </row>
    <row r="1910" spans="1:2" x14ac:dyDescent="0.25">
      <c r="A1910" s="6" t="s">
        <v>8219</v>
      </c>
      <c r="B1910">
        <v>8</v>
      </c>
    </row>
    <row r="1911" spans="1:2" x14ac:dyDescent="0.25">
      <c r="A1911" s="6" t="s">
        <v>8219</v>
      </c>
      <c r="B1911">
        <v>39</v>
      </c>
    </row>
    <row r="1912" spans="1:2" x14ac:dyDescent="0.25">
      <c r="A1912" s="6" t="s">
        <v>8219</v>
      </c>
      <c r="B1912">
        <v>29</v>
      </c>
    </row>
    <row r="1913" spans="1:2" x14ac:dyDescent="0.25">
      <c r="A1913" s="6" t="s">
        <v>8219</v>
      </c>
      <c r="B1913">
        <v>72</v>
      </c>
    </row>
    <row r="1914" spans="1:2" x14ac:dyDescent="0.25">
      <c r="A1914" s="6" t="s">
        <v>8219</v>
      </c>
      <c r="B1914">
        <v>15</v>
      </c>
    </row>
    <row r="1915" spans="1:2" x14ac:dyDescent="0.25">
      <c r="A1915" s="6" t="s">
        <v>8219</v>
      </c>
      <c r="B1915">
        <v>33</v>
      </c>
    </row>
    <row r="1916" spans="1:2" x14ac:dyDescent="0.25">
      <c r="A1916" s="6" t="s">
        <v>8219</v>
      </c>
      <c r="B1916">
        <v>15</v>
      </c>
    </row>
    <row r="1917" spans="1:2" x14ac:dyDescent="0.25">
      <c r="A1917" s="6" t="s">
        <v>8219</v>
      </c>
      <c r="B1917">
        <v>19</v>
      </c>
    </row>
    <row r="1918" spans="1:2" x14ac:dyDescent="0.25">
      <c r="A1918" s="6" t="s">
        <v>8219</v>
      </c>
      <c r="B1918">
        <v>17</v>
      </c>
    </row>
    <row r="1919" spans="1:2" x14ac:dyDescent="0.25">
      <c r="A1919" s="6" t="s">
        <v>8219</v>
      </c>
      <c r="B1919">
        <v>44</v>
      </c>
    </row>
    <row r="1920" spans="1:2" x14ac:dyDescent="0.25">
      <c r="A1920" s="6" t="s">
        <v>8219</v>
      </c>
      <c r="B1920">
        <v>10</v>
      </c>
    </row>
    <row r="1921" spans="1:2" x14ac:dyDescent="0.25">
      <c r="A1921" s="6" t="s">
        <v>8219</v>
      </c>
      <c r="B1921">
        <v>46</v>
      </c>
    </row>
    <row r="1922" spans="1:2" x14ac:dyDescent="0.25">
      <c r="A1922" s="6" t="s">
        <v>8219</v>
      </c>
      <c r="B1922">
        <v>11</v>
      </c>
    </row>
    <row r="1923" spans="1:2" x14ac:dyDescent="0.25">
      <c r="A1923" s="6" t="s">
        <v>8219</v>
      </c>
      <c r="B1923">
        <v>13</v>
      </c>
    </row>
    <row r="1924" spans="1:2" x14ac:dyDescent="0.25">
      <c r="A1924" s="6" t="s">
        <v>8219</v>
      </c>
      <c r="B1924">
        <v>33</v>
      </c>
    </row>
    <row r="1925" spans="1:2" x14ac:dyDescent="0.25">
      <c r="A1925" s="6" t="s">
        <v>8219</v>
      </c>
      <c r="B1925">
        <v>28</v>
      </c>
    </row>
    <row r="1926" spans="1:2" x14ac:dyDescent="0.25">
      <c r="A1926" s="6" t="s">
        <v>8219</v>
      </c>
      <c r="B1926">
        <v>21</v>
      </c>
    </row>
    <row r="1927" spans="1:2" x14ac:dyDescent="0.25">
      <c r="A1927" s="6" t="s">
        <v>8219</v>
      </c>
      <c r="B1927">
        <v>13</v>
      </c>
    </row>
    <row r="1928" spans="1:2" x14ac:dyDescent="0.25">
      <c r="A1928" s="6" t="s">
        <v>8219</v>
      </c>
      <c r="B1928">
        <v>34</v>
      </c>
    </row>
    <row r="1929" spans="1:2" x14ac:dyDescent="0.25">
      <c r="A1929" s="6" t="s">
        <v>8219</v>
      </c>
      <c r="B1929">
        <v>80</v>
      </c>
    </row>
    <row r="1930" spans="1:2" x14ac:dyDescent="0.25">
      <c r="A1930" s="6" t="s">
        <v>8219</v>
      </c>
      <c r="B1930">
        <v>74</v>
      </c>
    </row>
    <row r="1931" spans="1:2" x14ac:dyDescent="0.25">
      <c r="A1931" s="6" t="s">
        <v>8219</v>
      </c>
      <c r="B1931">
        <v>7</v>
      </c>
    </row>
    <row r="1932" spans="1:2" x14ac:dyDescent="0.25">
      <c r="A1932" s="6" t="s">
        <v>8219</v>
      </c>
      <c r="B1932">
        <v>34</v>
      </c>
    </row>
    <row r="1933" spans="1:2" x14ac:dyDescent="0.25">
      <c r="A1933" s="6" t="s">
        <v>8219</v>
      </c>
      <c r="B1933">
        <v>86</v>
      </c>
    </row>
    <row r="1934" spans="1:2" x14ac:dyDescent="0.25">
      <c r="A1934" s="6" t="s">
        <v>8219</v>
      </c>
      <c r="B1934">
        <v>37</v>
      </c>
    </row>
    <row r="1935" spans="1:2" x14ac:dyDescent="0.25">
      <c r="A1935" s="6" t="s">
        <v>8219</v>
      </c>
      <c r="B1935">
        <v>18</v>
      </c>
    </row>
    <row r="1936" spans="1:2" x14ac:dyDescent="0.25">
      <c r="A1936" s="6" t="s">
        <v>8219</v>
      </c>
      <c r="B1936">
        <v>22</v>
      </c>
    </row>
    <row r="1937" spans="1:2" x14ac:dyDescent="0.25">
      <c r="A1937" s="6" t="s">
        <v>8219</v>
      </c>
      <c r="B1937">
        <v>26</v>
      </c>
    </row>
    <row r="1938" spans="1:2" x14ac:dyDescent="0.25">
      <c r="A1938" s="6" t="s">
        <v>8219</v>
      </c>
      <c r="B1938">
        <v>27</v>
      </c>
    </row>
    <row r="1939" spans="1:2" x14ac:dyDescent="0.25">
      <c r="A1939" s="6" t="s">
        <v>8219</v>
      </c>
      <c r="B1939">
        <v>8</v>
      </c>
    </row>
    <row r="1940" spans="1:2" x14ac:dyDescent="0.25">
      <c r="A1940" s="6" t="s">
        <v>8219</v>
      </c>
      <c r="B1940">
        <v>204</v>
      </c>
    </row>
    <row r="1941" spans="1:2" x14ac:dyDescent="0.25">
      <c r="A1941" s="6" t="s">
        <v>8219</v>
      </c>
      <c r="B1941">
        <v>46</v>
      </c>
    </row>
    <row r="1942" spans="1:2" x14ac:dyDescent="0.25">
      <c r="A1942" s="6" t="s">
        <v>8219</v>
      </c>
      <c r="B1942">
        <v>17</v>
      </c>
    </row>
    <row r="1943" spans="1:2" x14ac:dyDescent="0.25">
      <c r="A1943" s="6" t="s">
        <v>8219</v>
      </c>
      <c r="B1943">
        <v>28</v>
      </c>
    </row>
    <row r="1944" spans="1:2" x14ac:dyDescent="0.25">
      <c r="A1944" s="6" t="s">
        <v>8219</v>
      </c>
      <c r="B1944">
        <v>83</v>
      </c>
    </row>
    <row r="1945" spans="1:2" x14ac:dyDescent="0.25">
      <c r="A1945" s="6" t="s">
        <v>8219</v>
      </c>
      <c r="B1945">
        <v>13</v>
      </c>
    </row>
    <row r="1946" spans="1:2" x14ac:dyDescent="0.25">
      <c r="A1946" s="6" t="s">
        <v>8219</v>
      </c>
      <c r="B1946">
        <v>8</v>
      </c>
    </row>
    <row r="1947" spans="1:2" x14ac:dyDescent="0.25">
      <c r="A1947" s="6" t="s">
        <v>8219</v>
      </c>
      <c r="B1947">
        <v>32</v>
      </c>
    </row>
    <row r="1948" spans="1:2" x14ac:dyDescent="0.25">
      <c r="A1948" s="6" t="s">
        <v>8219</v>
      </c>
      <c r="B1948">
        <v>85</v>
      </c>
    </row>
    <row r="1949" spans="1:2" x14ac:dyDescent="0.25">
      <c r="A1949" s="6" t="s">
        <v>8219</v>
      </c>
      <c r="B1949">
        <v>29</v>
      </c>
    </row>
    <row r="1950" spans="1:2" x14ac:dyDescent="0.25">
      <c r="A1950" s="6" t="s">
        <v>8219</v>
      </c>
      <c r="B1950">
        <v>24</v>
      </c>
    </row>
    <row r="1951" spans="1:2" x14ac:dyDescent="0.25">
      <c r="A1951" s="6" t="s">
        <v>8219</v>
      </c>
      <c r="B1951">
        <v>8</v>
      </c>
    </row>
    <row r="1952" spans="1:2" x14ac:dyDescent="0.25">
      <c r="A1952" s="6" t="s">
        <v>8219</v>
      </c>
      <c r="B1952">
        <v>19</v>
      </c>
    </row>
    <row r="1953" spans="1:2" x14ac:dyDescent="0.25">
      <c r="A1953" s="6" t="s">
        <v>8219</v>
      </c>
      <c r="B1953">
        <v>336</v>
      </c>
    </row>
    <row r="1954" spans="1:2" x14ac:dyDescent="0.25">
      <c r="A1954" s="6" t="s">
        <v>8219</v>
      </c>
      <c r="B1954">
        <v>13</v>
      </c>
    </row>
    <row r="1955" spans="1:2" x14ac:dyDescent="0.25">
      <c r="A1955" s="6" t="s">
        <v>8219</v>
      </c>
      <c r="B1955">
        <v>42</v>
      </c>
    </row>
    <row r="1956" spans="1:2" x14ac:dyDescent="0.25">
      <c r="A1956" s="6" t="s">
        <v>8219</v>
      </c>
      <c r="B1956">
        <v>64</v>
      </c>
    </row>
    <row r="1957" spans="1:2" x14ac:dyDescent="0.25">
      <c r="A1957" s="6" t="s">
        <v>8219</v>
      </c>
      <c r="B1957">
        <v>25</v>
      </c>
    </row>
    <row r="1958" spans="1:2" x14ac:dyDescent="0.25">
      <c r="A1958" s="6" t="s">
        <v>8219</v>
      </c>
      <c r="B1958">
        <v>20</v>
      </c>
    </row>
    <row r="1959" spans="1:2" x14ac:dyDescent="0.25">
      <c r="A1959" s="6" t="s">
        <v>8219</v>
      </c>
      <c r="B1959">
        <v>104</v>
      </c>
    </row>
    <row r="1960" spans="1:2" x14ac:dyDescent="0.25">
      <c r="A1960" s="6" t="s">
        <v>8219</v>
      </c>
      <c r="B1960">
        <v>53</v>
      </c>
    </row>
    <row r="1961" spans="1:2" x14ac:dyDescent="0.25">
      <c r="A1961" s="6" t="s">
        <v>8219</v>
      </c>
      <c r="B1961">
        <v>14</v>
      </c>
    </row>
    <row r="1962" spans="1:2" x14ac:dyDescent="0.25">
      <c r="A1962" s="6" t="s">
        <v>8219</v>
      </c>
      <c r="B1962">
        <v>20</v>
      </c>
    </row>
    <row r="1963" spans="1:2" x14ac:dyDescent="0.25">
      <c r="A1963" s="6" t="s">
        <v>8219</v>
      </c>
      <c r="B1963">
        <v>558</v>
      </c>
    </row>
    <row r="1964" spans="1:2" x14ac:dyDescent="0.25">
      <c r="A1964" s="6" t="s">
        <v>8219</v>
      </c>
      <c r="B1964">
        <v>22</v>
      </c>
    </row>
    <row r="1965" spans="1:2" x14ac:dyDescent="0.25">
      <c r="A1965" s="6" t="s">
        <v>8219</v>
      </c>
      <c r="B1965">
        <v>24</v>
      </c>
    </row>
    <row r="1966" spans="1:2" x14ac:dyDescent="0.25">
      <c r="A1966" s="6" t="s">
        <v>8219</v>
      </c>
      <c r="B1966">
        <v>74</v>
      </c>
    </row>
    <row r="1967" spans="1:2" x14ac:dyDescent="0.25">
      <c r="A1967" s="6" t="s">
        <v>8219</v>
      </c>
      <c r="B1967">
        <v>54</v>
      </c>
    </row>
    <row r="1968" spans="1:2" x14ac:dyDescent="0.25">
      <c r="A1968" s="6" t="s">
        <v>8219</v>
      </c>
      <c r="B1968">
        <v>31</v>
      </c>
    </row>
    <row r="1969" spans="1:2" x14ac:dyDescent="0.25">
      <c r="A1969" s="6" t="s">
        <v>8219</v>
      </c>
      <c r="B1969">
        <v>25</v>
      </c>
    </row>
    <row r="1970" spans="1:2" x14ac:dyDescent="0.25">
      <c r="A1970" s="6" t="s">
        <v>8219</v>
      </c>
      <c r="B1970">
        <v>17</v>
      </c>
    </row>
    <row r="1971" spans="1:2" x14ac:dyDescent="0.25">
      <c r="A1971" s="6" t="s">
        <v>8219</v>
      </c>
      <c r="B1971">
        <v>12</v>
      </c>
    </row>
    <row r="1972" spans="1:2" x14ac:dyDescent="0.25">
      <c r="A1972" s="6" t="s">
        <v>8219</v>
      </c>
      <c r="B1972">
        <v>38</v>
      </c>
    </row>
    <row r="1973" spans="1:2" x14ac:dyDescent="0.25">
      <c r="A1973" s="6" t="s">
        <v>8219</v>
      </c>
      <c r="B1973">
        <v>41</v>
      </c>
    </row>
    <row r="1974" spans="1:2" x14ac:dyDescent="0.25">
      <c r="A1974" s="6" t="s">
        <v>8219</v>
      </c>
      <c r="B1974">
        <v>19</v>
      </c>
    </row>
    <row r="1975" spans="1:2" x14ac:dyDescent="0.25">
      <c r="A1975" s="6" t="s">
        <v>8219</v>
      </c>
      <c r="B1975">
        <v>41</v>
      </c>
    </row>
    <row r="1976" spans="1:2" x14ac:dyDescent="0.25">
      <c r="A1976" s="6" t="s">
        <v>8219</v>
      </c>
      <c r="B1976">
        <v>26</v>
      </c>
    </row>
    <row r="1977" spans="1:2" x14ac:dyDescent="0.25">
      <c r="A1977" s="6" t="s">
        <v>8219</v>
      </c>
      <c r="B1977">
        <v>25</v>
      </c>
    </row>
    <row r="1978" spans="1:2" x14ac:dyDescent="0.25">
      <c r="A1978" s="6" t="s">
        <v>8219</v>
      </c>
      <c r="B1978">
        <v>9</v>
      </c>
    </row>
    <row r="1979" spans="1:2" x14ac:dyDescent="0.25">
      <c r="A1979" s="6" t="s">
        <v>8219</v>
      </c>
      <c r="B1979">
        <v>78</v>
      </c>
    </row>
    <row r="1980" spans="1:2" x14ac:dyDescent="0.25">
      <c r="A1980" s="6" t="s">
        <v>8219</v>
      </c>
      <c r="B1980">
        <v>45</v>
      </c>
    </row>
    <row r="1981" spans="1:2" x14ac:dyDescent="0.25">
      <c r="A1981" s="6" t="s">
        <v>8219</v>
      </c>
      <c r="B1981">
        <v>102</v>
      </c>
    </row>
    <row r="1982" spans="1:2" x14ac:dyDescent="0.25">
      <c r="A1982" s="6" t="s">
        <v>8219</v>
      </c>
      <c r="B1982">
        <v>5</v>
      </c>
    </row>
    <row r="1983" spans="1:2" x14ac:dyDescent="0.25">
      <c r="A1983" s="6" t="s">
        <v>8219</v>
      </c>
      <c r="B1983">
        <v>27</v>
      </c>
    </row>
    <row r="1984" spans="1:2" x14ac:dyDescent="0.25">
      <c r="A1984" s="6" t="s">
        <v>8219</v>
      </c>
      <c r="B1984">
        <v>37</v>
      </c>
    </row>
    <row r="1985" spans="1:2" x14ac:dyDescent="0.25">
      <c r="A1985" s="6" t="s">
        <v>8219</v>
      </c>
      <c r="B1985">
        <v>14</v>
      </c>
    </row>
    <row r="1986" spans="1:2" x14ac:dyDescent="0.25">
      <c r="A1986" s="6" t="s">
        <v>8219</v>
      </c>
      <c r="B1986">
        <v>27</v>
      </c>
    </row>
    <row r="1987" spans="1:2" x14ac:dyDescent="0.25">
      <c r="A1987" s="6" t="s">
        <v>8219</v>
      </c>
      <c r="B1987">
        <v>45</v>
      </c>
    </row>
    <row r="1988" spans="1:2" x14ac:dyDescent="0.25">
      <c r="A1988" s="6" t="s">
        <v>8219</v>
      </c>
      <c r="B1988">
        <v>49</v>
      </c>
    </row>
    <row r="1989" spans="1:2" x14ac:dyDescent="0.25">
      <c r="A1989" s="6" t="s">
        <v>8219</v>
      </c>
      <c r="B1989">
        <v>24</v>
      </c>
    </row>
    <row r="1990" spans="1:2" x14ac:dyDescent="0.25">
      <c r="A1990" s="6" t="s">
        <v>8219</v>
      </c>
      <c r="B1990">
        <v>112</v>
      </c>
    </row>
    <row r="1991" spans="1:2" x14ac:dyDescent="0.25">
      <c r="A1991" s="6" t="s">
        <v>8219</v>
      </c>
      <c r="B1991">
        <v>23</v>
      </c>
    </row>
    <row r="1992" spans="1:2" x14ac:dyDescent="0.25">
      <c r="A1992" s="6" t="s">
        <v>8219</v>
      </c>
      <c r="B1992">
        <v>54</v>
      </c>
    </row>
    <row r="1993" spans="1:2" x14ac:dyDescent="0.25">
      <c r="A1993" s="6" t="s">
        <v>8219</v>
      </c>
      <c r="B1993">
        <v>28</v>
      </c>
    </row>
    <row r="1994" spans="1:2" x14ac:dyDescent="0.25">
      <c r="A1994" s="6" t="s">
        <v>8219</v>
      </c>
      <c r="B1994">
        <v>11</v>
      </c>
    </row>
    <row r="1995" spans="1:2" x14ac:dyDescent="0.25">
      <c r="A1995" s="6" t="s">
        <v>8219</v>
      </c>
      <c r="B1995">
        <v>62</v>
      </c>
    </row>
    <row r="1996" spans="1:2" x14ac:dyDescent="0.25">
      <c r="A1996" s="6" t="s">
        <v>8219</v>
      </c>
      <c r="B1996">
        <v>73</v>
      </c>
    </row>
    <row r="1997" spans="1:2" x14ac:dyDescent="0.25">
      <c r="A1997" s="6" t="s">
        <v>8219</v>
      </c>
      <c r="B1997">
        <v>18</v>
      </c>
    </row>
    <row r="1998" spans="1:2" x14ac:dyDescent="0.25">
      <c r="A1998" s="6" t="s">
        <v>8219</v>
      </c>
      <c r="B1998">
        <v>35</v>
      </c>
    </row>
    <row r="1999" spans="1:2" x14ac:dyDescent="0.25">
      <c r="A1999" s="6" t="s">
        <v>8219</v>
      </c>
      <c r="B1999">
        <v>43</v>
      </c>
    </row>
    <row r="2000" spans="1:2" x14ac:dyDescent="0.25">
      <c r="A2000" s="6" t="s">
        <v>8219</v>
      </c>
      <c r="B2000">
        <v>36</v>
      </c>
    </row>
    <row r="2001" spans="1:2" x14ac:dyDescent="0.25">
      <c r="A2001" s="6" t="s">
        <v>8219</v>
      </c>
      <c r="B2001">
        <v>62</v>
      </c>
    </row>
    <row r="2002" spans="1:2" x14ac:dyDescent="0.25">
      <c r="A2002" s="6" t="s">
        <v>8219</v>
      </c>
      <c r="B2002">
        <v>15</v>
      </c>
    </row>
    <row r="2003" spans="1:2" x14ac:dyDescent="0.25">
      <c r="A2003" s="6" t="s">
        <v>8219</v>
      </c>
      <c r="B2003">
        <v>33</v>
      </c>
    </row>
    <row r="2004" spans="1:2" x14ac:dyDescent="0.25">
      <c r="A2004" s="6" t="s">
        <v>8219</v>
      </c>
      <c r="B2004">
        <v>27</v>
      </c>
    </row>
    <row r="2005" spans="1:2" x14ac:dyDescent="0.25">
      <c r="A2005" s="6" t="s">
        <v>8219</v>
      </c>
      <c r="B2005">
        <v>17</v>
      </c>
    </row>
    <row r="2006" spans="1:2" x14ac:dyDescent="0.25">
      <c r="A2006" s="6" t="s">
        <v>8219</v>
      </c>
      <c r="B2006">
        <v>4</v>
      </c>
    </row>
    <row r="2007" spans="1:2" x14ac:dyDescent="0.25">
      <c r="A2007" s="6" t="s">
        <v>8219</v>
      </c>
      <c r="B2007">
        <v>53</v>
      </c>
    </row>
    <row r="2008" spans="1:2" x14ac:dyDescent="0.25">
      <c r="A2008" s="6" t="s">
        <v>8219</v>
      </c>
      <c r="B2008">
        <v>49</v>
      </c>
    </row>
    <row r="2009" spans="1:2" x14ac:dyDescent="0.25">
      <c r="A2009" s="6" t="s">
        <v>8219</v>
      </c>
      <c r="B2009">
        <v>57</v>
      </c>
    </row>
    <row r="2010" spans="1:2" x14ac:dyDescent="0.25">
      <c r="A2010" s="6" t="s">
        <v>8219</v>
      </c>
      <c r="B2010">
        <v>69</v>
      </c>
    </row>
    <row r="2011" spans="1:2" x14ac:dyDescent="0.25">
      <c r="A2011" s="6" t="s">
        <v>8219</v>
      </c>
      <c r="B2011">
        <v>15</v>
      </c>
    </row>
    <row r="2012" spans="1:2" x14ac:dyDescent="0.25">
      <c r="A2012" s="6" t="s">
        <v>8219</v>
      </c>
      <c r="B2012">
        <v>64</v>
      </c>
    </row>
    <row r="2013" spans="1:2" x14ac:dyDescent="0.25">
      <c r="A2013" s="6" t="s">
        <v>8219</v>
      </c>
      <c r="B2013">
        <v>20</v>
      </c>
    </row>
    <row r="2014" spans="1:2" x14ac:dyDescent="0.25">
      <c r="A2014" s="6" t="s">
        <v>8219</v>
      </c>
      <c r="B2014">
        <v>27</v>
      </c>
    </row>
    <row r="2015" spans="1:2" x14ac:dyDescent="0.25">
      <c r="A2015" s="6" t="s">
        <v>8219</v>
      </c>
      <c r="B2015">
        <v>21</v>
      </c>
    </row>
    <row r="2016" spans="1:2" x14ac:dyDescent="0.25">
      <c r="A2016" s="6" t="s">
        <v>8219</v>
      </c>
      <c r="B2016">
        <v>31</v>
      </c>
    </row>
    <row r="2017" spans="1:2" x14ac:dyDescent="0.25">
      <c r="A2017" s="6" t="s">
        <v>8219</v>
      </c>
      <c r="B2017">
        <v>51</v>
      </c>
    </row>
    <row r="2018" spans="1:2" x14ac:dyDescent="0.25">
      <c r="A2018" s="6" t="s">
        <v>8219</v>
      </c>
      <c r="B2018">
        <v>57</v>
      </c>
    </row>
    <row r="2019" spans="1:2" x14ac:dyDescent="0.25">
      <c r="A2019" s="6" t="s">
        <v>8219</v>
      </c>
      <c r="B2019">
        <v>20</v>
      </c>
    </row>
    <row r="2020" spans="1:2" x14ac:dyDescent="0.25">
      <c r="A2020" s="6" t="s">
        <v>8219</v>
      </c>
      <c r="B2020">
        <v>71</v>
      </c>
    </row>
    <row r="2021" spans="1:2" x14ac:dyDescent="0.25">
      <c r="A2021" s="6" t="s">
        <v>8219</v>
      </c>
      <c r="B2021">
        <v>72</v>
      </c>
    </row>
    <row r="2022" spans="1:2" x14ac:dyDescent="0.25">
      <c r="A2022" s="6" t="s">
        <v>8219</v>
      </c>
      <c r="B2022">
        <v>45</v>
      </c>
    </row>
    <row r="2023" spans="1:2" x14ac:dyDescent="0.25">
      <c r="A2023" s="6" t="s">
        <v>8219</v>
      </c>
      <c r="B2023">
        <v>51</v>
      </c>
    </row>
    <row r="2024" spans="1:2" x14ac:dyDescent="0.25">
      <c r="A2024" s="6" t="s">
        <v>8219</v>
      </c>
      <c r="B2024">
        <v>56</v>
      </c>
    </row>
    <row r="2025" spans="1:2" x14ac:dyDescent="0.25">
      <c r="A2025" s="6" t="s">
        <v>8219</v>
      </c>
      <c r="B2025">
        <v>17</v>
      </c>
    </row>
    <row r="2026" spans="1:2" x14ac:dyDescent="0.25">
      <c r="A2026" s="6" t="s">
        <v>8219</v>
      </c>
      <c r="B2026">
        <v>197</v>
      </c>
    </row>
    <row r="2027" spans="1:2" x14ac:dyDescent="0.25">
      <c r="A2027" s="6" t="s">
        <v>8219</v>
      </c>
      <c r="B2027">
        <v>70</v>
      </c>
    </row>
    <row r="2028" spans="1:2" x14ac:dyDescent="0.25">
      <c r="A2028" s="6" t="s">
        <v>8219</v>
      </c>
      <c r="B2028">
        <v>21</v>
      </c>
    </row>
    <row r="2029" spans="1:2" x14ac:dyDescent="0.25">
      <c r="A2029" s="6" t="s">
        <v>8219</v>
      </c>
      <c r="B2029">
        <v>34</v>
      </c>
    </row>
    <row r="2030" spans="1:2" x14ac:dyDescent="0.25">
      <c r="A2030" s="6" t="s">
        <v>8219</v>
      </c>
      <c r="B2030">
        <v>39</v>
      </c>
    </row>
    <row r="2031" spans="1:2" x14ac:dyDescent="0.25">
      <c r="A2031" s="6" t="s">
        <v>8219</v>
      </c>
      <c r="B2031">
        <v>78</v>
      </c>
    </row>
    <row r="2032" spans="1:2" x14ac:dyDescent="0.25">
      <c r="A2032" s="6" t="s">
        <v>8219</v>
      </c>
      <c r="B2032">
        <v>48</v>
      </c>
    </row>
    <row r="2033" spans="1:2" x14ac:dyDescent="0.25">
      <c r="A2033" s="6" t="s">
        <v>8219</v>
      </c>
      <c r="B2033">
        <v>29</v>
      </c>
    </row>
    <row r="2034" spans="1:2" x14ac:dyDescent="0.25">
      <c r="A2034" s="6" t="s">
        <v>8219</v>
      </c>
      <c r="B2034">
        <v>73</v>
      </c>
    </row>
    <row r="2035" spans="1:2" x14ac:dyDescent="0.25">
      <c r="A2035" s="6" t="s">
        <v>8219</v>
      </c>
      <c r="B2035">
        <v>8</v>
      </c>
    </row>
    <row r="2036" spans="1:2" x14ac:dyDescent="0.25">
      <c r="A2036" s="6" t="s">
        <v>8219</v>
      </c>
      <c r="B2036">
        <v>17</v>
      </c>
    </row>
    <row r="2037" spans="1:2" x14ac:dyDescent="0.25">
      <c r="A2037" s="6" t="s">
        <v>8219</v>
      </c>
      <c r="B2037">
        <v>9</v>
      </c>
    </row>
    <row r="2038" spans="1:2" x14ac:dyDescent="0.25">
      <c r="A2038" s="6" t="s">
        <v>8219</v>
      </c>
      <c r="B2038">
        <v>17</v>
      </c>
    </row>
    <row r="2039" spans="1:2" x14ac:dyDescent="0.25">
      <c r="A2039" s="6" t="s">
        <v>8219</v>
      </c>
      <c r="B2039">
        <v>33</v>
      </c>
    </row>
    <row r="2040" spans="1:2" x14ac:dyDescent="0.25">
      <c r="A2040" s="6" t="s">
        <v>8219</v>
      </c>
      <c r="B2040">
        <v>38</v>
      </c>
    </row>
    <row r="2041" spans="1:2" x14ac:dyDescent="0.25">
      <c r="A2041" s="6" t="s">
        <v>8219</v>
      </c>
      <c r="B2041">
        <v>79</v>
      </c>
    </row>
    <row r="2042" spans="1:2" x14ac:dyDescent="0.25">
      <c r="A2042" s="6" t="s">
        <v>8219</v>
      </c>
      <c r="B2042">
        <v>46</v>
      </c>
    </row>
    <row r="2043" spans="1:2" x14ac:dyDescent="0.25">
      <c r="A2043" s="6" t="s">
        <v>8219</v>
      </c>
      <c r="B2043">
        <v>20</v>
      </c>
    </row>
    <row r="2044" spans="1:2" x14ac:dyDescent="0.25">
      <c r="A2044" s="6" t="s">
        <v>8219</v>
      </c>
      <c r="B2044">
        <v>20</v>
      </c>
    </row>
    <row r="2045" spans="1:2" x14ac:dyDescent="0.25">
      <c r="A2045" s="6" t="s">
        <v>8219</v>
      </c>
      <c r="B2045">
        <v>13</v>
      </c>
    </row>
    <row r="2046" spans="1:2" x14ac:dyDescent="0.25">
      <c r="A2046" s="6" t="s">
        <v>8219</v>
      </c>
      <c r="B2046">
        <v>22</v>
      </c>
    </row>
    <row r="2047" spans="1:2" x14ac:dyDescent="0.25">
      <c r="A2047" s="6" t="s">
        <v>8219</v>
      </c>
      <c r="B2047">
        <v>36</v>
      </c>
    </row>
    <row r="2048" spans="1:2" x14ac:dyDescent="0.25">
      <c r="A2048" s="6" t="s">
        <v>8219</v>
      </c>
      <c r="B2048">
        <v>40</v>
      </c>
    </row>
    <row r="2049" spans="1:2" x14ac:dyDescent="0.25">
      <c r="A2049" s="6" t="s">
        <v>8219</v>
      </c>
      <c r="B2049">
        <v>9</v>
      </c>
    </row>
    <row r="2050" spans="1:2" x14ac:dyDescent="0.25">
      <c r="A2050" s="6" t="s">
        <v>8219</v>
      </c>
      <c r="B2050">
        <v>19</v>
      </c>
    </row>
    <row r="2051" spans="1:2" x14ac:dyDescent="0.25">
      <c r="A2051" s="6" t="s">
        <v>8219</v>
      </c>
      <c r="B2051">
        <v>14</v>
      </c>
    </row>
    <row r="2052" spans="1:2" x14ac:dyDescent="0.25">
      <c r="A2052" s="6" t="s">
        <v>8219</v>
      </c>
      <c r="B2052">
        <v>38</v>
      </c>
    </row>
    <row r="2053" spans="1:2" x14ac:dyDescent="0.25">
      <c r="A2053" s="6" t="s">
        <v>8219</v>
      </c>
      <c r="B2053">
        <v>58</v>
      </c>
    </row>
    <row r="2054" spans="1:2" x14ac:dyDescent="0.25">
      <c r="A2054" s="6" t="s">
        <v>8219</v>
      </c>
      <c r="B2054">
        <v>28</v>
      </c>
    </row>
    <row r="2055" spans="1:2" x14ac:dyDescent="0.25">
      <c r="A2055" s="6" t="s">
        <v>8219</v>
      </c>
      <c r="B2055">
        <v>17</v>
      </c>
    </row>
    <row r="2056" spans="1:2" x14ac:dyDescent="0.25">
      <c r="A2056" s="6" t="s">
        <v>8219</v>
      </c>
      <c r="B2056">
        <v>12</v>
      </c>
    </row>
    <row r="2057" spans="1:2" x14ac:dyDescent="0.25">
      <c r="A2057" s="6" t="s">
        <v>8219</v>
      </c>
      <c r="B2057">
        <v>40</v>
      </c>
    </row>
    <row r="2058" spans="1:2" x14ac:dyDescent="0.25">
      <c r="A2058" s="6" t="s">
        <v>8219</v>
      </c>
      <c r="B2058">
        <v>57</v>
      </c>
    </row>
    <row r="2059" spans="1:2" x14ac:dyDescent="0.25">
      <c r="A2059" s="6" t="s">
        <v>8219</v>
      </c>
      <c r="B2059">
        <v>114</v>
      </c>
    </row>
    <row r="2060" spans="1:2" x14ac:dyDescent="0.25">
      <c r="A2060" s="6" t="s">
        <v>8219</v>
      </c>
      <c r="B2060">
        <v>31</v>
      </c>
    </row>
    <row r="2061" spans="1:2" x14ac:dyDescent="0.25">
      <c r="A2061" s="6" t="s">
        <v>8219</v>
      </c>
      <c r="B2061">
        <v>3</v>
      </c>
    </row>
    <row r="2062" spans="1:2" x14ac:dyDescent="0.25">
      <c r="A2062" s="6" t="s">
        <v>8219</v>
      </c>
      <c r="B2062">
        <v>16</v>
      </c>
    </row>
    <row r="2063" spans="1:2" x14ac:dyDescent="0.25">
      <c r="A2063" s="6" t="s">
        <v>8219</v>
      </c>
      <c r="B2063">
        <v>199</v>
      </c>
    </row>
    <row r="2064" spans="1:2" x14ac:dyDescent="0.25">
      <c r="A2064" s="6" t="s">
        <v>8219</v>
      </c>
      <c r="B2064">
        <v>31</v>
      </c>
    </row>
    <row r="2065" spans="1:2" x14ac:dyDescent="0.25">
      <c r="A2065" s="6" t="s">
        <v>8219</v>
      </c>
      <c r="B2065">
        <v>30</v>
      </c>
    </row>
    <row r="2066" spans="1:2" x14ac:dyDescent="0.25">
      <c r="A2066" s="6" t="s">
        <v>8219</v>
      </c>
      <c r="B2066">
        <v>34</v>
      </c>
    </row>
    <row r="2067" spans="1:2" x14ac:dyDescent="0.25">
      <c r="A2067" s="6" t="s">
        <v>8219</v>
      </c>
      <c r="B2067">
        <v>18</v>
      </c>
    </row>
    <row r="2068" spans="1:2" x14ac:dyDescent="0.25">
      <c r="A2068" s="6" t="s">
        <v>8219</v>
      </c>
      <c r="B2068">
        <v>67</v>
      </c>
    </row>
    <row r="2069" spans="1:2" x14ac:dyDescent="0.25">
      <c r="A2069" s="6" t="s">
        <v>8219</v>
      </c>
      <c r="B2069">
        <v>66</v>
      </c>
    </row>
    <row r="2070" spans="1:2" x14ac:dyDescent="0.25">
      <c r="A2070" s="6" t="s">
        <v>8219</v>
      </c>
      <c r="B2070">
        <v>23</v>
      </c>
    </row>
    <row r="2071" spans="1:2" x14ac:dyDescent="0.25">
      <c r="A2071" s="6" t="s">
        <v>8219</v>
      </c>
      <c r="B2071">
        <v>126</v>
      </c>
    </row>
    <row r="2072" spans="1:2" x14ac:dyDescent="0.25">
      <c r="A2072" s="6" t="s">
        <v>8219</v>
      </c>
      <c r="B2072">
        <v>6</v>
      </c>
    </row>
    <row r="2073" spans="1:2" x14ac:dyDescent="0.25">
      <c r="A2073" s="6" t="s">
        <v>8219</v>
      </c>
      <c r="B2073">
        <v>25</v>
      </c>
    </row>
    <row r="2074" spans="1:2" x14ac:dyDescent="0.25">
      <c r="A2074" s="6" t="s">
        <v>8219</v>
      </c>
      <c r="B2074">
        <v>39</v>
      </c>
    </row>
    <row r="2075" spans="1:2" x14ac:dyDescent="0.25">
      <c r="A2075" s="6" t="s">
        <v>8219</v>
      </c>
      <c r="B2075">
        <v>62</v>
      </c>
    </row>
    <row r="2076" spans="1:2" x14ac:dyDescent="0.25">
      <c r="A2076" s="6" t="s">
        <v>8219</v>
      </c>
      <c r="B2076">
        <v>31</v>
      </c>
    </row>
    <row r="2077" spans="1:2" x14ac:dyDescent="0.25">
      <c r="A2077" s="6" t="s">
        <v>8219</v>
      </c>
      <c r="B2077">
        <v>274</v>
      </c>
    </row>
    <row r="2078" spans="1:2" x14ac:dyDescent="0.25">
      <c r="A2078" s="6" t="s">
        <v>8219</v>
      </c>
      <c r="B2078">
        <v>17</v>
      </c>
    </row>
    <row r="2079" spans="1:2" x14ac:dyDescent="0.25">
      <c r="A2079" s="6" t="s">
        <v>8219</v>
      </c>
      <c r="B2079">
        <v>14</v>
      </c>
    </row>
    <row r="2080" spans="1:2" x14ac:dyDescent="0.25">
      <c r="A2080" s="6" t="s">
        <v>8219</v>
      </c>
      <c r="B2080">
        <v>60</v>
      </c>
    </row>
    <row r="2081" spans="1:2" x14ac:dyDescent="0.25">
      <c r="A2081" s="6" t="s">
        <v>8219</v>
      </c>
      <c r="B2081">
        <v>33</v>
      </c>
    </row>
    <row r="2082" spans="1:2" x14ac:dyDescent="0.25">
      <c r="A2082" s="6" t="s">
        <v>8219</v>
      </c>
      <c r="B2082">
        <v>78</v>
      </c>
    </row>
    <row r="2083" spans="1:2" x14ac:dyDescent="0.25">
      <c r="A2083" s="6" t="s">
        <v>8219</v>
      </c>
      <c r="B2083">
        <v>30</v>
      </c>
    </row>
    <row r="2084" spans="1:2" x14ac:dyDescent="0.25">
      <c r="A2084" s="6" t="s">
        <v>8219</v>
      </c>
      <c r="B2084">
        <v>136</v>
      </c>
    </row>
    <row r="2085" spans="1:2" x14ac:dyDescent="0.25">
      <c r="A2085" s="6" t="s">
        <v>8219</v>
      </c>
      <c r="B2085">
        <v>40</v>
      </c>
    </row>
    <row r="2086" spans="1:2" x14ac:dyDescent="0.25">
      <c r="A2086" s="6" t="s">
        <v>8219</v>
      </c>
      <c r="B2086">
        <v>18</v>
      </c>
    </row>
    <row r="2087" spans="1:2" x14ac:dyDescent="0.25">
      <c r="A2087" s="6" t="s">
        <v>8219</v>
      </c>
      <c r="B2087">
        <v>39</v>
      </c>
    </row>
    <row r="2088" spans="1:2" x14ac:dyDescent="0.25">
      <c r="A2088" s="6" t="s">
        <v>8219</v>
      </c>
      <c r="B2088">
        <v>21</v>
      </c>
    </row>
    <row r="2089" spans="1:2" x14ac:dyDescent="0.25">
      <c r="A2089" s="6" t="s">
        <v>8219</v>
      </c>
      <c r="B2089">
        <v>30</v>
      </c>
    </row>
    <row r="2090" spans="1:2" x14ac:dyDescent="0.25">
      <c r="A2090" s="6" t="s">
        <v>8219</v>
      </c>
      <c r="B2090">
        <v>27</v>
      </c>
    </row>
    <row r="2091" spans="1:2" x14ac:dyDescent="0.25">
      <c r="A2091" s="6" t="s">
        <v>8219</v>
      </c>
      <c r="B2091">
        <v>35</v>
      </c>
    </row>
    <row r="2092" spans="1:2" x14ac:dyDescent="0.25">
      <c r="A2092" s="6" t="s">
        <v>8219</v>
      </c>
      <c r="B2092">
        <v>13</v>
      </c>
    </row>
    <row r="2093" spans="1:2" x14ac:dyDescent="0.25">
      <c r="A2093" s="6" t="s">
        <v>8219</v>
      </c>
      <c r="B2093">
        <v>23</v>
      </c>
    </row>
    <row r="2094" spans="1:2" x14ac:dyDescent="0.25">
      <c r="A2094" s="6" t="s">
        <v>8219</v>
      </c>
      <c r="B2094">
        <v>39</v>
      </c>
    </row>
    <row r="2095" spans="1:2" x14ac:dyDescent="0.25">
      <c r="A2095" s="6" t="s">
        <v>8219</v>
      </c>
      <c r="B2095">
        <v>35</v>
      </c>
    </row>
    <row r="2096" spans="1:2" x14ac:dyDescent="0.25">
      <c r="A2096" s="6" t="s">
        <v>8219</v>
      </c>
      <c r="B2096">
        <v>27</v>
      </c>
    </row>
    <row r="2097" spans="1:2" x14ac:dyDescent="0.25">
      <c r="A2097" s="6" t="s">
        <v>8219</v>
      </c>
      <c r="B2097">
        <v>21</v>
      </c>
    </row>
    <row r="2098" spans="1:2" x14ac:dyDescent="0.25">
      <c r="A2098" s="6" t="s">
        <v>8219</v>
      </c>
      <c r="B2098">
        <v>104</v>
      </c>
    </row>
    <row r="2099" spans="1:2" x14ac:dyDescent="0.25">
      <c r="A2099" s="6" t="s">
        <v>8219</v>
      </c>
      <c r="B2099">
        <v>19</v>
      </c>
    </row>
    <row r="2100" spans="1:2" x14ac:dyDescent="0.25">
      <c r="A2100" s="6" t="s">
        <v>8219</v>
      </c>
      <c r="B2100">
        <v>97</v>
      </c>
    </row>
    <row r="2101" spans="1:2" x14ac:dyDescent="0.25">
      <c r="A2101" s="6" t="s">
        <v>8219</v>
      </c>
      <c r="B2101">
        <v>27</v>
      </c>
    </row>
    <row r="2102" spans="1:2" x14ac:dyDescent="0.25">
      <c r="A2102" s="6" t="s">
        <v>8219</v>
      </c>
      <c r="B2102">
        <v>24</v>
      </c>
    </row>
    <row r="2103" spans="1:2" x14ac:dyDescent="0.25">
      <c r="A2103" s="6" t="s">
        <v>8219</v>
      </c>
      <c r="B2103">
        <v>13</v>
      </c>
    </row>
    <row r="2104" spans="1:2" x14ac:dyDescent="0.25">
      <c r="A2104" s="6" t="s">
        <v>8219</v>
      </c>
      <c r="B2104">
        <v>46</v>
      </c>
    </row>
    <row r="2105" spans="1:2" x14ac:dyDescent="0.25">
      <c r="A2105" s="6" t="s">
        <v>8219</v>
      </c>
      <c r="B2105">
        <v>4</v>
      </c>
    </row>
    <row r="2106" spans="1:2" x14ac:dyDescent="0.25">
      <c r="A2106" s="6" t="s">
        <v>8219</v>
      </c>
      <c r="B2106">
        <v>40</v>
      </c>
    </row>
    <row r="2107" spans="1:2" x14ac:dyDescent="0.25">
      <c r="A2107" s="6" t="s">
        <v>8219</v>
      </c>
      <c r="B2107">
        <v>44</v>
      </c>
    </row>
    <row r="2108" spans="1:2" x14ac:dyDescent="0.25">
      <c r="A2108" s="6" t="s">
        <v>8219</v>
      </c>
      <c r="B2108">
        <v>35</v>
      </c>
    </row>
    <row r="2109" spans="1:2" x14ac:dyDescent="0.25">
      <c r="A2109" s="6" t="s">
        <v>8219</v>
      </c>
      <c r="B2109">
        <v>63</v>
      </c>
    </row>
    <row r="2110" spans="1:2" x14ac:dyDescent="0.25">
      <c r="A2110" s="6" t="s">
        <v>8219</v>
      </c>
      <c r="B2110">
        <v>89</v>
      </c>
    </row>
    <row r="2111" spans="1:2" x14ac:dyDescent="0.25">
      <c r="A2111" s="6" t="s">
        <v>8219</v>
      </c>
      <c r="B2111">
        <v>15</v>
      </c>
    </row>
    <row r="2112" spans="1:2" x14ac:dyDescent="0.25">
      <c r="A2112" s="6" t="s">
        <v>8219</v>
      </c>
      <c r="B2112">
        <v>46</v>
      </c>
    </row>
    <row r="2113" spans="1:2" x14ac:dyDescent="0.25">
      <c r="A2113" s="6" t="s">
        <v>8219</v>
      </c>
      <c r="B2113">
        <v>33</v>
      </c>
    </row>
    <row r="2114" spans="1:2" x14ac:dyDescent="0.25">
      <c r="A2114" s="6" t="s">
        <v>8219</v>
      </c>
      <c r="B2114">
        <v>52</v>
      </c>
    </row>
    <row r="2115" spans="1:2" x14ac:dyDescent="0.25">
      <c r="A2115" s="6" t="s">
        <v>8219</v>
      </c>
      <c r="B2115">
        <v>7</v>
      </c>
    </row>
    <row r="2116" spans="1:2" x14ac:dyDescent="0.25">
      <c r="A2116" s="6" t="s">
        <v>8219</v>
      </c>
      <c r="B2116">
        <v>28</v>
      </c>
    </row>
    <row r="2117" spans="1:2" x14ac:dyDescent="0.25">
      <c r="A2117" s="6" t="s">
        <v>8219</v>
      </c>
      <c r="B2117">
        <v>11</v>
      </c>
    </row>
    <row r="2118" spans="1:2" x14ac:dyDescent="0.25">
      <c r="A2118" s="6" t="s">
        <v>8219</v>
      </c>
      <c r="B2118">
        <v>15</v>
      </c>
    </row>
    <row r="2119" spans="1:2" x14ac:dyDescent="0.25">
      <c r="A2119" s="6" t="s">
        <v>8219</v>
      </c>
      <c r="B2119">
        <v>30</v>
      </c>
    </row>
    <row r="2120" spans="1:2" x14ac:dyDescent="0.25">
      <c r="A2120" s="6" t="s">
        <v>8219</v>
      </c>
      <c r="B2120">
        <v>27</v>
      </c>
    </row>
    <row r="2121" spans="1:2" x14ac:dyDescent="0.25">
      <c r="A2121" s="6" t="s">
        <v>8219</v>
      </c>
      <c r="B2121">
        <v>28</v>
      </c>
    </row>
    <row r="2122" spans="1:2" x14ac:dyDescent="0.25">
      <c r="A2122" s="6" t="s">
        <v>8219</v>
      </c>
      <c r="B2122">
        <v>17</v>
      </c>
    </row>
    <row r="2123" spans="1:2" x14ac:dyDescent="0.25">
      <c r="A2123" s="6" t="s">
        <v>8219</v>
      </c>
      <c r="B2123">
        <v>50</v>
      </c>
    </row>
    <row r="2124" spans="1:2" x14ac:dyDescent="0.25">
      <c r="A2124" s="6" t="s">
        <v>8219</v>
      </c>
      <c r="B2124">
        <v>26</v>
      </c>
    </row>
    <row r="2125" spans="1:2" x14ac:dyDescent="0.25">
      <c r="A2125" s="6" t="s">
        <v>8219</v>
      </c>
      <c r="B2125">
        <v>88</v>
      </c>
    </row>
    <row r="2126" spans="1:2" x14ac:dyDescent="0.25">
      <c r="A2126" s="6" t="s">
        <v>8219</v>
      </c>
      <c r="B2126">
        <v>91</v>
      </c>
    </row>
    <row r="2127" spans="1:2" x14ac:dyDescent="0.25">
      <c r="A2127" s="6" t="s">
        <v>8219</v>
      </c>
      <c r="B2127">
        <v>3</v>
      </c>
    </row>
    <row r="2128" spans="1:2" x14ac:dyDescent="0.25">
      <c r="A2128" s="6" t="s">
        <v>8219</v>
      </c>
      <c r="B2128">
        <v>28</v>
      </c>
    </row>
    <row r="2129" spans="1:2" x14ac:dyDescent="0.25">
      <c r="A2129" s="6" t="s">
        <v>8219</v>
      </c>
      <c r="B2129">
        <v>77</v>
      </c>
    </row>
    <row r="2130" spans="1:2" x14ac:dyDescent="0.25">
      <c r="A2130" s="6" t="s">
        <v>8219</v>
      </c>
      <c r="B2130">
        <v>27</v>
      </c>
    </row>
    <row r="2131" spans="1:2" x14ac:dyDescent="0.25">
      <c r="A2131" s="6" t="s">
        <v>8219</v>
      </c>
      <c r="B2131">
        <v>107</v>
      </c>
    </row>
    <row r="2132" spans="1:2" x14ac:dyDescent="0.25">
      <c r="A2132" s="6" t="s">
        <v>8219</v>
      </c>
      <c r="B2132">
        <v>96</v>
      </c>
    </row>
    <row r="2133" spans="1:2" x14ac:dyDescent="0.25">
      <c r="A2133" s="6" t="s">
        <v>8219</v>
      </c>
      <c r="B2133">
        <v>56</v>
      </c>
    </row>
    <row r="2134" spans="1:2" x14ac:dyDescent="0.25">
      <c r="A2134" s="6" t="s">
        <v>8219</v>
      </c>
      <c r="B2134">
        <v>58</v>
      </c>
    </row>
    <row r="2135" spans="1:2" x14ac:dyDescent="0.25">
      <c r="A2135" s="6" t="s">
        <v>8219</v>
      </c>
      <c r="B2135">
        <v>15</v>
      </c>
    </row>
    <row r="2136" spans="1:2" x14ac:dyDescent="0.25">
      <c r="A2136" s="6" t="s">
        <v>8219</v>
      </c>
      <c r="B2136">
        <v>20</v>
      </c>
    </row>
    <row r="2137" spans="1:2" x14ac:dyDescent="0.25">
      <c r="A2137" s="6" t="s">
        <v>8219</v>
      </c>
      <c r="B2137">
        <v>38</v>
      </c>
    </row>
    <row r="2138" spans="1:2" x14ac:dyDescent="0.25">
      <c r="A2138" s="6" t="s">
        <v>8219</v>
      </c>
      <c r="B2138">
        <v>33</v>
      </c>
    </row>
    <row r="2139" spans="1:2" x14ac:dyDescent="0.25">
      <c r="A2139" s="6" t="s">
        <v>8219</v>
      </c>
      <c r="B2139">
        <v>57</v>
      </c>
    </row>
    <row r="2140" spans="1:2" x14ac:dyDescent="0.25">
      <c r="A2140" s="6" t="s">
        <v>8219</v>
      </c>
      <c r="B2140">
        <v>25</v>
      </c>
    </row>
    <row r="2141" spans="1:2" x14ac:dyDescent="0.25">
      <c r="A2141" s="6" t="s">
        <v>8219</v>
      </c>
      <c r="B2141">
        <v>14</v>
      </c>
    </row>
    <row r="2142" spans="1:2" x14ac:dyDescent="0.25">
      <c r="A2142" s="6" t="s">
        <v>8219</v>
      </c>
      <c r="B2142">
        <v>94</v>
      </c>
    </row>
    <row r="2143" spans="1:2" x14ac:dyDescent="0.25">
      <c r="A2143" s="6" t="s">
        <v>8219</v>
      </c>
      <c r="B2143">
        <v>59</v>
      </c>
    </row>
    <row r="2144" spans="1:2" x14ac:dyDescent="0.25">
      <c r="A2144" s="6" t="s">
        <v>8219</v>
      </c>
      <c r="B2144">
        <v>36</v>
      </c>
    </row>
    <row r="2145" spans="1:2" x14ac:dyDescent="0.25">
      <c r="A2145" s="6" t="s">
        <v>8219</v>
      </c>
      <c r="B2145">
        <v>115</v>
      </c>
    </row>
    <row r="2146" spans="1:2" x14ac:dyDescent="0.25">
      <c r="A2146" s="6" t="s">
        <v>8219</v>
      </c>
      <c r="B2146">
        <v>30</v>
      </c>
    </row>
    <row r="2147" spans="1:2" x14ac:dyDescent="0.25">
      <c r="A2147" s="6" t="s">
        <v>8219</v>
      </c>
      <c r="B2147">
        <v>52</v>
      </c>
    </row>
    <row r="2148" spans="1:2" x14ac:dyDescent="0.25">
      <c r="A2148" s="6" t="s">
        <v>8219</v>
      </c>
      <c r="B2148">
        <v>27</v>
      </c>
    </row>
    <row r="2149" spans="1:2" x14ac:dyDescent="0.25">
      <c r="A2149" s="6" t="s">
        <v>8219</v>
      </c>
      <c r="B2149">
        <v>24</v>
      </c>
    </row>
    <row r="2150" spans="1:2" x14ac:dyDescent="0.25">
      <c r="A2150" s="6" t="s">
        <v>8219</v>
      </c>
      <c r="B2150">
        <v>10</v>
      </c>
    </row>
    <row r="2151" spans="1:2" x14ac:dyDescent="0.25">
      <c r="A2151" s="6" t="s">
        <v>8219</v>
      </c>
      <c r="B2151">
        <v>30</v>
      </c>
    </row>
    <row r="2152" spans="1:2" x14ac:dyDescent="0.25">
      <c r="A2152" s="6" t="s">
        <v>8219</v>
      </c>
      <c r="B2152">
        <v>71</v>
      </c>
    </row>
    <row r="2153" spans="1:2" x14ac:dyDescent="0.25">
      <c r="A2153" s="6" t="s">
        <v>8219</v>
      </c>
      <c r="B2153">
        <v>10</v>
      </c>
    </row>
    <row r="2154" spans="1:2" x14ac:dyDescent="0.25">
      <c r="A2154" s="6" t="s">
        <v>8219</v>
      </c>
      <c r="B2154">
        <v>24</v>
      </c>
    </row>
    <row r="2155" spans="1:2" x14ac:dyDescent="0.25">
      <c r="A2155" s="6" t="s">
        <v>8219</v>
      </c>
      <c r="B2155">
        <v>38</v>
      </c>
    </row>
    <row r="2156" spans="1:2" x14ac:dyDescent="0.25">
      <c r="A2156" s="6" t="s">
        <v>8219</v>
      </c>
      <c r="B2156">
        <v>26</v>
      </c>
    </row>
    <row r="2157" spans="1:2" x14ac:dyDescent="0.25">
      <c r="A2157" s="6" t="s">
        <v>8219</v>
      </c>
      <c r="B2157">
        <v>19</v>
      </c>
    </row>
    <row r="2158" spans="1:2" x14ac:dyDescent="0.25">
      <c r="A2158" s="6" t="s">
        <v>8219</v>
      </c>
      <c r="B2158">
        <v>11</v>
      </c>
    </row>
    <row r="2159" spans="1:2" x14ac:dyDescent="0.25">
      <c r="A2159" s="6" t="s">
        <v>8219</v>
      </c>
      <c r="B2159">
        <v>27</v>
      </c>
    </row>
    <row r="2160" spans="1:2" x14ac:dyDescent="0.25">
      <c r="A2160" s="6" t="s">
        <v>8219</v>
      </c>
      <c r="B2160">
        <v>34</v>
      </c>
    </row>
    <row r="2161" spans="1:2" x14ac:dyDescent="0.25">
      <c r="A2161" s="6" t="s">
        <v>8219</v>
      </c>
      <c r="B2161">
        <v>20</v>
      </c>
    </row>
    <row r="2162" spans="1:2" x14ac:dyDescent="0.25">
      <c r="A2162" s="6" t="s">
        <v>8219</v>
      </c>
      <c r="B2162">
        <v>37</v>
      </c>
    </row>
    <row r="2163" spans="1:2" x14ac:dyDescent="0.25">
      <c r="A2163" s="6" t="s">
        <v>8219</v>
      </c>
      <c r="B2163">
        <v>20</v>
      </c>
    </row>
    <row r="2164" spans="1:2" x14ac:dyDescent="0.25">
      <c r="A2164" s="6" t="s">
        <v>8219</v>
      </c>
      <c r="B2164">
        <v>10</v>
      </c>
    </row>
    <row r="2165" spans="1:2" x14ac:dyDescent="0.25">
      <c r="A2165" s="6" t="s">
        <v>8219</v>
      </c>
      <c r="B2165">
        <v>26</v>
      </c>
    </row>
    <row r="2166" spans="1:2" x14ac:dyDescent="0.25">
      <c r="A2166" s="6" t="s">
        <v>8219</v>
      </c>
      <c r="B2166">
        <v>20</v>
      </c>
    </row>
    <row r="2167" spans="1:2" x14ac:dyDescent="0.25">
      <c r="A2167" s="6" t="s">
        <v>8219</v>
      </c>
      <c r="B2167">
        <v>46</v>
      </c>
    </row>
    <row r="2168" spans="1:2" x14ac:dyDescent="0.25">
      <c r="A2168" s="6" t="s">
        <v>8219</v>
      </c>
      <c r="B2168">
        <v>76</v>
      </c>
    </row>
    <row r="2169" spans="1:2" x14ac:dyDescent="0.25">
      <c r="A2169" s="6" t="s">
        <v>8219</v>
      </c>
      <c r="B2169">
        <v>41</v>
      </c>
    </row>
    <row r="2170" spans="1:2" x14ac:dyDescent="0.25">
      <c r="A2170" s="6" t="s">
        <v>8219</v>
      </c>
      <c r="B2170">
        <v>7</v>
      </c>
    </row>
    <row r="2171" spans="1:2" x14ac:dyDescent="0.25">
      <c r="A2171" s="6" t="s">
        <v>8219</v>
      </c>
      <c r="B2171">
        <v>49</v>
      </c>
    </row>
    <row r="2172" spans="1:2" x14ac:dyDescent="0.25">
      <c r="A2172" s="6" t="s">
        <v>8219</v>
      </c>
      <c r="B2172">
        <v>26</v>
      </c>
    </row>
    <row r="2173" spans="1:2" x14ac:dyDescent="0.25">
      <c r="A2173" s="6" t="s">
        <v>8219</v>
      </c>
      <c r="B2173">
        <v>65</v>
      </c>
    </row>
    <row r="2174" spans="1:2" x14ac:dyDescent="0.25">
      <c r="A2174" s="6" t="s">
        <v>8219</v>
      </c>
      <c r="B2174">
        <v>28</v>
      </c>
    </row>
    <row r="2175" spans="1:2" x14ac:dyDescent="0.25">
      <c r="A2175" s="6" t="s">
        <v>8219</v>
      </c>
      <c r="B2175">
        <v>8</v>
      </c>
    </row>
    <row r="2176" spans="1:2" x14ac:dyDescent="0.25">
      <c r="A2176" s="6" t="s">
        <v>8219</v>
      </c>
      <c r="B2176">
        <v>3</v>
      </c>
    </row>
    <row r="2177" spans="1:2" x14ac:dyDescent="0.25">
      <c r="A2177" s="6" t="s">
        <v>8219</v>
      </c>
      <c r="B2177">
        <v>9</v>
      </c>
    </row>
    <row r="2178" spans="1:2" x14ac:dyDescent="0.25">
      <c r="A2178" s="6" t="s">
        <v>8219</v>
      </c>
      <c r="B2178">
        <v>9</v>
      </c>
    </row>
    <row r="2179" spans="1:2" x14ac:dyDescent="0.25">
      <c r="A2179" s="6" t="s">
        <v>8219</v>
      </c>
      <c r="B2179">
        <v>20</v>
      </c>
    </row>
    <row r="2180" spans="1:2" x14ac:dyDescent="0.25">
      <c r="A2180" s="6" t="s">
        <v>8219</v>
      </c>
      <c r="B2180">
        <v>57</v>
      </c>
    </row>
    <row r="2181" spans="1:2" x14ac:dyDescent="0.25">
      <c r="A2181" s="6" t="s">
        <v>8219</v>
      </c>
      <c r="B2181">
        <v>8</v>
      </c>
    </row>
    <row r="2182" spans="1:2" x14ac:dyDescent="0.25">
      <c r="A2182" s="6" t="s">
        <v>8219</v>
      </c>
      <c r="B2182">
        <v>14</v>
      </c>
    </row>
    <row r="2183" spans="1:2" x14ac:dyDescent="0.25">
      <c r="A2183" s="6" t="s">
        <v>8219</v>
      </c>
      <c r="B2183">
        <v>17</v>
      </c>
    </row>
    <row r="2184" spans="1:2" x14ac:dyDescent="0.25">
      <c r="A2184" s="6" t="s">
        <v>8219</v>
      </c>
      <c r="B2184">
        <v>100</v>
      </c>
    </row>
    <row r="2185" spans="1:2" x14ac:dyDescent="0.25">
      <c r="A2185" s="6" t="s">
        <v>8219</v>
      </c>
      <c r="B2185">
        <v>32</v>
      </c>
    </row>
    <row r="2186" spans="1:2" x14ac:dyDescent="0.25">
      <c r="A2186" s="6" t="s">
        <v>8219</v>
      </c>
      <c r="B2186">
        <v>3</v>
      </c>
    </row>
  </sheetData>
  <conditionalFormatting sqref="A2:A2186">
    <cfRule type="containsText" dxfId="15" priority="13" operator="containsText" text="canceled">
      <formula>NOT(ISERROR(SEARCH("canceled",A2)))</formula>
    </cfRule>
    <cfRule type="containsText" dxfId="14" priority="14" operator="containsText" text="Failed">
      <formula>NOT(ISERROR(SEARCH("Failed",A2)))</formula>
    </cfRule>
    <cfRule type="containsText" dxfId="13" priority="15" operator="containsText" text="Successful">
      <formula>NOT(ISERROR(SEARCH("Successful",A2)))</formula>
    </cfRule>
    <cfRule type="containsText" dxfId="12" priority="16" operator="containsText" text="Live">
      <formula>NOT(ISERROR(SEARCH("Live",A2)))</formula>
    </cfRule>
  </conditionalFormatting>
  <conditionalFormatting sqref="E2:E1531">
    <cfRule type="containsText" dxfId="11" priority="9" operator="containsText" text="canceled">
      <formula>NOT(ISERROR(SEARCH("canceled",E2)))</formula>
    </cfRule>
    <cfRule type="containsText" dxfId="10" priority="10" operator="containsText" text="Failed">
      <formula>NOT(ISERROR(SEARCH("Failed",E2)))</formula>
    </cfRule>
    <cfRule type="containsText" dxfId="9" priority="11" operator="containsText" text="Successful">
      <formula>NOT(ISERROR(SEARCH("Successful",E2)))</formula>
    </cfRule>
    <cfRule type="containsText" dxfId="8" priority="12" operator="containsText" text="Live">
      <formula>NOT(ISERROR(SEARCH("Live",E2)))</formula>
    </cfRule>
  </conditionalFormatting>
  <conditionalFormatting sqref="K2">
    <cfRule type="containsText" dxfId="7" priority="5" operator="containsText" text="canceled">
      <formula>NOT(ISERROR(SEARCH("canceled",K2)))</formula>
    </cfRule>
    <cfRule type="containsText" dxfId="6" priority="6" operator="containsText" text="Failed">
      <formula>NOT(ISERROR(SEARCH("Failed",K2)))</formula>
    </cfRule>
    <cfRule type="containsText" dxfId="5" priority="7" operator="containsText" text="Successful">
      <formula>NOT(ISERROR(SEARCH("Successful",K2)))</formula>
    </cfRule>
    <cfRule type="containsText" dxfId="4" priority="8" operator="containsText" text="Live">
      <formula>NOT(ISERROR(SEARCH("Live",K2)))</formula>
    </cfRule>
  </conditionalFormatting>
  <conditionalFormatting sqref="L2">
    <cfRule type="containsText" dxfId="3" priority="1" operator="containsText" text="canceled">
      <formula>NOT(ISERROR(SEARCH("canceled",L2)))</formula>
    </cfRule>
    <cfRule type="containsText" dxfId="2" priority="2" operator="containsText" text="Failed">
      <formula>NOT(ISERROR(SEARCH("Failed",L2)))</formula>
    </cfRule>
    <cfRule type="containsText" dxfId="1" priority="3" operator="containsText" text="Successful">
      <formula>NOT(ISERROR(SEARCH("Successful",L2)))</formula>
    </cfRule>
    <cfRule type="containsText" dxfId="0" priority="4" operator="containsText" text="Live">
      <formula>NOT(ISERROR(SEARCH("Live",L2)))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Category Stats</vt:lpstr>
      <vt:lpstr>Subcategory Stats</vt:lpstr>
      <vt:lpstr>Outcomes Based on Launch Date</vt:lpstr>
      <vt:lpstr>Bonus</vt:lpstr>
      <vt:lpstr>Additional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Carline Philippe</cp:lastModifiedBy>
  <dcterms:created xsi:type="dcterms:W3CDTF">2017-04-20T15:17:24Z</dcterms:created>
  <dcterms:modified xsi:type="dcterms:W3CDTF">2021-03-07T01:38:35Z</dcterms:modified>
</cp:coreProperties>
</file>