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0 PARASRAM BRIDGE\DATA SUPPLIED\"/>
    </mc:Choice>
  </mc:AlternateContent>
  <bookViews>
    <workbookView xWindow="0" yWindow="0" windowWidth="21600" windowHeight="9600" activeTab="1"/>
  </bookViews>
  <sheets>
    <sheet name="Proforma C Bridge DWD" sheetId="4" r:id="rId1"/>
    <sheet name="Proforma C Bridge Peepal Khoont" sheetId="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</externalReferences>
  <definedNames>
    <definedName name="\a" localSheetId="1">#REF!</definedName>
    <definedName name="\a">#REF!</definedName>
    <definedName name="\c" localSheetId="1">#REF!</definedName>
    <definedName name="\c">#REF!</definedName>
    <definedName name="\d" localSheetId="1">#REF!</definedName>
    <definedName name="\d">#REF!</definedName>
    <definedName name="\f" localSheetId="1">#REF!</definedName>
    <definedName name="\f">#REF!</definedName>
    <definedName name="\i" localSheetId="1">#REF!</definedName>
    <definedName name="\i">#REF!</definedName>
    <definedName name="\j" localSheetId="1">#REF!</definedName>
    <definedName name="\j">#REF!</definedName>
    <definedName name="\k" localSheetId="1">#REF!</definedName>
    <definedName name="\k">#REF!</definedName>
    <definedName name="\m" localSheetId="1">#REF!</definedName>
    <definedName name="\m">#REF!</definedName>
    <definedName name="\r" localSheetId="1">#REF!</definedName>
    <definedName name="\r">#REF!</definedName>
    <definedName name="\s" localSheetId="1">#REF!</definedName>
    <definedName name="\s">#REF!</definedName>
    <definedName name="\t" localSheetId="1">#REF!</definedName>
    <definedName name="\t">#REF!</definedName>
    <definedName name="______________________cha1" localSheetId="1">#REF!</definedName>
    <definedName name="______________________cha1">#REF!</definedName>
    <definedName name="______________________cha2" localSheetId="1">#REF!</definedName>
    <definedName name="______________________cha2">#REF!</definedName>
    <definedName name="______________________cha4" localSheetId="1">#REF!</definedName>
    <definedName name="______________________cha4">#REF!</definedName>
    <definedName name="______________________cha5" localSheetId="1">#REF!</definedName>
    <definedName name="______________________cha5">#REF!</definedName>
    <definedName name="______________________cha6" localSheetId="1">#REF!</definedName>
    <definedName name="______________________cha6">#REF!</definedName>
    <definedName name="______________________pd3" hidden="1">{"Daily Survey Report",#N/A,FALSE,"Daily"}</definedName>
    <definedName name="_____________________pd3" hidden="1">{"Daily Survey Report",#N/A,FALSE,"Daily"}</definedName>
    <definedName name="____________________pd3" hidden="1">{"Daily Survey Report",#N/A,FALSE,"Daily"}</definedName>
    <definedName name="___________________cha1" localSheetId="1">#REF!</definedName>
    <definedName name="___________________cha1">#REF!</definedName>
    <definedName name="___________________cha2" localSheetId="1">#REF!</definedName>
    <definedName name="___________________cha2">#REF!</definedName>
    <definedName name="___________________cha4" localSheetId="1">#REF!</definedName>
    <definedName name="___________________cha4">#REF!</definedName>
    <definedName name="___________________cha5" localSheetId="1">#REF!</definedName>
    <definedName name="___________________cha5">#REF!</definedName>
    <definedName name="___________________cha6" localSheetId="1">#REF!</definedName>
    <definedName name="___________________cha6">#REF!</definedName>
    <definedName name="___________________pd3" hidden="1">{"Daily Survey Report",#N/A,FALSE,"Daily"}</definedName>
    <definedName name="__________________CBR2" hidden="1">{"Daily Survey Report",#N/A,FALSE,"Daily"}</definedName>
    <definedName name="__________________pd3" hidden="1">{"Daily Survey Report",#N/A,FALSE,"Daily"}</definedName>
    <definedName name="_________________CBR2" hidden="1">{"Daily Survey Report",#N/A,FALSE,"Daily"}</definedName>
    <definedName name="_________________pd3" hidden="1">{"Daily Survey Report",#N/A,FALSE,"Daily"}</definedName>
    <definedName name="________________CBR2" hidden="1">{"Daily Survey Report",#N/A,FALSE,"Daily"}</definedName>
    <definedName name="________________pd3" hidden="1">{"Daily Survey Report",#N/A,FALSE,"Daily"}</definedName>
    <definedName name="_______________CBR2" hidden="1">{"Daily Survey Report",#N/A,FALSE,"Daily"}</definedName>
    <definedName name="_______________pd3" hidden="1">{"Daily Survey Report",#N/A,FALSE,"Daily"}</definedName>
    <definedName name="______________CBR2" hidden="1">{"Daily Survey Report",#N/A,FALSE,"Daily"}</definedName>
    <definedName name="______________pd3" hidden="1">{"Daily Survey Report",#N/A,FALSE,"Daily"}</definedName>
    <definedName name="_____________CBR2" hidden="1">{"Daily Survey Report",#N/A,FALSE,"Daily"}</definedName>
    <definedName name="_____________pd3" hidden="1">{"Daily Survey Report",#N/A,FALSE,"Daily"}</definedName>
    <definedName name="____________aoc1">'[1]01'!$H$43</definedName>
    <definedName name="____________aoc10">#N/A</definedName>
    <definedName name="____________aoc11" localSheetId="1">#REF!</definedName>
    <definedName name="____________aoc11">#REF!</definedName>
    <definedName name="____________aoc2">'[1]02'!$H$24</definedName>
    <definedName name="____________aoc3">'[1]03'!$H$21</definedName>
    <definedName name="____________aoc4">'[1]04'!$H$33</definedName>
    <definedName name="____________aoc8" localSheetId="1">#REF!</definedName>
    <definedName name="____________aoc8">#REF!</definedName>
    <definedName name="____________aoc9" localSheetId="1">#REF!</definedName>
    <definedName name="____________aoc9">#REF!</definedName>
    <definedName name="____________CBR2" hidden="1">{"Daily Survey Report",#N/A,FALSE,"Daily"}</definedName>
    <definedName name="____________pd3" hidden="1">{"Daily Survey Report",#N/A,FALSE,"Daily"}</definedName>
    <definedName name="___________aoc1">'[1]01'!$H$43</definedName>
    <definedName name="___________aoc10">#N/A</definedName>
    <definedName name="___________aoc11" localSheetId="1">#REF!</definedName>
    <definedName name="___________aoc11">#REF!</definedName>
    <definedName name="___________aoc2">'[1]02'!$H$24</definedName>
    <definedName name="___________aoc3">'[1]03'!$H$21</definedName>
    <definedName name="___________aoc4">'[1]04'!$H$33</definedName>
    <definedName name="___________aoc7" localSheetId="1">#REF!</definedName>
    <definedName name="___________aoc7">#REF!</definedName>
    <definedName name="___________aoc8" localSheetId="1">#REF!</definedName>
    <definedName name="___________aoc8">#REF!</definedName>
    <definedName name="___________aoc9" localSheetId="1">#REF!</definedName>
    <definedName name="___________aoc9">#REF!</definedName>
    <definedName name="___________CBR2" hidden="1">{"Daily Survey Report",#N/A,FALSE,"Daily"}</definedName>
    <definedName name="___________pd3" hidden="1">{"Daily Survey Report",#N/A,FALSE,"Daily"}</definedName>
    <definedName name="__________aoc1">'[1]01'!$H$43</definedName>
    <definedName name="__________aoc10">#N/A</definedName>
    <definedName name="__________aoc11" localSheetId="1">#REF!</definedName>
    <definedName name="__________aoc11">#REF!</definedName>
    <definedName name="__________aoc2">'[1]02'!$H$24</definedName>
    <definedName name="__________aoc3">'[1]03'!$H$21</definedName>
    <definedName name="__________aoc4">'[1]04'!$H$33</definedName>
    <definedName name="__________aoc7" localSheetId="1">#REF!</definedName>
    <definedName name="__________aoc7">#REF!</definedName>
    <definedName name="__________aoc8" localSheetId="1">#REF!</definedName>
    <definedName name="__________aoc8">#REF!</definedName>
    <definedName name="__________aoc9" localSheetId="1">#REF!</definedName>
    <definedName name="__________aoc9">#REF!</definedName>
    <definedName name="__________CBR2" hidden="1">{"Daily Survey Report",#N/A,FALSE,"Daily"}</definedName>
    <definedName name="__________pd3" hidden="1">{"Daily Survey Report",#N/A,FALSE,"Daily"}</definedName>
    <definedName name="_________aoc1">'[1]01'!$H$43</definedName>
    <definedName name="_________aoc10">#N/A</definedName>
    <definedName name="_________aoc11" localSheetId="1">#REF!</definedName>
    <definedName name="_________aoc11">#REF!</definedName>
    <definedName name="_________aoc2">'[1]02'!$H$24</definedName>
    <definedName name="_________aoc3">'[1]03'!$H$21</definedName>
    <definedName name="_________aoc4">'[1]04'!$H$33</definedName>
    <definedName name="_________aoc7" localSheetId="1">#REF!</definedName>
    <definedName name="_________aoc7">#REF!</definedName>
    <definedName name="_________aoc8" localSheetId="1">#REF!</definedName>
    <definedName name="_________aoc8">#REF!</definedName>
    <definedName name="_________aoc9" localSheetId="1">#REF!</definedName>
    <definedName name="_________aoc9">#REF!</definedName>
    <definedName name="_________CBR2" hidden="1">{"Daily Survey Report",#N/A,FALSE,"Daily"}</definedName>
    <definedName name="_________pd3" hidden="1">{"Daily Survey Report",#N/A,FALSE,"Daily"}</definedName>
    <definedName name="________aoc1">'[1]01'!$H$43</definedName>
    <definedName name="________aoc10">#N/A</definedName>
    <definedName name="________aoc11" localSheetId="1">#REF!</definedName>
    <definedName name="________aoc11">#REF!</definedName>
    <definedName name="________aoc2">'[1]02'!$H$24</definedName>
    <definedName name="________aoc3">'[1]03'!$H$21</definedName>
    <definedName name="________aoc4">'[1]04'!$H$33</definedName>
    <definedName name="________aoc7" localSheetId="1">#REF!</definedName>
    <definedName name="________aoc7">#REF!</definedName>
    <definedName name="________aoc8" localSheetId="1">#REF!</definedName>
    <definedName name="________aoc8">#REF!</definedName>
    <definedName name="________aoc9" localSheetId="1">#REF!</definedName>
    <definedName name="________aoc9">#REF!</definedName>
    <definedName name="________CBR2" hidden="1">{"Daily Survey Report",#N/A,FALSE,"Daily"}</definedName>
    <definedName name="________MMM3" hidden="1">{"Daily Survey Report",#N/A,FALSE,"Daily"}</definedName>
    <definedName name="________pd3" hidden="1">{"Daily Survey Report",#N/A,FALSE,"Daily"}</definedName>
    <definedName name="________S4">{"Daily Survey Report",#N/A,FALSE,"Daily"}</definedName>
    <definedName name="_______aoc1">'[1]01'!$H$43</definedName>
    <definedName name="_______aoc10">#N/A</definedName>
    <definedName name="_______aoc11" localSheetId="1">#REF!</definedName>
    <definedName name="_______aoc11">#REF!</definedName>
    <definedName name="_______aoc2">'[1]02'!$H$24</definedName>
    <definedName name="_______aoc3">'[1]03'!$H$21</definedName>
    <definedName name="_______aoc4">'[1]04'!$H$33</definedName>
    <definedName name="_______aoc7" localSheetId="1">#REF!</definedName>
    <definedName name="_______aoc7">#REF!</definedName>
    <definedName name="_______aoc8" localSheetId="1">#REF!</definedName>
    <definedName name="_______aoc8">#REF!</definedName>
    <definedName name="_______aoc9" localSheetId="1">#REF!</definedName>
    <definedName name="_______aoc9">#REF!</definedName>
    <definedName name="_______CBR2" hidden="1">{"Daily Survey Report",#N/A,FALSE,"Daily"}</definedName>
    <definedName name="_______MMM3" hidden="1">{"Daily Survey Report",#N/A,FALSE,"Daily"}</definedName>
    <definedName name="_______pd3" hidden="1">{"Daily Survey Report",#N/A,FALSE,"Daily"}</definedName>
    <definedName name="_______S4">{"Daily Survey Report",#N/A,FALSE,"Daily"}</definedName>
    <definedName name="______aoc1">'[1]01'!$H$43</definedName>
    <definedName name="______aoc10">#N/A</definedName>
    <definedName name="______aoc11" localSheetId="1">#REF!</definedName>
    <definedName name="______aoc11">#REF!</definedName>
    <definedName name="______aoc2">'[1]02'!$H$24</definedName>
    <definedName name="______aoc3">'[1]03'!$H$21</definedName>
    <definedName name="______aoc4">'[1]04'!$H$33</definedName>
    <definedName name="______aoc7" localSheetId="1">#REF!</definedName>
    <definedName name="______aoc7">#REF!</definedName>
    <definedName name="______aoc8" localSheetId="1">#REF!</definedName>
    <definedName name="______aoc8">#REF!</definedName>
    <definedName name="______aoc9" localSheetId="1">#REF!</definedName>
    <definedName name="______aoc9">#REF!</definedName>
    <definedName name="______CBR2" hidden="1">{"Daily Survey Report",#N/A,FALSE,"Daily"}</definedName>
    <definedName name="______MMM3" hidden="1">{"Daily Survey Report",#N/A,FALSE,"Daily"}</definedName>
    <definedName name="______pd3" hidden="1">{"Daily Survey Report",#N/A,FALSE,"Daily"}</definedName>
    <definedName name="______S4">{"Daily Survey Report",#N/A,FALSE,"Daily"}</definedName>
    <definedName name="_____aoc1">'[1]01'!$H$43</definedName>
    <definedName name="_____aoc10">#N/A</definedName>
    <definedName name="_____aoc11" localSheetId="1">#REF!</definedName>
    <definedName name="_____aoc11">#REF!</definedName>
    <definedName name="_____aoc2">'[1]02'!$H$24</definedName>
    <definedName name="_____aoc3">'[1]03'!$H$21</definedName>
    <definedName name="_____aoc4">'[1]04'!$H$33</definedName>
    <definedName name="_____aoc7" localSheetId="1">#REF!</definedName>
    <definedName name="_____aoc7">#REF!</definedName>
    <definedName name="_____aoc8" localSheetId="1">#REF!</definedName>
    <definedName name="_____aoc8">#REF!</definedName>
    <definedName name="_____aoc9" localSheetId="1">#REF!</definedName>
    <definedName name="_____aoc9">#REF!</definedName>
    <definedName name="_____CBR2" hidden="1">{"Daily Survey Report",#N/A,FALSE,"Daily"}</definedName>
    <definedName name="_____MMM3" hidden="1">{"Daily Survey Report",#N/A,FALSE,"Daily"}</definedName>
    <definedName name="_____pd3" hidden="1">{"Daily Survey Report",#N/A,FALSE,"Daily"}</definedName>
    <definedName name="_____S4">{"Daily Survey Report",#N/A,FALSE,"Daily"}</definedName>
    <definedName name="____aoc1">'[1]01'!$H$43</definedName>
    <definedName name="____aoc10">#N/A</definedName>
    <definedName name="____aoc11" localSheetId="1">#REF!</definedName>
    <definedName name="____aoc11">#REF!</definedName>
    <definedName name="____aoc2">'[1]02'!$H$24</definedName>
    <definedName name="____aoc3">'[1]03'!$H$21</definedName>
    <definedName name="____aoc4">'[1]04'!$H$33</definedName>
    <definedName name="____aoc7" localSheetId="1">#REF!</definedName>
    <definedName name="____aoc7">#REF!</definedName>
    <definedName name="____aoc8" localSheetId="1">#REF!</definedName>
    <definedName name="____aoc8">#REF!</definedName>
    <definedName name="____aoc9" localSheetId="1">#REF!</definedName>
    <definedName name="____aoc9">#REF!</definedName>
    <definedName name="____CBR2" hidden="1">{"Daily Survey Report",#N/A,FALSE,"Daily"}</definedName>
    <definedName name="____MMM3" hidden="1">{"Daily Survey Report",#N/A,FALSE,"Daily"}</definedName>
    <definedName name="____pd3" hidden="1">{"Daily Survey Report",#N/A,FALSE,"Daily"}</definedName>
    <definedName name="____S4">{"Daily Survey Report",#N/A,FALSE,"Daily"}</definedName>
    <definedName name="___aoc1">'[1]01'!$H$43</definedName>
    <definedName name="___aoc10">#N/A</definedName>
    <definedName name="___aoc11" localSheetId="1">#REF!</definedName>
    <definedName name="___aoc11">#REF!</definedName>
    <definedName name="___aoc2">'[1]02'!$H$24</definedName>
    <definedName name="___aoc3">'[1]03'!$H$21</definedName>
    <definedName name="___aoc4">'[1]04'!$H$33</definedName>
    <definedName name="___aoc7" localSheetId="1">#REF!</definedName>
    <definedName name="___aoc7">#REF!</definedName>
    <definedName name="___aoc8" localSheetId="1">#REF!</definedName>
    <definedName name="___aoc8">#REF!</definedName>
    <definedName name="___aoc9" localSheetId="1">#REF!</definedName>
    <definedName name="___aoc9">#REF!</definedName>
    <definedName name="___CBR2" hidden="1">{"Daily Survey Report",#N/A,FALSE,"Daily"}</definedName>
    <definedName name="___HRA1">[2]PBand!$AO$1:$AO$2</definedName>
    <definedName name="___MMM3" hidden="1">{"Daily Survey Report",#N/A,FALSE,"Daily"}</definedName>
    <definedName name="___pd3" hidden="1">{"Daily Survey Report",#N/A,FALSE,"Daily"}</definedName>
    <definedName name="___raj1" hidden="1">{"'Bill No. 7'!$A$1:$G$32"}</definedName>
    <definedName name="___S4">{"Daily Survey Report",#N/A,FALSE,"Daily"}</definedName>
    <definedName name="__aoc1" localSheetId="1">'[3]02'!#REF!</definedName>
    <definedName name="__aoc1">'[3]02'!#REF!</definedName>
    <definedName name="__aoc10">#N/A</definedName>
    <definedName name="__aoc11" localSheetId="1">#REF!</definedName>
    <definedName name="__aoc11">#REF!</definedName>
    <definedName name="__aoc2" localSheetId="1">'[3]03'!#REF!</definedName>
    <definedName name="__aoc2">'[3]03'!#REF!</definedName>
    <definedName name="__aoc3" localSheetId="1">'[3]04'!#REF!</definedName>
    <definedName name="__aoc3">'[3]04'!#REF!</definedName>
    <definedName name="__aoc4" localSheetId="1">'[3]05'!#REF!</definedName>
    <definedName name="__aoc4">'[3]05'!#REF!</definedName>
    <definedName name="__aoc7" localSheetId="1">#REF!</definedName>
    <definedName name="__aoc7">#REF!</definedName>
    <definedName name="__aoc8" localSheetId="1">#REF!</definedName>
    <definedName name="__aoc8">#REF!</definedName>
    <definedName name="__aoc9" localSheetId="1">#REF!</definedName>
    <definedName name="__aoc9">#REF!</definedName>
    <definedName name="__BAA1" localSheetId="1">#REF!</definedName>
    <definedName name="__BAA1">#REF!</definedName>
    <definedName name="__CBR2" hidden="1">{"Daily Survey Report",#N/A,FALSE,"Daily"}</definedName>
    <definedName name="__HRA1">[2]PBand!$AO$1:$AO$2</definedName>
    <definedName name="__MMM3" hidden="1">{"Daily Survey Report",#N/A,FALSE,"Daily"}</definedName>
    <definedName name="__pd2" hidden="1">{"Daily Survey Report",#N/A,FALSE,"Daily"}</definedName>
    <definedName name="__pd3" hidden="1">{"Daily Survey Report",#N/A,FALSE,"Daily"}</definedName>
    <definedName name="__raj1" hidden="1">{"'Bill No. 7'!$A$1:$G$32"}</definedName>
    <definedName name="__S4">{"Daily Survey Report",#N/A,FALSE,"Daily"}</definedName>
    <definedName name="__xlnm.Database">"#REF!"</definedName>
    <definedName name="__xlnm.Database_1">"#REF!"</definedName>
    <definedName name="__xlnm.Print_Area_4" localSheetId="1">#REF!</definedName>
    <definedName name="__xlnm.Print_Area_4">#REF!</definedName>
    <definedName name="__xlnm.Print_Titles" localSheetId="1">#REF!</definedName>
    <definedName name="__xlnm.Print_Titles">#REF!</definedName>
    <definedName name="__xlnm.Print_Titles_4" localSheetId="1">#REF!</definedName>
    <definedName name="__xlnm.Print_Titles_4">#REF!</definedName>
    <definedName name="__xlnm.Print_Titles_6" localSheetId="1">#REF!</definedName>
    <definedName name="__xlnm.Print_Titles_6">#REF!</definedName>
    <definedName name="__xlnm.Print_Titles_8" localSheetId="1">#REF!</definedName>
    <definedName name="__xlnm.Print_Titles_8">#REF!</definedName>
    <definedName name="__xlnm.Print_Titles_9" localSheetId="1">#REF!</definedName>
    <definedName name="__xlnm.Print_Titles_9">#REF!</definedName>
    <definedName name="_1_Daily_Survey" localSheetId="1">#REF!</definedName>
    <definedName name="_1_Daily_Survey">#REF!</definedName>
    <definedName name="_2_WEEKLY_TRAFFIC_SUMMARY" localSheetId="1">#REF!</definedName>
    <definedName name="_2_WEEKLY_TRAFFIC_SUMMARY">#REF!</definedName>
    <definedName name="_3_Zoning_Scheme" localSheetId="1">#REF!</definedName>
    <definedName name="_3_Zoning_Scheme">#REF!</definedName>
    <definedName name="_4_O_D_Matrix" localSheetId="1">#REF!</definedName>
    <definedName name="_4_O_D_Matrix">#REF!</definedName>
    <definedName name="_5_Axle_Load_Analysis" localSheetId="1">#REF!</definedName>
    <definedName name="_5_Axle_Load_Analysis">#REF!</definedName>
    <definedName name="_6_Projected_Annual_Average_Daily_Traffic_Based_on_Vehicle_Registration" localSheetId="1">#REF!</definedName>
    <definedName name="_6_Projected_Annual_Average_Daily_Traffic_Based_on_Vehicle_Registration">#REF!</definedName>
    <definedName name="_aoc1">'[4]01'!$H$43</definedName>
    <definedName name="_aoc10">#N/A</definedName>
    <definedName name="_aoc11" localSheetId="1">#REF!</definedName>
    <definedName name="_aoc11">#REF!</definedName>
    <definedName name="_aoc2">'[4]02'!$H$24</definedName>
    <definedName name="_aoc3">'[4]03'!$H$21</definedName>
    <definedName name="_aoc4">'[4]04'!$H$33</definedName>
    <definedName name="_aoc7" localSheetId="1">#REF!</definedName>
    <definedName name="_aoc7">#REF!</definedName>
    <definedName name="_aoc8" localSheetId="1">#REF!</definedName>
    <definedName name="_aoc8">#REF!</definedName>
    <definedName name="_aoc9" localSheetId="1">#REF!</definedName>
    <definedName name="_aoc9">#REF!</definedName>
    <definedName name="_BAA1" localSheetId="1">#REF!</definedName>
    <definedName name="_BAA1">#REF!</definedName>
    <definedName name="_CBR2" hidden="1">{"Daily Survey Report",#N/A,FALSE,"Daily"}</definedName>
    <definedName name="_Fill" localSheetId="1" hidden="1">#REF!</definedName>
    <definedName name="_Fill" hidden="1">#REF!</definedName>
    <definedName name="_G66000" localSheetId="1">#REF!</definedName>
    <definedName name="_G66000">#REF!</definedName>
    <definedName name="_GSB1" localSheetId="1">'[5]Annexure-III'!#REF!</definedName>
    <definedName name="_GSB1">'[5]Annexure-III'!#REF!</definedName>
    <definedName name="_HRA1">[2]PBand!$AO$1:$AO$2</definedName>
    <definedName name="_MMM3" hidden="1">{"Daily Survey Report",#N/A,FALSE,"Daily"}</definedName>
    <definedName name="_pd3" hidden="1">{"Daily Survey Report",#N/A,FALSE,"Daily"}</definedName>
    <definedName name="_raj1" hidden="1">{"'Bill No. 7'!$A$1:$G$32"}</definedName>
    <definedName name="_S4">{"Daily Survey Report",#N/A,FALSE,"Daily"}</definedName>
    <definedName name="_WBM1" localSheetId="1">'[5]Annexure-III'!#REF!</definedName>
    <definedName name="_WBM1">'[5]Annexure-III'!#REF!</definedName>
    <definedName name="_WBM2" localSheetId="1">'[5]Annexure-III'!#REF!</definedName>
    <definedName name="_WBM2">'[5]Annexure-III'!#REF!</definedName>
    <definedName name="a" localSheetId="1">'[6]Sub Engg scale'!#REF!</definedName>
    <definedName name="a">'[6]Sub Engg scale'!#REF!</definedName>
    <definedName name="A0" localSheetId="1">#REF!</definedName>
    <definedName name="A0">#REF!</definedName>
    <definedName name="AA" localSheetId="1">'[7]ATTERBERG LIMIT'!#REF!</definedName>
    <definedName name="AA">'[7]ATTERBERG LIMIT'!#REF!</definedName>
    <definedName name="aaa" hidden="1">{"Daily Survey Report",#N/A,FALSE,"Daily"}</definedName>
    <definedName name="aaaa" hidden="1">{"Daily Survey Report",#N/A,FALSE,"Daily"}</definedName>
    <definedName name="AAAAA" localSheetId="1">#REF!</definedName>
    <definedName name="AAAAA">#REF!</definedName>
    <definedName name="AAAAAAA" hidden="1">{"'Sheet1'!$A$4386:$N$4591"}</definedName>
    <definedName name="Aamri" localSheetId="1">#REF!</definedName>
    <definedName name="Aamri">#REF!</definedName>
    <definedName name="AB" localSheetId="1">'[7]ATTERBERG LIMIT'!#REF!</definedName>
    <definedName name="AB">'[7]ATTERBERG LIMIT'!#REF!</definedName>
    <definedName name="ABC" localSheetId="1">'[7]ATTERBERG LIMIT'!#REF!</definedName>
    <definedName name="ABC">'[7]ATTERBERG LIMIT'!#REF!</definedName>
    <definedName name="ABCD" localSheetId="1">'[7]ATTERBERG LIMIT'!#REF!</definedName>
    <definedName name="ABCD">'[7]ATTERBERG LIMIT'!#REF!</definedName>
    <definedName name="acBridge" localSheetId="1">#REF!</definedName>
    <definedName name="acBridge">#REF!</definedName>
    <definedName name="akhilesh" localSheetId="1">#REF!</definedName>
    <definedName name="akhilesh">#REF!</definedName>
    <definedName name="an" localSheetId="1">#REF!</definedName>
    <definedName name="an">#REF!</definedName>
    <definedName name="ANALYSIS_OF_BENKELMAN_BEAM_DEFLECTION_DATA" localSheetId="1">#REF!</definedName>
    <definedName name="ANALYSIS_OF_BENKELMAN_BEAM_DEFLECTION_DATA">#REF!</definedName>
    <definedName name="Annexure" localSheetId="1">#REF!</definedName>
    <definedName name="Annexure">#REF!</definedName>
    <definedName name="anu" hidden="1">{"Daily Survey Report",#N/A,FALSE,"Daily"}</definedName>
    <definedName name="ARRY7">{"Book1.xls","FIVE YEAR WORKS.xls"}</definedName>
    <definedName name="ARRY8">{"Book1.xls","FIVE YEAR WORKS.xls"}</definedName>
    <definedName name="ARRY9">{"Book1.xls","FIVE YEAR WORKS.xls"}</definedName>
    <definedName name="as" localSheetId="1">'[7]ATTERBERG LIMIT'!#REF!</definedName>
    <definedName name="as">'[7]ATTERBERG LIMIT'!#REF!</definedName>
    <definedName name="ASAS">{"Book1.xls","FIVE YEAR WORKS.xls"}</definedName>
    <definedName name="asfdssgfgf" localSheetId="1">#REF!</definedName>
    <definedName name="asfdssgfgf">#REF!</definedName>
    <definedName name="ashok" hidden="1">{"Daily Survey Report",#N/A,FALSE,"Daily"}</definedName>
    <definedName name="ass" hidden="1">{"'Sheet1'!$A$4386:$N$4591"}</definedName>
    <definedName name="_xlnm.Auto_Open" localSheetId="1">#REF!</definedName>
    <definedName name="_xlnm.Auto_Open">#REF!</definedName>
    <definedName name="Axle_Load_Analysis" localSheetId="1">#REF!</definedName>
    <definedName name="Axle_Load_Analysis">#REF!</definedName>
    <definedName name="B" hidden="1">{"Daily Survey Report",#N/A,FALSE,"Daily"}</definedName>
    <definedName name="Badi" localSheetId="1">#REF!</definedName>
    <definedName name="Badi">#REF!</definedName>
    <definedName name="Bapuwas" localSheetId="1">#REF!</definedName>
    <definedName name="Bapuwas">#REF!</definedName>
    <definedName name="Barkedasalam" localSheetId="1">#REF!</definedName>
    <definedName name="Barkedasalam">#REF!</definedName>
    <definedName name="Barkhedabondar" localSheetId="1">#REF!</definedName>
    <definedName name="Barkhedabondar">#REF!</definedName>
    <definedName name="bb" localSheetId="1">#REF!</definedName>
    <definedName name="bb">#REF!</definedName>
    <definedName name="BBB" hidden="1">{"Daily Survey Report",#N/A,FALSE,"Daily"}</definedName>
    <definedName name="BBTBTRBTRB" localSheetId="1">#REF!</definedName>
    <definedName name="BBTBTRBTRB">#REF!</definedName>
    <definedName name="bilal" localSheetId="1">#REF!</definedName>
    <definedName name="bilal">#REF!</definedName>
    <definedName name="bittu" localSheetId="1">#REF!</definedName>
    <definedName name="bittu">#REF!</definedName>
    <definedName name="Bitumen" localSheetId="1">'[5]Annexure-III'!#REF!</definedName>
    <definedName name="Bitumen">'[5]Annexure-III'!#REF!</definedName>
    <definedName name="BM" hidden="1">{"'Sheet1'!$A$4386:$N$4591"}</definedName>
    <definedName name="bnb" hidden="1">{"Daily Survey Report",#N/A,FALSE,"Daily"}</definedName>
    <definedName name="BRIDGE_CONDITION_SURVEY" localSheetId="1">#REF!</definedName>
    <definedName name="BRIDGE_CONDITION_SURVEY">#REF!</definedName>
    <definedName name="BRIDGE_INSPECTION_REPORT" localSheetId="1">#REF!</definedName>
    <definedName name="BRIDGE_INSPECTION_REPORT">#REF!</definedName>
    <definedName name="Bridge_Inventory_Survey" localSheetId="1">#REF!</definedName>
    <definedName name="Bridge_Inventory_Survey">#REF!</definedName>
    <definedName name="Bsalam" localSheetId="1">#REF!</definedName>
    <definedName name="Bsalam">#REF!</definedName>
    <definedName name="BT" localSheetId="1">'[5]Annexure-III'!#REF!</definedName>
    <definedName name="BT">'[5]Annexure-III'!#REF!</definedName>
    <definedName name="BT_" localSheetId="1">'[5]Annexure-III'!#REF!</definedName>
    <definedName name="BT_">'[5]Annexure-III'!#REF!</definedName>
    <definedName name="Burdi">[8]Unconnected!$B$9:$B$65</definedName>
    <definedName name="Bust" localSheetId="1">#REF!</definedName>
    <definedName name="Bust">#REF!</definedName>
    <definedName name="bvb" localSheetId="1">#REF!</definedName>
    <definedName name="bvb">#REF!</definedName>
    <definedName name="C.C.Road">'[9]Gen Info'!$B$34:$B$57</definedName>
    <definedName name="C_">[10]Labour!$D$7</definedName>
    <definedName name="causeway" localSheetId="1">#REF!</definedName>
    <definedName name="causeway">#REF!</definedName>
    <definedName name="CBR" localSheetId="1">'[7]ATTERBERG LIMIT'!#REF!</definedName>
    <definedName name="CBR">'[7]ATTERBERG LIMIT'!#REF!</definedName>
    <definedName name="CCA">[2]PBand!$AN$12:$AN$16</definedName>
    <definedName name="CCPavement3.75" localSheetId="1">#REF!</definedName>
    <definedName name="CCPavement3.75">#REF!</definedName>
    <definedName name="CD_2" hidden="1">{"Daily Survey Report",#N/A,FALSE,"Daily"}</definedName>
    <definedName name="ch" hidden="1">{"'Bill No. 7'!$A$1:$G$32"}</definedName>
    <definedName name="chan" localSheetId="1">#REF!</definedName>
    <definedName name="chan">#REF!</definedName>
    <definedName name="CL" localSheetId="1">#REF!</definedName>
    <definedName name="CL">#REF!</definedName>
    <definedName name="CONDITION_SURVEY_OF_CULVERTS" localSheetId="1">#REF!</definedName>
    <definedName name="CONDITION_SURVEY_OF_CULVERTS">#REF!</definedName>
    <definedName name="CONT" localSheetId="1">#REF!</definedName>
    <definedName name="CONT">#REF!</definedName>
    <definedName name="Continue" localSheetId="1">#REF!</definedName>
    <definedName name="Continue">#REF!</definedName>
    <definedName name="cupl3Oct07" hidden="1">{"Daily Survey Report",#N/A,FALSE,"Daily"}</definedName>
    <definedName name="d" hidden="1">{"Daily Survey Report",#N/A,FALSE,"Daily"}</definedName>
    <definedName name="Daily_Survey" localSheetId="1">#REF!</definedName>
    <definedName name="Daily_Survey">#REF!</definedName>
    <definedName name="Damkheda" localSheetId="1">#REF!</definedName>
    <definedName name="Damkheda">#REF!</definedName>
    <definedName name="Data" localSheetId="1">#REF!</definedName>
    <definedName name="Data">#REF!</definedName>
    <definedName name="_xlnm.Database" localSheetId="1">#REF!</definedName>
    <definedName name="_xlnm.Database">#REF!</definedName>
    <definedName name="dbm" hidden="1">{"'Sheet1'!$A$4386:$N$4591"}</definedName>
    <definedName name="dd" localSheetId="1">#REF!</definedName>
    <definedName name="dd">#REF!</definedName>
    <definedName name="ddd">#N/A</definedName>
    <definedName name="dddd" localSheetId="1">#REF!</definedName>
    <definedName name="dddd">#REF!</definedName>
    <definedName name="DDSFSD" localSheetId="1">#REF!</definedName>
    <definedName name="DDSFSD">#REF!</definedName>
    <definedName name="Desig" localSheetId="1">#REF!</definedName>
    <definedName name="Desig">#REF!</definedName>
    <definedName name="df">[11]Unconnected!$B$9:$B$65</definedName>
    <definedName name="DFDFDFDEF">[12]Material!$D$109</definedName>
    <definedName name="DFGH" hidden="1">{"'Sheet1'!$A$4386:$N$4591"}</definedName>
    <definedName name="DFSDF" localSheetId="1">#REF!</definedName>
    <definedName name="DFSDF">#REF!</definedName>
    <definedName name="dghkl" hidden="1">{"'Bill No. 7'!$A$1:$G$32"}</definedName>
    <definedName name="Document_array">{"Book1.xls","FIVE YEAR WORKS.xls"}</definedName>
    <definedName name="Documents_array" localSheetId="1">#REF!</definedName>
    <definedName name="Documents_array">#REF!</definedName>
    <definedName name="DVERVERVERVERVERVERVGBTRTG" localSheetId="1">#REF!</definedName>
    <definedName name="DVERVERVERVERVERVERVGBTRTG">#REF!</definedName>
    <definedName name="e" localSheetId="1">#REF!</definedName>
    <definedName name="e">#REF!</definedName>
    <definedName name="Earth" localSheetId="1">'[5]Annexure-III'!#REF!</definedName>
    <definedName name="Earth">'[5]Annexure-III'!#REF!</definedName>
    <definedName name="ee" localSheetId="1">#REF!</definedName>
    <definedName name="ee">#REF!</definedName>
    <definedName name="electricpoles">#N/A</definedName>
    <definedName name="EMPNAME" localSheetId="1">#REF!</definedName>
    <definedName name="EMPNAME">#REF!</definedName>
    <definedName name="EMPNO" localSheetId="1">#REF!</definedName>
    <definedName name="EMPNO">#REF!</definedName>
    <definedName name="environmentalcost">#N/A</definedName>
    <definedName name="EW" localSheetId="1">'[5]Annexure-III'!#REF!</definedName>
    <definedName name="EW">'[5]Annexure-III'!#REF!</definedName>
    <definedName name="EW_" localSheetId="1">'[5]Annexure-III'!#REF!</definedName>
    <definedName name="EW_">'[5]Annexure-III'!#REF!</definedName>
    <definedName name="Factor" localSheetId="1">#REF!</definedName>
    <definedName name="Factor">#REF!</definedName>
    <definedName name="FCW" localSheetId="1">#REF!</definedName>
    <definedName name="FCW">#REF!</definedName>
    <definedName name="fd" hidden="1">{"'Sheet1'!$A$4386:$N$4591"}</definedName>
    <definedName name="fddf" localSheetId="1" hidden="1">#REF!</definedName>
    <definedName name="fddf" hidden="1">#REF!</definedName>
    <definedName name="FDSA" localSheetId="1">#REF!</definedName>
    <definedName name="FDSA">#REF!</definedName>
    <definedName name="fdsfsd" hidden="1">{"Daily Survey Report",#N/A,FALSE,"Daily"}</definedName>
    <definedName name="ff" hidden="1">{"Daily Survey Report",#N/A,FALSE,"Daily"}</definedName>
    <definedName name="FG" localSheetId="1">#REF!</definedName>
    <definedName name="FG">#REF!</definedName>
    <definedName name="FGFGFG">[12]Material!$D$110</definedName>
    <definedName name="FGHH" hidden="1">{"'Sheet1'!$A$4386:$N$4591"}</definedName>
    <definedName name="FGHJ" hidden="1">{"'Sheet1'!$A$4386:$N$4591"}</definedName>
    <definedName name="FS" localSheetId="1">#REF!</definedName>
    <definedName name="FS">#REF!</definedName>
    <definedName name="G" localSheetId="1">#REF!</definedName>
    <definedName name="G">#REF!</definedName>
    <definedName name="G509A" localSheetId="1">#REF!</definedName>
    <definedName name="G509A">#REF!</definedName>
    <definedName name="G509a55" localSheetId="1">#REF!</definedName>
    <definedName name="G509a55">#REF!</definedName>
    <definedName name="G509a55_1">"#REF!"</definedName>
    <definedName name="G509a55a" localSheetId="1">#REF!</definedName>
    <definedName name="G509a55a">#REF!</definedName>
    <definedName name="G509A56" localSheetId="1">#REF!</definedName>
    <definedName name="G509A56">#REF!</definedName>
    <definedName name="Gairatganj" localSheetId="1">#REF!</definedName>
    <definedName name="Gairatganj">#REF!</definedName>
    <definedName name="Garhakala" localSheetId="1">#REF!</definedName>
    <definedName name="Garhakala">#REF!</definedName>
    <definedName name="gfg" hidden="1">{"Daily Survey Report",#N/A,FALSE,"Daily"}</definedName>
    <definedName name="GG" localSheetId="1">#REF!</definedName>
    <definedName name="GG">#REF!</definedName>
    <definedName name="gggggg" localSheetId="1">#REF!</definedName>
    <definedName name="gggggg">#REF!</definedName>
    <definedName name="GGGGGGGG">{"Daily Survey Report",#N/A,FALSE,"Daily"}</definedName>
    <definedName name="gopal">{"Daily Survey Report",#N/A,FALSE,"Daily"}</definedName>
    <definedName name="gr" localSheetId="1">#REF!</definedName>
    <definedName name="gr">#REF!</definedName>
    <definedName name="GRACE">[13]MAIN!$D$22</definedName>
    <definedName name="gram1_11_01" localSheetId="1">#REF!</definedName>
    <definedName name="gram1_11_01">#REF!</definedName>
    <definedName name="Granural" localSheetId="1">'[5]Annexure-III'!#REF!</definedName>
    <definedName name="Granural">'[5]Annexure-III'!#REF!</definedName>
    <definedName name="GSB" localSheetId="1">'[5]Annexure-III'!#REF!</definedName>
    <definedName name="GSB">'[5]Annexure-III'!#REF!</definedName>
    <definedName name="gunga" localSheetId="1">#REF!</definedName>
    <definedName name="gunga">#REF!</definedName>
    <definedName name="gungakalara" localSheetId="1">#REF!</definedName>
    <definedName name="gungakalara">#REF!</definedName>
    <definedName name="h" hidden="1">{"Daily Survey Report",#N/A,FALSE,"Daily"}</definedName>
    <definedName name="HAR" hidden="1">{"Daily Survey Report",#N/A,FALSE,"Daily"}</definedName>
    <definedName name="HEADER" localSheetId="1">#REF!</definedName>
    <definedName name="HEADER">#REF!</definedName>
    <definedName name="Hello" localSheetId="1">#REF!</definedName>
    <definedName name="Hello">#REF!</definedName>
    <definedName name="hg" hidden="1">{"Daily Survey Report",#N/A,FALSE,"Daily"}</definedName>
    <definedName name="hh">[14]Material!$D$52</definedName>
    <definedName name="HHHHHHH" hidden="1">{"Daily Survey Report",#N/A,FALSE,"Daily"}</definedName>
    <definedName name="HHHHHHHHH" hidden="1">{"'Sheet1'!$A$4386:$N$4591"}</definedName>
    <definedName name="hisampur" localSheetId="1">#REF!</definedName>
    <definedName name="hisampur">#REF!</definedName>
    <definedName name="hisampur_3" localSheetId="1">#REF!</definedName>
    <definedName name="hisampur_3">#REF!</definedName>
    <definedName name="HJKHJ" hidden="1">{"'Sheet1'!$A$4386:$N$4591"}</definedName>
    <definedName name="Hm_">[15]gen_EST!$G$33</definedName>
    <definedName name="HM_1">[15]gen_EST!$G$47</definedName>
    <definedName name="home">[14]Material!$D$152</definedName>
    <definedName name="HRA">[2]PBand!$AK$1:$AK$7</definedName>
    <definedName name="HSGD" localSheetId="1">#REF!</definedName>
    <definedName name="HSGD">#REF!</definedName>
    <definedName name="HTML_CodePage" hidden="1">1252</definedName>
    <definedName name="HTML_Control" hidden="1">{"'Typical Costs Estimates'!$C$158:$H$161"}</definedName>
    <definedName name="HTML_Description" hidden="1">""</definedName>
    <definedName name="HTML_Email" hidden="1">""</definedName>
    <definedName name="HTML_Header" hidden="1">"Sheet1"</definedName>
    <definedName name="HTML_LastUpdate" hidden="1">"7/1/03"</definedName>
    <definedName name="HTML_LineAfter" hidden="1">FALSE</definedName>
    <definedName name="HTML_LineBefore" hidden="1">FALSE</definedName>
    <definedName name="HTML_Name" hidden="1">"m.p.raval"</definedName>
    <definedName name="HTML_OBDlg2" hidden="1">TRUE</definedName>
    <definedName name="HTML_OBDlg4" hidden="1">TRUE</definedName>
    <definedName name="HTML_OS" hidden="1">0</definedName>
    <definedName name="HTML_PathFile" hidden="1">"A:\MyHTML.htm"</definedName>
    <definedName name="HTML_Title" hidden="1">"SGSDaily Progress Report Piyaj toDharoi Pipeline"</definedName>
    <definedName name="HU" localSheetId="1">#REF!</definedName>
    <definedName name="HU">#REF!</definedName>
    <definedName name="i" localSheetId="1">#REF!</definedName>
    <definedName name="i">#REF!</definedName>
    <definedName name="i__PCC_M_15" localSheetId="1">[16]BQ!#REF!</definedName>
    <definedName name="i__PCC_M_15">[16]BQ!#REF!</definedName>
    <definedName name="imran" localSheetId="1">#REF!</definedName>
    <definedName name="imran">#REF!</definedName>
    <definedName name="INMONTH">[2]PBand!$AP$1:$AP$13</definedName>
    <definedName name="INST">[13]MAIN!$D$23</definedName>
    <definedName name="INVENTORY_OF_CULVERTS" localSheetId="1">#REF!</definedName>
    <definedName name="INVENTORY_OF_CULVERTS">#REF!</definedName>
    <definedName name="io" localSheetId="1">#REF!</definedName>
    <definedName name="io">#REF!</definedName>
    <definedName name="J" localSheetId="1">#REF!</definedName>
    <definedName name="J">#REF!</definedName>
    <definedName name="jdhf" localSheetId="1">#REF!</definedName>
    <definedName name="jdhf">#REF!</definedName>
    <definedName name="jhdf" localSheetId="1">#REF!</definedName>
    <definedName name="jhdf">#REF!</definedName>
    <definedName name="jjjjjjj">[14]Material!$D$163</definedName>
    <definedName name="jjjkkll" localSheetId="1">#REF!</definedName>
    <definedName name="jjjkkll">#REF!</definedName>
    <definedName name="jkol" localSheetId="1">#REF!</definedName>
    <definedName name="jkol">#REF!</definedName>
    <definedName name="jsdgf" localSheetId="1">#REF!</definedName>
    <definedName name="jsdgf">#REF!</definedName>
    <definedName name="K" hidden="1">{"Daily Survey Report",#N/A,FALSE,"Daily"}</definedName>
    <definedName name="kg" localSheetId="1">[17]Letter!#REF!</definedName>
    <definedName name="kg">[17]Letter!#REF!</definedName>
    <definedName name="khamkheda" localSheetId="1">#REF!</definedName>
    <definedName name="khamkheda">#REF!</definedName>
    <definedName name="Khargone" hidden="1">{"Daily Survey Report",#N/A,FALSE,"Daily"}</definedName>
    <definedName name="KKK" hidden="1">{"Daily Survey Report",#N/A,FALSE,"Daily"}</definedName>
    <definedName name="kolukhedi" localSheetId="1">#REF!</definedName>
    <definedName name="kolukhedi">#REF!</definedName>
    <definedName name="ksjgfasd">[15]gen_EST!$G$31</definedName>
    <definedName name="Kum" hidden="1">{"Daily Survey Report",#N/A,FALSE,"Daily"}</definedName>
    <definedName name="kUmhari" hidden="1">{"Daily Survey Report",#N/A,FALSE,"Daily"}</definedName>
    <definedName name="kumhari2" hidden="1">{"Daily Survey Report",#N/A,FALSE,"Daily"}</definedName>
    <definedName name="KUMHARI5" hidden="1">{"Daily Survey Report",#N/A,FALSE,"Daily"}</definedName>
    <definedName name="l" localSheetId="1">#REF!</definedName>
    <definedName name="l">#REF!</definedName>
    <definedName name="L_Bhisti">[18]Labour!$D$3</definedName>
    <definedName name="L_Bhisti_1">[19]Labour!$D$3</definedName>
    <definedName name="L_BitumenSprayer">[18]Labour!$D$4</definedName>
    <definedName name="L_BitumenSprayer_1">[19]Labour!$D$4</definedName>
    <definedName name="L_Blacksmith">[18]Labour!$D$5</definedName>
    <definedName name="L_Blacksmith_1">[19]Labour!$D$5</definedName>
    <definedName name="L_Blaster">[18]Labour!$D$6</definedName>
    <definedName name="L_Blaster_1">[19]Labour!$D$6</definedName>
    <definedName name="L_Carpenter_1stClass">[18]Labour!$D$7</definedName>
    <definedName name="L_ChipsSpreader">[18]Labour!$D$8</definedName>
    <definedName name="L_ChipsSpreader_1">[19]Labour!$D$8</definedName>
    <definedName name="L_Chiseller">[18]Labour!$D$9</definedName>
    <definedName name="L_Dresser_Skilled">[18]Labour!$D$10</definedName>
    <definedName name="L_Dresser_Skilled_1">[19]Labour!$D$10</definedName>
    <definedName name="L_Driller">[18]Labour!$D$11</definedName>
    <definedName name="L_Driller_1">[19]Labour!$D$11</definedName>
    <definedName name="L_Electrician_Lineman">[18]Labour!$D$12</definedName>
    <definedName name="L_Fitter">[18]Labour!$D$13</definedName>
    <definedName name="L_Mason_1stClass">[18]Labour!$D$14</definedName>
    <definedName name="L_Mason_1stClass_1">[19]Labour!$D$14</definedName>
    <definedName name="L_Mason_2ndClass">[18]Labour!$D$15</definedName>
    <definedName name="L_Mason_2ndClass_1">[19]Labour!$D$15</definedName>
    <definedName name="L_Mate">[18]Labour!$D$16</definedName>
    <definedName name="L_Mate_1">[19]Labour!$D$16</definedName>
    <definedName name="L_Mazdoor">[18]Labour!$D$17</definedName>
    <definedName name="L_Mazdoor_1">[19]Labour!$D$17</definedName>
    <definedName name="L_Mazdoor_Semi">[18]Labour!$D$18</definedName>
    <definedName name="L_Mazdoor_Semi_1">[19]Labour!$D$18</definedName>
    <definedName name="L_Mazdoor_Skilled">[18]Labour!$D$19</definedName>
    <definedName name="L_Mazdoor_Skilled_1">[19]Labour!$D$19</definedName>
    <definedName name="L_Painter_1stClass">[18]Labour!$D$20</definedName>
    <definedName name="L_Plumber">[18]Labour!$D$21</definedName>
    <definedName name="L_Surveyor">[18]Labour!$D$22</definedName>
    <definedName name="L_Surveyor_1">[19]Labour!$D$22</definedName>
    <definedName name="L_WhiteWasher">[20]Labour!$D$23</definedName>
    <definedName name="landacqcost">#N/A</definedName>
    <definedName name="LKHNIFYTC" hidden="1">{"Daily Survey Report",#N/A,FALSE,"Daily"}</definedName>
    <definedName name="m">[21]Material!$D$44</definedName>
    <definedName name="M_25_box_Culvert" localSheetId="1">#REF!</definedName>
    <definedName name="M_25_box_Culvert">#REF!</definedName>
    <definedName name="M_ACPipe_100">[18]Material!$D$3</definedName>
    <definedName name="M_Aggregate_10">[18]Material!$D$17</definedName>
    <definedName name="M_Aggregate_10_1">[19]Material!$D$17</definedName>
    <definedName name="M_Aggregate_20">[18]Material!$D$18</definedName>
    <definedName name="M_Aggregate_20_1">[19]Material!$D$18</definedName>
    <definedName name="M_Aggregate_224_236m_WMM">[18]Material!$D$26</definedName>
    <definedName name="M_Aggregate_224_236m_WMM_1">[19]Material!$D$26</definedName>
    <definedName name="M_Aggregate_375mmMaximum_224_56mm">[18]Material!$D$4</definedName>
    <definedName name="M_Aggregate_375mmMaximum_224_56mm_1">[19]Material!$D$4</definedName>
    <definedName name="M_Aggregate_375mmMaximum_45_225mm">[18]Material!$D$5</definedName>
    <definedName name="M_Aggregate_375mmMaximum_45_225mm_1">[19]Material!$D$5</definedName>
    <definedName name="M_Aggregate_375mmMaximum_Below_56mm">[18]Material!$D$6</definedName>
    <definedName name="M_Aggregate_375mmMaximum_Below_56mm_1">[19]Material!$D$6</definedName>
    <definedName name="M_Aggregate_40">[18]Material!$D$19</definedName>
    <definedName name="M_Aggregate_40_1">[19]Material!$D$19</definedName>
    <definedName name="M_Aggregate_45_224m_WMM">[18]Material!$D$27</definedName>
    <definedName name="M_Aggregate_45_224m_WMM_1">[19]Material!$D$27</definedName>
    <definedName name="M_Aggregate_53mmMaximum_225_56mm">[18]Material!$D$7</definedName>
    <definedName name="M_Aggregate_53mmMaximum_225_56mm_1">[19]Material!$D$7</definedName>
    <definedName name="M_Aggregate_53mmMaximum_63_45mm">[18]Material!$D$8</definedName>
    <definedName name="M_Aggregate_53mmMaximum_63_45mm_1">[19]Material!$D$8</definedName>
    <definedName name="M_Aggregate_53mmMaximum_below_56mm">[18]Material!$D$9</definedName>
    <definedName name="M_Aggregate_53mmMaximum_below_56mm_1">[19]Material!$D$9</definedName>
    <definedName name="M_Aggregate_Crushable_GradeI">[18]Material!$D$20</definedName>
    <definedName name="M_Aggregate_Crushable_GradeI_1">[19]Material!$D$20</definedName>
    <definedName name="M_Aggregate_Crushable_GradeII">[18]Material!$D$21</definedName>
    <definedName name="M_Aggregate_Crushable_GradeII_1">[19]Material!$D$21</definedName>
    <definedName name="M_Aggregate_Crushable_GradeIII">[18]Material!$D$22</definedName>
    <definedName name="M_Aggregate_Crushable_GradeIII_1">[19]Material!$D$22</definedName>
    <definedName name="M_Aggregate_GradeI_40mmNominal_10_5mm">[20]Material!$D$10</definedName>
    <definedName name="M_Aggregate_GradeI_40mmNominal_25_10mm">[20]Material!$D$11</definedName>
    <definedName name="M_Aggregate_GradeI_40mmNominal_3725_25mm">[20]Material!$D$12</definedName>
    <definedName name="M_Aggregate_GradeI_40mmNominal_5mm">[20]Material!$D$13</definedName>
    <definedName name="M_Aggregate_GradeI_90_45mm">[18]Material!$D$23</definedName>
    <definedName name="M_Aggregate_GradeI_90_45mm_1">[19]Material!$D$23</definedName>
    <definedName name="M_Aggregate_GradeII_19mmNominal_10_5mm">[18]Material!$D$14</definedName>
    <definedName name="M_Aggregate_GradeII_19mmNominal_10_5mm_1">[19]Material!$D$14</definedName>
    <definedName name="M_Aggregate_GradeII_19mmNominal_25_10mm">[18]Material!$D$15</definedName>
    <definedName name="M_Aggregate_GradeII_19mmNominal_25_10mm_1">[19]Material!$D$15</definedName>
    <definedName name="M_Aggregate_GradeII_19mmNominal_5mm_below">[18]Material!$D$16</definedName>
    <definedName name="M_Aggregate_GradeII_19mmNominal_5mm_below_1">[19]Material!$D$16</definedName>
    <definedName name="M_Aggregate_GradeII_63_45mm">[18]Material!$D$24</definedName>
    <definedName name="M_Aggregate_GradeII_63_45mm_1">[19]Material!$D$24</definedName>
    <definedName name="M_Aggregate_GradeIII_53_224mm">[18]Material!$D$25</definedName>
    <definedName name="M_Aggregate_GradeIII_53_224mm_1">[19]Material!$D$25</definedName>
    <definedName name="M_AluminiumSheeting_15mm">[18]Material!$D$28</definedName>
    <definedName name="M_AluminiumStuds_100_100_Lense">[18]Material!$D$29</definedName>
    <definedName name="M_Bamboo_1stClass_85_100mm_25m_long">[18]Material!$D$31</definedName>
    <definedName name="M_Bamboo_1stClass_85_100mm_2m_long">[18]Material!$D$30</definedName>
    <definedName name="M_Bamboo_1stClass_85_100mm_3m_long">[18]Material!$D$32</definedName>
    <definedName name="M_Bamboo_1stClass_85_100mm_45_55m_long">[18]Material!$D$33</definedName>
    <definedName name="M_Bamboo_2ndClass_75mm_18_25m_long">[18]Material!$D$34</definedName>
    <definedName name="M_Bamboo_2ndClass_75mm_21_30m_long">[18]Material!$D$35</definedName>
    <definedName name="M_BarbedWire">[18]Material!$D$36</definedName>
    <definedName name="M_BindingMaterial">[18]Material!$D$37</definedName>
    <definedName name="M_BindingMaterial_1">[19]Material!$D$37</definedName>
    <definedName name="M_BindingWire">[18]Material!$D$38</definedName>
    <definedName name="M_BindingWire_1">[19]Material!$D$38</definedName>
    <definedName name="M_Bitumen_CRM">[18]Material!$D$39</definedName>
    <definedName name="M_Bitumen_CRM_1">[19]Material!$D$39</definedName>
    <definedName name="M_Bitumen_NRM">[18]Material!$D$40</definedName>
    <definedName name="M_Bitumen_NRM_1">[19]Material!$D$40</definedName>
    <definedName name="M_Bitumen_PM">[18]Material!$D$41</definedName>
    <definedName name="M_Bitumen_PM_1">[19]Material!$D$41</definedName>
    <definedName name="M_Bitumen_S65">[18]Material!$D$42</definedName>
    <definedName name="M_Bitumen_S65_1">[19]Material!$D$42</definedName>
    <definedName name="M_Bitumen_S90">[18]Material!$D$43</definedName>
    <definedName name="M_Bitumen_S90_1">[19]Material!$D$43</definedName>
    <definedName name="M_BitumenEmulsion_RS1">[18]Material!$D$44</definedName>
    <definedName name="M_BitumenEmulsion_RS1_1">[19]Material!$D$44</definedName>
    <definedName name="M_BitumenEmulsion_SS1">[18]Material!$D$45</definedName>
    <definedName name="M_BitumenEmulsion_SS1_1">[19]Material!$D$45</definedName>
    <definedName name="M_BitumenSealant">[18]Material!$D$46</definedName>
    <definedName name="M_BitumenSealant_1">[19]Material!$D$46</definedName>
    <definedName name="M_Blasted_Rubble">[18]Material!$D$47</definedName>
    <definedName name="M_Blasted_Rubble_1">[19]Material!$D$47</definedName>
    <definedName name="M_BlastingMaterial">[18]Material!$D$48</definedName>
    <definedName name="M_BlastingMaterial_1">[19]Material!$D$48</definedName>
    <definedName name="M_BondStone_400_150_150mm">[18]Material!$D$49</definedName>
    <definedName name="M_BondStone_400_150_150mm_1">[19]Material!$D$49</definedName>
    <definedName name="M_Brick_1stClass">[18]Material!$D$50</definedName>
    <definedName name="M_Brick_1stClass_1">[19]Material!$D$50</definedName>
    <definedName name="M_Cement">[18]Material!$D$51</definedName>
    <definedName name="M_Cement_1">[19]Material!$D$51</definedName>
    <definedName name="M_CementPrimer">[18]Material!$D$52</definedName>
    <definedName name="M_ChlorpreneElastomer_OR_ClosedCellFoamSealingElement">[18]Material!$D$53</definedName>
    <definedName name="M_CompensationForEarthTakenFromPrivateLand">[18]Material!$D$54</definedName>
    <definedName name="M_CompensationForEarthTakenFromPrivateLand_1">[19]Material!$D$54</definedName>
    <definedName name="M_CompressibleFibreBoard">[18]Material!$D$55</definedName>
    <definedName name="M_CopperPlate">[18]Material!$D$56</definedName>
    <definedName name="M_CorbellingStones_300_150_150mm">[18]Material!$D$57</definedName>
    <definedName name="M_CorrosionResistantStructuralSteelGrating">[18]Material!$D$58</definedName>
    <definedName name="M_CreditForExcavatedRock">[18]Material!$D$59</definedName>
    <definedName name="M_CrowBars_40mm">[18]Material!$D$60</definedName>
    <definedName name="M_CrushedSand_OR_Grit">[18]Material!$D$61</definedName>
    <definedName name="M_CrushedSand_OR_Grit_1">[19]Material!$D$61</definedName>
    <definedName name="M_CrushedSlag">[18]Material!$D$62</definedName>
    <definedName name="M_CrushedSlag_1">[19]Material!$D$62</definedName>
    <definedName name="M_CrushedStoneAggregate_265_75">[20]Material!$D$63</definedName>
    <definedName name="M_CrushedStoneChipping_132">[18]Material!$D$64</definedName>
    <definedName name="M_CrushedStoneChipping_132_1">[19]Material!$D$64</definedName>
    <definedName name="M_CrushedStoneChipping_67mm_100Passing_112mm">[18]Material!$D$65</definedName>
    <definedName name="M_CrushedStoneChipping_67mm_100Passing_112mm_1">[19]Material!$D$65</definedName>
    <definedName name="M_CrushedStoneChipping_67mm_100Passing_95mm">[18]Material!$D$66</definedName>
    <definedName name="M_CrushedStoneChipping_67mm_100Passing_95mm_1">[19]Material!$D$66</definedName>
    <definedName name="M_CrushedStoneChipping_95">[18]Material!$D$67</definedName>
    <definedName name="M_CrushedStoneChipping_95_1">[19]Material!$D$67</definedName>
    <definedName name="M_CrushedStoneCoarseAggregatePassing_53mm">[18]Material!$D$68</definedName>
    <definedName name="M_CrushedStoneCoarseAggregatePassing_53mm_1">[19]Material!$D$68</definedName>
    <definedName name="M_CuringCompound">[18]Material!$D$69</definedName>
    <definedName name="M_CuringCompound_1">[19]Material!$D$69</definedName>
    <definedName name="M_DebondingStrips">[18]Material!$D$70</definedName>
    <definedName name="M_DebondingStrips_1">[19]Material!$D$70</definedName>
    <definedName name="M_EdgeStone_450_350_100mm">[18]Material!$D$71</definedName>
    <definedName name="M_EdgeStone_450_350_200mm">[18]Material!$D$72</definedName>
    <definedName name="M_EdgeStone_450_350_200mm_1">[19]Material!$D$72</definedName>
    <definedName name="M_ElastomericBearingAssembly">[18]Material!$D$73</definedName>
    <definedName name="M_ElectricDetonator">[18]Material!$D$74</definedName>
    <definedName name="M_ElectricDetonator_1">[19]Material!$D$74</definedName>
    <definedName name="M_EpoxyPaint">[18]Material!$D$75</definedName>
    <definedName name="M_EpoxyPrimer" localSheetId="1">#REF!</definedName>
    <definedName name="M_EpoxyPrimer">#REF!</definedName>
    <definedName name="M_FarmyardManure">[18]Material!$D$77</definedName>
    <definedName name="M_FevicolAdhesive">[20]Material!$D$78</definedName>
    <definedName name="M_FilterMedia">[18]Material!$D$79</definedName>
    <definedName name="M_FineAggregate_CrushedSand">[18]Material!$D$80</definedName>
    <definedName name="M_FineAggregate_CrushedSand_1">[19]Material!$D$80</definedName>
    <definedName name="M_GalvanisedAngle">[18]Material!$D$81</definedName>
    <definedName name="M_GalvanisedAngleSection_100_100mm_12mm" localSheetId="1">#REF!</definedName>
    <definedName name="M_GalvanisedAngleSection_100_100mm_12mm">#REF!</definedName>
    <definedName name="M_Gelatine_80">[18]Material!$D$83</definedName>
    <definedName name="M_GIPipe_100mm">[18]Material!$D$84</definedName>
    <definedName name="M_GIPipe_50mm">[18]Material!$D$85</definedName>
    <definedName name="M_GIWires">[18]Material!$D$86</definedName>
    <definedName name="M_GradedStoneAggregate">[18]Material!$D$87</definedName>
    <definedName name="M_GranularMaterial">[18]Material!$D$88</definedName>
    <definedName name="M_GranularMaterial_1">[19]Material!$D$88</definedName>
    <definedName name="M_HandBrokenMetal_40mm">[18]Material!$D$89</definedName>
    <definedName name="M_HandBrokenMetal_40mm_1">[19]Material!$D$89</definedName>
    <definedName name="M_Indigo">[20]Material!$D$90</definedName>
    <definedName name="M_InterlockingBlocks_60mm">[18]Material!$D$91</definedName>
    <definedName name="M_InterlockingBlocks_60mm_1">[19]Material!$D$91</definedName>
    <definedName name="M_InterlockingBlocks_80mm">[18]Material!$D$92</definedName>
    <definedName name="M_InterlockingBlocks_80mm_1">[19]Material!$D$92</definedName>
    <definedName name="M_JointFillerBoard">[18]Material!$D$93</definedName>
    <definedName name="M_JointFillerBoard_1">[19]Material!$D$93</definedName>
    <definedName name="M_JuteNetting_OpenWeave_25mm">[18]Material!$D$94</definedName>
    <definedName name="M_JuteRope_12mm">[18]Material!$D$95</definedName>
    <definedName name="M_JuteRope_12mm_1">[19]Material!$D$95</definedName>
    <definedName name="M_KeyAggregatesPassing_224mm">[18]Material!$D$96</definedName>
    <definedName name="M_KeyAggregatesPassing_224mm_1">[19]Material!$D$96</definedName>
    <definedName name="M_Lime">[18]Material!$D$97</definedName>
    <definedName name="M_Lime_1">[19]Material!$D$97</definedName>
    <definedName name="M_LimePutty" localSheetId="1">#REF!</definedName>
    <definedName name="M_LimePutty">#REF!</definedName>
    <definedName name="M_LocalWoodPiles_1stClass">[18]Material!$D$99</definedName>
    <definedName name="M_LocalWoodPiles_1stClass_100_75mm">[18]Material!$D$100</definedName>
    <definedName name="M_LooseStone">[18]Material!$D$101</definedName>
    <definedName name="M_MS_Sheet_15mm">[18]Material!$D$105</definedName>
    <definedName name="M_MS_Sheet_2mm">[18]Material!$D$106</definedName>
    <definedName name="M_MSClamps">[18]Material!$D$102</definedName>
    <definedName name="M_MSFlat_StructuralSteel">[18]Material!$D$103</definedName>
    <definedName name="M_MSSheetTube_47_47mm_12_SWG">[18]Material!$D$104</definedName>
    <definedName name="M_Nuts_Bolts_Rivets">[18]Material!$D$107</definedName>
    <definedName name="M_Paint_SyntheticEnamel">[18]Material!$D$108</definedName>
    <definedName name="M_Plasticizer">[18]Material!$D$109</definedName>
    <definedName name="M_Plasticizer_1">[19]Material!$D$109</definedName>
    <definedName name="M_PolytheneSheet_125">[18]Material!$D$110</definedName>
    <definedName name="M_PolytheneSheet_125_1">[19]Material!$D$110</definedName>
    <definedName name="M_PolytheneSheething">[18]Material!$D$111</definedName>
    <definedName name="M_PolytheneSheething_1">[19]Material!$D$111</definedName>
    <definedName name="M_QuarriedStone_150_200mm">[18]Material!$D$112</definedName>
    <definedName name="M_RCCPipeNP3_1000mm">[18]Material!$D$114</definedName>
    <definedName name="M_RCCPipeNP3_1200mm">[18]Material!$D$113</definedName>
    <definedName name="M_RCCPipeNP3_500mm">[18]Material!$D$117</definedName>
    <definedName name="M_RCCPipeNP3_600mm" localSheetId="1">#REF!</definedName>
    <definedName name="M_RCCPipeNP3_600mm">#REF!</definedName>
    <definedName name="M_RCCPipeNP3_750mm">[18]Material!$D$115</definedName>
    <definedName name="M_RCCPipeNP4_1000mm">[18]Material!$D$119</definedName>
    <definedName name="M_RCCPipeNP4_1200mm">[18]Material!$D$118</definedName>
    <definedName name="M_RCCPipeNP4_500mm">[18]Material!$D$122</definedName>
    <definedName name="M_RCCPipeNP4_750mm">[18]Material!$D$120</definedName>
    <definedName name="M_RedOxidePrimer">[18]Material!$D$123</definedName>
    <definedName name="M_RoadMarkingPaint">[18]Material!$D$124</definedName>
    <definedName name="M_Sand_Coarse">[18]Material!$D$125</definedName>
    <definedName name="M_Sand_Coarse_1">[19]Material!$D$125</definedName>
    <definedName name="M_Sand_Fine">[18]Material!$D$126</definedName>
    <definedName name="M_Sand_Fine_1">[19]Material!$D$126</definedName>
    <definedName name="M_Seeds">[18]Material!$D$127</definedName>
    <definedName name="M_SteelPipe_500mm">[18]Material!$D$128</definedName>
    <definedName name="M_SteelReinforcement_HYSDBars">[18]Material!$D$129</definedName>
    <definedName name="M_SteelReinforcement_HYSDBars_1">[19]Material!$D$129</definedName>
    <definedName name="M_SteelReinforcement_MSRoundBars">[18]Material!$D$130</definedName>
    <definedName name="M_SteelReinforcement_MSRoundBars_1">[19]Material!$D$130</definedName>
    <definedName name="M_SteelReinforcement_TMTBars">[18]Material!$D$131</definedName>
    <definedName name="M_SteelReinforcement_TMTBars_1">[19]Material!$D$131</definedName>
    <definedName name="M_StoneBoulder_150mm_below">[18]Material!$D$132</definedName>
    <definedName name="M_StoneChips_12mm">[18]Material!$D$133</definedName>
    <definedName name="M_StoneChips_12mm_1">[19]Material!$D$133</definedName>
    <definedName name="M_StoneChips_132_56mm" localSheetId="1">#REF!</definedName>
    <definedName name="M_StoneChips_132_56mm">#REF!</definedName>
    <definedName name="M_StoneCrushedAggregate_112_009mm">[18]Material!$D$135</definedName>
    <definedName name="M_StoneCrushedAggregate_112_009mm_1">[19]Material!$D$135</definedName>
    <definedName name="M_StoneForCoarseRubbleMasonry_1stSort">[18]Material!$D$136</definedName>
    <definedName name="M_StoneForCoarseRubbleMasonry_1stSort_1">[19]Material!$D$136</definedName>
    <definedName name="M_StoneForCoarseRubbleMasonry_2ndSort">[18]Material!$D$137</definedName>
    <definedName name="M_StoneForCoarseRubbleMasonry_2ndSort_1">[19]Material!$D$137</definedName>
    <definedName name="M_StoneForRandomRubbleMasonry">[18]Material!$D$138</definedName>
    <definedName name="M_StoneForRandomRubbleMasonry_1">[19]Material!$D$138</definedName>
    <definedName name="M_StoneForStoneSetPavement">[18]Material!$D$139</definedName>
    <definedName name="M_StoneForStoneSetPavement_1">[19]Material!$D$139</definedName>
    <definedName name="M_StoneScreening_TypeA_132mm_Grade1">[18]Material!$D$140</definedName>
    <definedName name="M_StoneScreening_TypeA_132mm_Grade1_1">[19]Material!$D$140</definedName>
    <definedName name="M_StoneScreening_TypeA_132mm_Grade2" localSheetId="1">#REF!</definedName>
    <definedName name="M_StoneScreening_TypeA_132mm_Grade2">#REF!</definedName>
    <definedName name="M_StoneScreening_TypeB_112mm_Grade2">[18]Material!$D$142</definedName>
    <definedName name="M_StoneScreening_TypeB_112mm_Grade2_1">[19]Material!$D$142</definedName>
    <definedName name="M_StoneScreening_TypeB_112mm_Grade3">[18]Material!$D$143</definedName>
    <definedName name="M_StoneScreening_TypeB_112mm_Grade3_1">[19]Material!$D$143</definedName>
    <definedName name="M_StoneSpalls">[18]Material!$D$144</definedName>
    <definedName name="M_TrafficCones">[18]Material!$D$145</definedName>
    <definedName name="M_Water">[18]Material!$D$146</definedName>
    <definedName name="M_Water_1">[19]Material!$D$146</definedName>
    <definedName name="M_WellGradedGranularBaseMaterial_GradeA_236mm">[18]Material!$D$147</definedName>
    <definedName name="M_WellGradedGranularBaseMaterial_GradeA_236mm_1">[19]Material!$D$147</definedName>
    <definedName name="M_WellGradedGranularBaseMaterial_GradeA_265_475mm">[18]Material!$D$148</definedName>
    <definedName name="M_WellGradedGranularBaseMaterial_GradeA_265_475mm_1">[19]Material!$D$148</definedName>
    <definedName name="M_WellGradedGranularBaseMaterial_GradeA_53_265mm">[18]Material!$D$149</definedName>
    <definedName name="M_WellGradedGranularBaseMaterial_GradeA_53_265mm_1">[19]Material!$D$149</definedName>
    <definedName name="M_WellGradedGranularBaseMaterial_GradeB_236mm_below">[18]Material!$D$150</definedName>
    <definedName name="M_WellGradedGranularBaseMaterial_GradeB_236mm_below_1">[19]Material!$D$150</definedName>
    <definedName name="M_WellGradedGranularBaseMaterial_GradeB_265_475mm">[18]Material!$D$151</definedName>
    <definedName name="M_WellGradedGranularBaseMaterial_GradeB_265_475mm_1">[19]Material!$D$151</definedName>
    <definedName name="M_WellGradedGranularBaseMaterial_GradeC_236mm_below">[18]Material!$D$152</definedName>
    <definedName name="M_WellGradedGranularBaseMaterial_GradeC_236mm_below_1">[19]Material!$D$152</definedName>
    <definedName name="M_WellGradedGranularBaseMaterial_GradeC_95_475mm">[18]Material!$D$153</definedName>
    <definedName name="M_WellGradedGranularBaseMaterial_GradeC_95_475mm_1">[19]Material!$D$153</definedName>
    <definedName name="M_WellGradedMateralForSubbase_GradeI_236mm_below">[18]Material!$D$154</definedName>
    <definedName name="M_WellGradedMateralForSubbase_GradeI_236mm_below_1">[19]Material!$D$154</definedName>
    <definedName name="M_WellGradedMateralForSubbase_GradeI_53_95mm">[18]Material!$D$155</definedName>
    <definedName name="M_WellGradedMateralForSubbase_GradeI_53_95mm_1">[19]Material!$D$155</definedName>
    <definedName name="M_WellGradedMateralForSubbase_GradeI_95_236mm">[18]Material!$D$156</definedName>
    <definedName name="M_WellGradedMateralForSubbase_GradeI_95_236mm_1">[19]Material!$D$156</definedName>
    <definedName name="M_WellGradedMateralForSubbase_GradeII_236mm_below">[18]Material!$D$157</definedName>
    <definedName name="M_WellGradedMateralForSubbase_GradeII_236mm_below_1">[19]Material!$D$157</definedName>
    <definedName name="M_WellGradedMateralForSubbase_GradeII_265_95mm">[18]Material!$D$158</definedName>
    <definedName name="M_WellGradedMateralForSubbase_GradeII_265_95mm_1">[19]Material!$D$158</definedName>
    <definedName name="M_WellGradedMateralForSubbase_GradeII_95_236mm">[18]Material!$D$159</definedName>
    <definedName name="M_WellGradedMateralForSubbase_GradeII_95_236mm_1">[19]Material!$D$159</definedName>
    <definedName name="M_WellGradedMateralForSubbase_GradeIII_236mm_below">[18]Material!$D$160</definedName>
    <definedName name="M_WellGradedMateralForSubbase_GradeIII_236mm_below_1">[19]Material!$D$160</definedName>
    <definedName name="M_WellGradedMateralForSubbase_GradeIII_475_236mm">[18]Material!$D$161</definedName>
    <definedName name="M_WellGradedMateralForSubbase_GradeIII_475_236mm_1">[19]Material!$D$161</definedName>
    <definedName name="M_WellGradedMateralForSubbase_GradeIII_95_475mm">[18]Material!$D$162</definedName>
    <definedName name="M_WellGradedMateralForSubbase_GradeIII_95_475mm_1">[19]Material!$D$162</definedName>
    <definedName name="M_WoodenSleepers">[18]Material!$D$163</definedName>
    <definedName name="manish" hidden="1">{"Daily Survey Report",#N/A,FALSE,"Daily"}</definedName>
    <definedName name="map" hidden="1">{"Daily Survey Report",#N/A,FALSE,"Daily"}</definedName>
    <definedName name="Mera" localSheetId="1">#REF!</definedName>
    <definedName name="Mera">#REF!</definedName>
    <definedName name="mhjj" hidden="1">{"'Bill No. 7'!$A$1:$G$32"}</definedName>
    <definedName name="Mishroli">[22]Material!$D$147</definedName>
    <definedName name="mmm" hidden="1">{"Daily Survey Report",#N/A,FALSE,"Daily"}</definedName>
    <definedName name="MN" localSheetId="1">#REF!</definedName>
    <definedName name="MN">#REF!</definedName>
    <definedName name="MODERNISATION_AND_UPGRADATION_PROGRAMME_OF_ROADS__MUPR" localSheetId="1">#REF!</definedName>
    <definedName name="MODERNISATION_AND_UPGRADATION_PROGRAMME_OF_ROADS__MUPR">#REF!</definedName>
    <definedName name="modi" hidden="1">{"Daily Survey Report",#N/A,FALSE,"Daily"}</definedName>
    <definedName name="Morena" localSheetId="1">[23]Letter!#REF!</definedName>
    <definedName name="Morena">[23]Letter!#REF!</definedName>
    <definedName name="msc" hidden="1">{"Daily Survey Report",#N/A,FALSE,"Daily"}</definedName>
    <definedName name="mu" localSheetId="1">#REF!</definedName>
    <definedName name="mu">#REF!</definedName>
    <definedName name="Mugaliyahat" localSheetId="1">#REF!</definedName>
    <definedName name="Mugaliyahat">#REF!</definedName>
    <definedName name="n" localSheetId="1">#REF!</definedName>
    <definedName name="n">#REF!</definedName>
    <definedName name="NABARD">'[20]Plant &amp;  Machinery'!$G$17</definedName>
    <definedName name="Nalkheda" localSheetId="1">#REF!</definedName>
    <definedName name="Nalkheda">#REF!</definedName>
    <definedName name="name" localSheetId="1">#REF!</definedName>
    <definedName name="name">#REF!</definedName>
    <definedName name="Name_of_District___Tonk" localSheetId="1">#REF!</definedName>
    <definedName name="Name_of_District___Tonk">#REF!</definedName>
    <definedName name="naved" localSheetId="1">#REF!</definedName>
    <definedName name="naved">#REF!</definedName>
    <definedName name="newhra">[2]PBand!$AJ$1:$AJ$3</definedName>
    <definedName name="NewPay" localSheetId="1">#REF!</definedName>
    <definedName name="NewPay">#REF!</definedName>
    <definedName name="ng" hidden="1">{"'Sheet1'!$A$4386:$N$4591"}</definedName>
    <definedName name="nms" hidden="1">{"'Sheet1'!$A$4386:$N$4591"}</definedName>
    <definedName name="o" localSheetId="1">#REF!</definedName>
    <definedName name="o">#REF!</definedName>
    <definedName name="O_D_Matrix" localSheetId="1">#REF!</definedName>
    <definedName name="O_D_Matrix">#REF!</definedName>
    <definedName name="ofcablescost">#N/A</definedName>
    <definedName name="OldBP" localSheetId="1">#REF!</definedName>
    <definedName name="OldBP">#REF!</definedName>
    <definedName name="OLDPAY">[2]PBand!$A$2:$A$31</definedName>
    <definedName name="OLDSCALE">[2]PBand!$A$2:$G$36</definedName>
    <definedName name="one" localSheetId="1">[23]Letter!#REF!</definedName>
    <definedName name="one">[23]Letter!#REF!</definedName>
    <definedName name="p" hidden="1">{"Daily Survey Report",#N/A,FALSE,"Daily"}</definedName>
    <definedName name="Package_No._RJ_19_106" localSheetId="1">#REF!</definedName>
    <definedName name="Package_No._RJ_19_106">#REF!</definedName>
    <definedName name="Pavement_Condition_Survey" localSheetId="1">#REF!</definedName>
    <definedName name="Pavement_Condition_Survey">#REF!</definedName>
    <definedName name="pip" hidden="1">{"Daily Survey Report",#N/A,FALSE,"Daily"}</definedName>
    <definedName name="piv" hidden="1">{"Daily Survey Report",#N/A,FALSE,"Daily"}</definedName>
    <definedName name="pl">[24]Material!$D$20</definedName>
    <definedName name="PM_Air.">[15]gen_EST!$G$4</definedName>
    <definedName name="PM_AirCompressor_210cfm">'[18]Plant &amp;  Machinery'!$G$4</definedName>
    <definedName name="PM_AirCompressor_210cfm_1">NA()</definedName>
    <definedName name="PM_Batch">[15]gen_EST!$G$5</definedName>
    <definedName name="PM_BatchMixHMP_46_60THP">'[18]Plant &amp;  Machinery'!$G$5</definedName>
    <definedName name="PM_BatchMixHMP_46_60THP_1">NA()</definedName>
    <definedName name="PM_BatchTypeHMP_30_40">'[18]Plant &amp;  Machinery'!$G$6</definedName>
    <definedName name="PM_BatchTypeHMP_30_40_1">NA()</definedName>
    <definedName name="PM_BitumenBoilerOilFired_1000">'[18]Plant &amp;  Machinery'!$G$9</definedName>
    <definedName name="PM_BitumenBoilerOilFired_1000_1">NA()</definedName>
    <definedName name="PM_BitumenBoilerOilFired_200">'[18]Plant &amp;  Machinery'!$G$8</definedName>
    <definedName name="PM_BitumenBoilerOilFired_200_1">NA()</definedName>
    <definedName name="PM_BitumenEmulsionPressureDistributor">'[18]Plant &amp;  Machinery'!$G$10</definedName>
    <definedName name="PM_BitumenEmulsionPressureDistributor_1">NA()</definedName>
    <definedName name="PM_ConcreteMixer">'[18]Plant &amp;  Machinery'!$G$11</definedName>
    <definedName name="PM_ConcreteMixer_1">NA()</definedName>
    <definedName name="PM_Crane">'[18]Plant &amp;  Machinery'!$G$12</definedName>
    <definedName name="PM_Dozer_D50">'[18]Plant &amp;  Machinery'!$G$13</definedName>
    <definedName name="PM_Dozer_D50_1" localSheetId="1">#REF!</definedName>
    <definedName name="PM_Dozer_D50_1">#REF!</definedName>
    <definedName name="PM_ElectricGeneratorSet_125">'[18]Plant &amp;  Machinery'!$G$15</definedName>
    <definedName name="PM_ElectricGeneratorSet_125_1">NA()</definedName>
    <definedName name="PM_EmulsionSprayer" localSheetId="1">#REF!</definedName>
    <definedName name="PM_EmulsionSprayer">#REF!</definedName>
    <definedName name="PM_FrontEndLoader_1cum">'[18]Plant &amp;  Machinery'!$G$17</definedName>
    <definedName name="PM_FrontEndLoader_1cum_1">NA()</definedName>
    <definedName name="PM_FrontEndLoader_1cum_Soil" localSheetId="1">#REF!</definedName>
    <definedName name="PM_FrontEndLoader_1cum_Soil">#REF!</definedName>
    <definedName name="PM_HydraulicBroom">'[18]Plant &amp;  Machinery'!$G$19</definedName>
    <definedName name="PM_HydraulicBroom_1">NA()</definedName>
    <definedName name="PM_HydraulicExcavator_09cum">'[18]Plant &amp;  Machinery'!$G$20</definedName>
    <definedName name="PM_HydraulicExcavator_09cum_1">NA()</definedName>
    <definedName name="PM_HydraulicSelfPropelledChipSpreader">'[18]Plant &amp;  Machinery'!$G$21</definedName>
    <definedName name="PM_HydraulicSelfPropelledChipSpreader_1">NA()</definedName>
    <definedName name="PM_JackHammer">'[20]Plant &amp;  Machinery'!$G$22</definedName>
    <definedName name="PM_JackHammer1">[15]gen_EST!$G$22</definedName>
    <definedName name="PM_JointCuttingMachine">'[18]Plant &amp;  Machinery'!$G$23</definedName>
    <definedName name="PM_JointCuttingMachine_1">NA()</definedName>
    <definedName name="PM_Mixall_6_10t">'[18]Plant &amp;  Machinery'!$G$24</definedName>
    <definedName name="PM_Mixall_6_10t_1">NA()</definedName>
    <definedName name="PM_MOTORGRADE_1" localSheetId="1">#REF!</definedName>
    <definedName name="PM_MOTORGRADE_1">#REF!</definedName>
    <definedName name="PM_MotorGrader">'[18]Plant &amp;  Machinery'!$G$25</definedName>
    <definedName name="PM_MotorGrader_1" localSheetId="1">#REF!</definedName>
    <definedName name="PM_MotorGrader_1">#REF!</definedName>
    <definedName name="PM_MotorGrader_1_1">"#REF!"</definedName>
    <definedName name="PM_NeedleVibrator">'[18]Plant &amp;  Machinery'!$G$27</definedName>
    <definedName name="PM_NeedleVibrator_1">NA()</definedName>
    <definedName name="PM_PaverFinisher">'[18]Plant &amp;  Machinery'!$G$28</definedName>
    <definedName name="PM_PaverFinisher_1">NA()</definedName>
    <definedName name="PM_PlateCompactor">'[20]Plant &amp;  Machinery'!$G$29</definedName>
    <definedName name="PM_PlateV.">[15]gen_EST!$G$30</definedName>
    <definedName name="PM_PlateVibrator">'[18]Plant &amp;  Machinery'!$G$30</definedName>
    <definedName name="PM_PlateVibrator_1">NA()</definedName>
    <definedName name="PM_ScreedVibrator">'[18]Plant &amp;  Machinery'!$G$31</definedName>
    <definedName name="PM_ScreedVibrator_1">NA()</definedName>
    <definedName name="PM_SmoothWheeled_80_100kN_TandemRoller" localSheetId="1">#REF!</definedName>
    <definedName name="PM_SmoothWheeled_80_100kN_TandemRoller">#REF!</definedName>
    <definedName name="PM_StoneCrusher_200TPH">'[18]Plant &amp;  Machinery'!$G$33</definedName>
    <definedName name="PM_ThreeWheeled_80_100kN_StaticRoller">'[18]Plant &amp;  Machinery'!$G$34</definedName>
    <definedName name="PM_ThreeWheeled_80_100kN_StaticRoller_1">NA()</definedName>
    <definedName name="PM_Tipper_55">'[18]Plant &amp;  Machinery'!$G$45</definedName>
    <definedName name="PM_Tipper_55_1">NA()</definedName>
    <definedName name="PM_Tr2.">[15]gen_EST!$G$47</definedName>
    <definedName name="PM_Tractor_DiscHarrows">'[18]Plant &amp;  Machinery'!$G$46</definedName>
    <definedName name="PM_Tractor_DiscHarrows_1">NA()</definedName>
    <definedName name="PM_Tractor_Ripper">'[18]Plant &amp;  Machinery'!$G$47</definedName>
    <definedName name="PM_Tractor_Ripper_1">NA()</definedName>
    <definedName name="PM_Tractor_Rotavator">'[18]Plant &amp;  Machinery'!$G$49</definedName>
    <definedName name="PM_Tractor_Rotavator_1">NA()</definedName>
    <definedName name="PM_Tractor_Trolley">'[18]Plant &amp;  Machinery'!$G$48</definedName>
    <definedName name="PM_Truck">'[18]Plant &amp;  Machinery'!$G$50</definedName>
    <definedName name="PM_VibratoryRoller_80_100kN">'[18]Plant &amp;  Machinery'!$G$51</definedName>
    <definedName name="PM_VibratoryRoller_80_100kN_1" localSheetId="1">#REF!</definedName>
    <definedName name="PM_VibratoryRoller_80_100kN_1">#REF!</definedName>
    <definedName name="PM_VibratoryRoller_80_100kN_1_1">"#REF!"</definedName>
    <definedName name="PM_WaterTanker_6kl">'[18]Plant &amp;  Machinery'!$G$53</definedName>
    <definedName name="PM_WaterTanker_6kl_1">NA()</definedName>
    <definedName name="PM_Wet1">[15]gen_EST!$G$54</definedName>
    <definedName name="PM_WetMixPlant_or_PugMill">'[18]Plant &amp;  Machinery'!$G$54</definedName>
    <definedName name="PM_WetMixPlant_or_PugMill_1">NA()</definedName>
    <definedName name="PMG" localSheetId="1">#REF!</definedName>
    <definedName name="PMG">#REF!</definedName>
    <definedName name="PMGBHARUCH" localSheetId="1">#REF!</definedName>
    <definedName name="PMGBHARUCH">#REF!</definedName>
    <definedName name="po" localSheetId="1">#REF!</definedName>
    <definedName name="po">#REF!</definedName>
    <definedName name="pqr" localSheetId="1">#REF!</definedName>
    <definedName name="pqr">#REF!</definedName>
    <definedName name="Praveen">[24]Material!$D$127</definedName>
    <definedName name="_xlnm.Print_Area" localSheetId="0">'Proforma C Bridge DWD'!$A$1:$Q$255</definedName>
    <definedName name="_xlnm.Print_Area" localSheetId="1">'Proforma C Bridge Peepal Khoont'!$A$1:$Q$255</definedName>
    <definedName name="_xlnm.Print_Area">#REF!</definedName>
    <definedName name="Print_Area_MI" localSheetId="1">#REF!</definedName>
    <definedName name="Print_Area_MI">#REF!</definedName>
    <definedName name="Print_tilles" localSheetId="1">#REF!</definedName>
    <definedName name="Print_tilles">#REF!</definedName>
    <definedName name="_xlnm.Print_Titles" localSheetId="1">#REF!</definedName>
    <definedName name="_xlnm.Print_Titles">#REF!</definedName>
    <definedName name="PROFF_TAX">'[25]DATA-2'!$L$24</definedName>
    <definedName name="Projected_Annual_Average_Daily_Traffic_Based_on_Vehicle_Registration" localSheetId="1">#REF!</definedName>
    <definedName name="Projected_Annual_Average_Daily_Traffic_Based_on_Vehicle_Registration">#REF!</definedName>
    <definedName name="Projected_most_Probable_Annual_Average_Daily_Traffic_Based_on_Elasticity" localSheetId="1">#REF!</definedName>
    <definedName name="Projected_most_Probable_Annual_Average_Daily_Traffic_Based_on_Elasticity">#REF!</definedName>
    <definedName name="q" localSheetId="1">#REF!</definedName>
    <definedName name="q">#REF!</definedName>
    <definedName name="qq">[21]Labour!$D$5</definedName>
    <definedName name="QQQ" hidden="1">{"Daily Survey Report",#N/A,FALSE,"Daily"}</definedName>
    <definedName name="QQQQ" hidden="1">{"Daily Survey Report",#N/A,FALSE,"Daily"}</definedName>
    <definedName name="QQQQQQQ" hidden="1">{"Daily Survey Report",#N/A,FALSE,"Daily"}</definedName>
    <definedName name="QQQQQQQQ" hidden="1">{"Daily Survey Report",#N/A,FALSE,"Daily"}</definedName>
    <definedName name="R_" localSheetId="1">#REF!</definedName>
    <definedName name="R_">#REF!</definedName>
    <definedName name="RA" localSheetId="1">#REF!</definedName>
    <definedName name="RA">#REF!</definedName>
    <definedName name="raj" hidden="1">{"'Bill No. 7'!$A$1:$G$32"}</definedName>
    <definedName name="Rampura" localSheetId="1">#REF!</definedName>
    <definedName name="Rampura">#REF!</definedName>
    <definedName name="rat">'[26]Plant &amp;  Machinery'!$G$4</definedName>
    <definedName name="Rate" localSheetId="1">#REF!</definedName>
    <definedName name="Rate">#REF!</definedName>
    <definedName name="Rateanalisys" hidden="1">{"'Sheet1'!$A$4386:$N$4591"}</definedName>
    <definedName name="RATEST" localSheetId="1">#REF!</definedName>
    <definedName name="RATEST">#REF!</definedName>
    <definedName name="re">[22]Material!$D$140</definedName>
    <definedName name="Repair_Rehabilitation_of_Bridges" localSheetId="1">#REF!</definedName>
    <definedName name="Repair_Rehabilitation_of_Bridges">#REF!</definedName>
    <definedName name="REPORT6" hidden="1">{"Daily Survey Report",#N/A,FALSE,"Daily"}</definedName>
    <definedName name="rewised" localSheetId="1">#REF!</definedName>
    <definedName name="rewised">#REF!</definedName>
    <definedName name="rkc" localSheetId="1">'[27]Plant &amp;  Machinery'!#REF!</definedName>
    <definedName name="rkc">'[27]Plant &amp;  Machinery'!#REF!</definedName>
    <definedName name="Road_Inventory_Survey" localSheetId="1">#REF!</definedName>
    <definedName name="Road_Inventory_Survey">#REF!</definedName>
    <definedName name="rr" localSheetId="1">#REF!</definedName>
    <definedName name="rr">#REF!</definedName>
    <definedName name="rrcost">#N/A</definedName>
    <definedName name="rt" localSheetId="1">#REF!</definedName>
    <definedName name="rt">#REF!</definedName>
    <definedName name="RTRT" hidden="1">{"'Sheet1'!$A$4386:$N$4591"}</definedName>
    <definedName name="S" hidden="1">{"Daily Survey Report",#N/A,FALSE,"Daily"}</definedName>
    <definedName name="S.No." localSheetId="1">'[28]Abs Tonk'!#REF!</definedName>
    <definedName name="S.No.">'[28]Abs Tonk'!#REF!</definedName>
    <definedName name="sarkna" localSheetId="1">#REF!</definedName>
    <definedName name="sarkna">#REF!</definedName>
    <definedName name="sd" localSheetId="1">#REF!</definedName>
    <definedName name="sd">#REF!</definedName>
    <definedName name="SDF" localSheetId="1">#REF!</definedName>
    <definedName name="SDF">#REF!</definedName>
    <definedName name="SEASONAL_CORRECTION_FACTOR" localSheetId="1">#REF!</definedName>
    <definedName name="SEASONAL_CORRECTION_FACTOR">#REF!</definedName>
    <definedName name="SelectD1OrC1" localSheetId="1">#REF!</definedName>
    <definedName name="SelectD1OrC1">#REF!</definedName>
    <definedName name="SelectLessOrExcess" localSheetId="1">#REF!</definedName>
    <definedName name="SelectLessOrExcess">#REF!</definedName>
    <definedName name="Soil___Material_Investigations" localSheetId="1">#REF!</definedName>
    <definedName name="Soil___Material_Investigations">#REF!</definedName>
    <definedName name="sqm" localSheetId="1">#REF!</definedName>
    <definedName name="sqm">#REF!</definedName>
    <definedName name="SSS">[29]Material!$D$50</definedName>
    <definedName name="ssss" hidden="1">{"Daily Survey Report",#N/A,FALSE,"Daily"}</definedName>
    <definedName name="SSSSSS">[29]Labour!$D$17</definedName>
    <definedName name="st" hidden="1">{"'Sheet1'!$A$4386:$N$4591"}</definedName>
    <definedName name="START_TOLL">[13]Assumptions!$G$11</definedName>
    <definedName name="t" localSheetId="1">'[7]ATTERBERG LIMIT'!#REF!</definedName>
    <definedName name="t">'[7]ATTERBERG LIMIT'!#REF!</definedName>
    <definedName name="Table_Md" localSheetId="1">'[7]ATTERBERG LIMIT'!#REF!</definedName>
    <definedName name="Table_Md">'[7]ATTERBERG LIMIT'!#REF!</definedName>
    <definedName name="Table_Wt" localSheetId="1">'[7]ATTERBERG LIMIT'!#REF!</definedName>
    <definedName name="Table_Wt">'[7]ATTERBERG LIMIT'!#REF!</definedName>
    <definedName name="TAX_REBATE">'[25]DATA-2'!$J$55</definedName>
    <definedName name="TaxTV">10%</definedName>
    <definedName name="TaxXL">5%</definedName>
    <definedName name="telephonepoles">#N/A</definedName>
    <definedName name="total1">[30]Abstract.!$H$45</definedName>
    <definedName name="trave">[2]PBand!$A$2:$AU$33</definedName>
    <definedName name="TRCITY">[2]PBand!$AW$2:$AW$3</definedName>
    <definedName name="TROLD">[2]PBand!$AL$13:$AL$16</definedName>
    <definedName name="TT" localSheetId="1">#REF!</definedName>
    <definedName name="TT">#REF!</definedName>
    <definedName name="two" localSheetId="1">[31]Letter!#REF!</definedName>
    <definedName name="two">[31]Letter!#REF!</definedName>
    <definedName name="ty" localSheetId="1">#REF!</definedName>
    <definedName name="ty">#REF!</definedName>
    <definedName name="unsoake" localSheetId="1">'[32]ATTERBERG LIMIT'!#REF!</definedName>
    <definedName name="unsoake">'[32]ATTERBERG LIMIT'!#REF!</definedName>
    <definedName name="v">'[33]Plant &amp;  Machinery'!$D$132</definedName>
    <definedName name="VCV" hidden="1">{"Daily Survey Report",#N/A,FALSE,"Daily"}</definedName>
    <definedName name="vvv" hidden="1">{"Daily Survey Report",#N/A,FALSE,"Daily"}</definedName>
    <definedName name="W" hidden="1">{"'Bill No. 7'!$A$1:$G$32"}</definedName>
    <definedName name="WB" localSheetId="1">'[5]Annexure-III'!#REF!</definedName>
    <definedName name="WB">'[5]Annexure-III'!#REF!</definedName>
    <definedName name="WBB" localSheetId="1">'[5]Annexure-III'!#REF!</definedName>
    <definedName name="WBB">'[5]Annexure-III'!#REF!</definedName>
    <definedName name="WBM" localSheetId="1">'[5]Annexure-III'!#REF!</definedName>
    <definedName name="WBM">'[5]Annexure-III'!#REF!</definedName>
    <definedName name="Weekly">[34]Unconnected!$B$9:$B$65</definedName>
    <definedName name="WEEKLY_TRAFFIC_SUMMARY" localSheetId="1">#REF!</definedName>
    <definedName name="WEEKLY_TRAFFIC_SUMMARY">#REF!</definedName>
    <definedName name="wr" localSheetId="1">#REF!</definedName>
    <definedName name="wr">#REF!</definedName>
    <definedName name="wrn.Daily._.Survey._.Report." hidden="1">{"Daily Survey Report",#N/A,FALSE,"Daily"}</definedName>
    <definedName name="wrn_Daily___Survey___Report_">{"Daily Survey Report",#N/A,FALSE,"Daily"}</definedName>
    <definedName name="x" hidden="1">{"Daily Survey Report",#N/A,FALSE,"Daily"}</definedName>
    <definedName name="XGDFGDF" localSheetId="1">#REF!</definedName>
    <definedName name="XGDFGDF">#REF!</definedName>
    <definedName name="y" localSheetId="1">#REF!</definedName>
    <definedName name="y">#REF!</definedName>
    <definedName name="YU" localSheetId="1">#REF!</definedName>
    <definedName name="YU">#REF!</definedName>
    <definedName name="z" localSheetId="1">#REF!</definedName>
    <definedName name="z">#REF!</definedName>
    <definedName name="za" localSheetId="1">#REF!</definedName>
    <definedName name="za">#REF!</definedName>
    <definedName name="Zoning_Scheme" localSheetId="1">#REF!</definedName>
    <definedName name="Zoning_Scheme">#REF!</definedName>
    <definedName name="zxgsdfg" hidden="1">{"'Bill No. 7'!$A$1:$G$32"}</definedName>
  </definedNames>
  <calcPr calcId="162913"/>
</workbook>
</file>

<file path=xl/calcChain.xml><?xml version="1.0" encoding="utf-8"?>
<calcChain xmlns="http://schemas.openxmlformats.org/spreadsheetml/2006/main">
  <c r="K108" i="5" l="1"/>
  <c r="K107" i="5"/>
  <c r="N148" i="5"/>
  <c r="N147" i="5"/>
  <c r="R146" i="5"/>
  <c r="N136" i="5"/>
  <c r="R136" i="5" s="1"/>
  <c r="R60" i="5"/>
  <c r="J60" i="5" s="1"/>
  <c r="O60" i="5" s="1"/>
  <c r="R58" i="5"/>
  <c r="J58" i="5" s="1"/>
  <c r="O58" i="5" s="1"/>
  <c r="R57" i="5"/>
  <c r="J57" i="5" s="1"/>
  <c r="N167" i="5"/>
  <c r="K167" i="5"/>
  <c r="F167" i="5"/>
  <c r="E167" i="5"/>
  <c r="N166" i="5"/>
  <c r="K166" i="5"/>
  <c r="F166" i="5"/>
  <c r="E166" i="5"/>
  <c r="N165" i="5"/>
  <c r="K165" i="5"/>
  <c r="F165" i="5"/>
  <c r="E165" i="5"/>
  <c r="N164" i="5"/>
  <c r="K164" i="5"/>
  <c r="F164" i="5"/>
  <c r="E164" i="5"/>
  <c r="L149" i="5"/>
  <c r="R147" i="5"/>
  <c r="R133" i="5"/>
  <c r="R131" i="5"/>
  <c r="R130" i="5"/>
  <c r="R129" i="5"/>
  <c r="R128" i="5"/>
  <c r="R127" i="5"/>
  <c r="R126" i="5"/>
  <c r="R125" i="5"/>
  <c r="R124" i="5"/>
  <c r="N33" i="5"/>
  <c r="E14" i="5"/>
  <c r="R131" i="4"/>
  <c r="R130" i="4"/>
  <c r="R129" i="4"/>
  <c r="R128" i="4"/>
  <c r="R126" i="4"/>
  <c r="R125" i="4"/>
  <c r="R124" i="4"/>
  <c r="R123" i="4"/>
  <c r="N147" i="4"/>
  <c r="R147" i="4" s="1"/>
  <c r="N127" i="4"/>
  <c r="R127" i="4" s="1"/>
  <c r="N148" i="4"/>
  <c r="R148" i="4" s="1"/>
  <c r="N136" i="4"/>
  <c r="R136" i="4" s="1"/>
  <c r="N133" i="4"/>
  <c r="R133" i="4" s="1"/>
  <c r="O57" i="5" l="1"/>
  <c r="R148" i="5"/>
  <c r="R152" i="5"/>
  <c r="N33" i="4"/>
  <c r="E14" i="4"/>
  <c r="N167" i="4"/>
  <c r="K167" i="4"/>
  <c r="F167" i="4"/>
  <c r="E167" i="4"/>
  <c r="N166" i="4"/>
  <c r="K166" i="4"/>
  <c r="F166" i="4"/>
  <c r="E166" i="4"/>
  <c r="N165" i="4"/>
  <c r="K165" i="4"/>
  <c r="F165" i="4"/>
  <c r="E165" i="4"/>
  <c r="N164" i="4"/>
  <c r="K164" i="4"/>
  <c r="F164" i="4"/>
  <c r="E164" i="4"/>
  <c r="R153" i="5" l="1"/>
  <c r="K152" i="5"/>
  <c r="R57" i="4"/>
  <c r="R154" i="5" l="1"/>
  <c r="K153" i="5"/>
  <c r="J57" i="4"/>
  <c r="O57" i="4" s="1"/>
  <c r="R155" i="5" l="1"/>
  <c r="K154" i="5"/>
  <c r="R58" i="4"/>
  <c r="R59" i="4"/>
  <c r="J59" i="4" s="1"/>
  <c r="O59" i="4" s="1"/>
  <c r="R156" i="5" l="1"/>
  <c r="K156" i="5" s="1"/>
  <c r="K155" i="5"/>
  <c r="K157" i="5" s="1"/>
  <c r="J58" i="4"/>
  <c r="O58" i="4" s="1"/>
  <c r="R60" i="4"/>
  <c r="J60" i="4" s="1"/>
  <c r="O60" i="4" s="1"/>
  <c r="R61" i="4" l="1"/>
  <c r="R63" i="4"/>
  <c r="R62" i="4"/>
  <c r="J62" i="4" s="1"/>
  <c r="R152" i="4" l="1"/>
  <c r="L149" i="4"/>
  <c r="O62" i="4"/>
  <c r="J63" i="4"/>
  <c r="I65" i="4" l="1"/>
  <c r="O65" i="4"/>
  <c r="O63" i="4"/>
  <c r="J64" i="4"/>
  <c r="K152" i="4"/>
  <c r="R153" i="4"/>
  <c r="R154" i="4" l="1"/>
  <c r="K153" i="4"/>
  <c r="K154" i="4" l="1"/>
  <c r="R155" i="4"/>
  <c r="R156" i="4" l="1"/>
  <c r="K156" i="4" s="1"/>
  <c r="K155" i="4"/>
  <c r="K157" i="4" l="1"/>
  <c r="R146" i="4"/>
  <c r="S146" i="4" s="1"/>
  <c r="R59" i="5" l="1"/>
  <c r="R123" i="5"/>
  <c r="J59" i="5" l="1"/>
  <c r="R61" i="5"/>
  <c r="R63" i="5"/>
  <c r="S146" i="5" s="1"/>
  <c r="T146" i="5" s="1"/>
  <c r="R62" i="5"/>
  <c r="J62" i="5" s="1"/>
  <c r="O62" i="5" s="1"/>
  <c r="O59" i="5" l="1"/>
  <c r="J63" i="5"/>
  <c r="O65" i="5" l="1"/>
  <c r="I65" i="5"/>
  <c r="J64" i="5"/>
  <c r="O63" i="5"/>
</calcChain>
</file>

<file path=xl/comments1.xml><?xml version="1.0" encoding="utf-8"?>
<comments xmlns="http://schemas.openxmlformats.org/spreadsheetml/2006/main">
  <authors>
    <author>Author</author>
  </authors>
  <commentList>
    <comment ref="A208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208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<sst xmlns="http://schemas.openxmlformats.org/spreadsheetml/2006/main" count="609" uniqueCount="278">
  <si>
    <t>Proforma C (For Long Span Brdiges only)</t>
  </si>
  <si>
    <t>PRADHAN MANTRI GRAM SADAK YOJANA ( PMGSY)</t>
  </si>
  <si>
    <t xml:space="preserve">          CHECK  LIST  FOR   P.I.U. &amp; S.T.A.</t>
  </si>
  <si>
    <t xml:space="preserve">            ( For Indvidual Bridge works with length more than15 m )</t>
  </si>
  <si>
    <t>(To be filled by PIU)</t>
  </si>
  <si>
    <t>State:</t>
  </si>
  <si>
    <t>Rajasthan</t>
  </si>
  <si>
    <t>District :</t>
  </si>
  <si>
    <t>Block :</t>
  </si>
  <si>
    <t>Circle</t>
  </si>
  <si>
    <t>Division</t>
  </si>
  <si>
    <t>Seimic Zone</t>
  </si>
  <si>
    <t xml:space="preserve">From </t>
  </si>
  <si>
    <t>4. Total Length  of Road (Km) -</t>
  </si>
  <si>
    <t>km</t>
  </si>
  <si>
    <t>5.  Name of Proposed Bridge  (if any)</t>
  </si>
  <si>
    <t>6. Length of Proposed Bridge (Excluding Approaches)</t>
  </si>
  <si>
    <t>Meter</t>
  </si>
  <si>
    <t>7. Width of Bridge in m:</t>
  </si>
  <si>
    <t>m</t>
  </si>
  <si>
    <t>8. Through  Route/ Link Route Nos  as per Candidate road list:</t>
  </si>
  <si>
    <t xml:space="preserve"> (i)  Is the road a part of DRRP &amp; Candidate road list:                            </t>
  </si>
  <si>
    <t xml:space="preserve">if Yes, </t>
  </si>
  <si>
    <t>Sl no. of road in Candidate road:</t>
  </si>
  <si>
    <t xml:space="preserve">       If Yes   Through Route/ Link Route No.</t>
  </si>
  <si>
    <t>T -</t>
  </si>
  <si>
    <t>or</t>
  </si>
  <si>
    <t xml:space="preserve"> L-</t>
  </si>
  <si>
    <t>Sr.N</t>
  </si>
  <si>
    <t>Name of habitation</t>
  </si>
  <si>
    <t>Population</t>
  </si>
  <si>
    <t>Total</t>
  </si>
  <si>
    <t>9. Whether the part of the road proposal was sanctioned earlier under PMGSY :</t>
  </si>
  <si>
    <t>Yes / No</t>
  </si>
  <si>
    <t xml:space="preserve">   (i) If Yes,  please mention the Phase, MoRD Sanction letter No and Date of sanction</t>
  </si>
  <si>
    <t>:</t>
  </si>
  <si>
    <t>Phase :</t>
  </si>
  <si>
    <t>MoRD Sanction No.</t>
  </si>
  <si>
    <t>Date</t>
  </si>
  <si>
    <t>Length</t>
  </si>
  <si>
    <t xml:space="preserve">Chainage   : From </t>
  </si>
  <si>
    <t>To:</t>
  </si>
  <si>
    <t xml:space="preserve">   (ii) Cost of the Road work sanctioned: </t>
  </si>
  <si>
    <t>Rs :</t>
  </si>
  <si>
    <t>Lakhs</t>
  </si>
  <si>
    <t xml:space="preserve">   (iii)  Whether any CD/ Causeway was Sanctioned at or nearby location with the road                                         proposal and whether the same was constructed or not (if yes, the details thereof with chainage:</t>
  </si>
  <si>
    <t xml:space="preserve">(iv). Whether any existing Causeway/bridge available at this location </t>
  </si>
  <si>
    <t>(v) If Yes,  please mention the type of existing structure</t>
  </si>
  <si>
    <t>Age of the existing structure</t>
  </si>
  <si>
    <t xml:space="preserve">Length of existing structure </t>
  </si>
  <si>
    <t xml:space="preserve">Width of existing structure </t>
  </si>
  <si>
    <t>Whether the existing structure completed its design life</t>
  </si>
  <si>
    <t>If dialpidated, whether the bridge expert inspected the site and certified</t>
  </si>
  <si>
    <t>Copy of inspection report of bridge expert is attached with the DPR and verified by the STA</t>
  </si>
  <si>
    <t>10. Estimated Cost  (Rs. In Lakhs)</t>
  </si>
  <si>
    <t>Item</t>
  </si>
  <si>
    <t>Total Cost (Rs in Lakhs)</t>
  </si>
  <si>
    <t>Cost per m</t>
  </si>
  <si>
    <t>Approaches</t>
  </si>
  <si>
    <t>Bridge Super  Structure</t>
  </si>
  <si>
    <t>Foundation</t>
  </si>
  <si>
    <t>Others</t>
  </si>
  <si>
    <t>Cost due to higher specification such as higher width and length etc</t>
  </si>
  <si>
    <t>GST &amp; LWF</t>
  </si>
  <si>
    <t>For 150 m Length Bridge Cost</t>
  </si>
  <si>
    <t>MoRD Share: Rs</t>
  </si>
  <si>
    <t>State Share: Rs.</t>
  </si>
  <si>
    <t>(MoRD share and State share to be calculated as per the norms of MoRD/NRIDA and Bridges proposed beyond 8.40 m width and more than 150 m in plain areas and 200 m in Special Category States/LWE areas prorata cost should be included in the State share)</t>
  </si>
  <si>
    <t>11.  INDEX MAP (not to scale ) :  Attached saperately</t>
  </si>
  <si>
    <t>Enroute Habitations  Name  / Chainage</t>
  </si>
  <si>
    <t>H2</t>
  </si>
  <si>
    <t>Proposed Bridge Location</t>
  </si>
  <si>
    <t>CD3</t>
  </si>
  <si>
    <t>Typical Sketch of proposed bridge showing schematic arrangement of spans</t>
  </si>
  <si>
    <t>13. Typical Photographs of proposed Bridge Location.</t>
  </si>
  <si>
    <t>PHOTO</t>
  </si>
  <si>
    <t>(i) At Chainage</t>
  </si>
  <si>
    <t>(ii) U/S of Bridge Site</t>
  </si>
  <si>
    <t>(iii) D/S of Bridge Site</t>
  </si>
  <si>
    <t>14. Type of Proposed Bridge :</t>
  </si>
  <si>
    <t>(I)</t>
  </si>
  <si>
    <t>Submersible Structures like Vented Causeway or Submersible Bridge (submergible causeways would not be allowed except in some unique geographies)</t>
  </si>
  <si>
    <t>(ii)</t>
  </si>
  <si>
    <t xml:space="preserve">Box Culvert </t>
  </si>
  <si>
    <t>(iii)</t>
  </si>
  <si>
    <t>Bridge With RCC Piers and Abutments</t>
  </si>
  <si>
    <t>(iv)</t>
  </si>
  <si>
    <t xml:space="preserve">Superstructure </t>
  </si>
  <si>
    <t>Solid slab/PSC/Voided slab/Girder/Steel</t>
  </si>
  <si>
    <t>Slab</t>
  </si>
  <si>
    <t>a. Type of foundation</t>
  </si>
  <si>
    <t>Open / Raft  /Well  / Pile / Any other</t>
  </si>
  <si>
    <t>Pile</t>
  </si>
  <si>
    <t>b. Bearing Capacity at Foundation Level</t>
  </si>
  <si>
    <t>c. Arrangement  of Spans</t>
  </si>
  <si>
    <t>Total Span</t>
  </si>
  <si>
    <t>No. of Vents</t>
  </si>
  <si>
    <t>Clear Span of Vent</t>
  </si>
  <si>
    <t>d. Critical Levels</t>
  </si>
  <si>
    <t>Road top level (RTL)</t>
  </si>
  <si>
    <t>mtrs.</t>
  </si>
  <si>
    <t>Average Ground Level(AGL)</t>
  </si>
  <si>
    <t>Nala Bed level (NBL)</t>
  </si>
  <si>
    <t>Ordinary flood level (OFL)</t>
  </si>
  <si>
    <t>Foundation level (FL)</t>
  </si>
  <si>
    <t>Ht. of bridge h= (RTL-NBL)</t>
  </si>
  <si>
    <t>Ht. of bridge H=(RTL-FL)</t>
  </si>
  <si>
    <t xml:space="preserve">e. Catchment Area </t>
  </si>
  <si>
    <t>(Catchment area should be based on hydrological survey or from toposheet)</t>
  </si>
  <si>
    <t>Catchment area served</t>
  </si>
  <si>
    <t>Hect</t>
  </si>
  <si>
    <t>Heaviest Rainfall</t>
  </si>
  <si>
    <t>450 mm/hr.</t>
  </si>
  <si>
    <t>Basis of Design Discharge</t>
  </si>
  <si>
    <t>Waterway required</t>
  </si>
  <si>
    <t>Sq.M</t>
  </si>
  <si>
    <t>Waterway provided</t>
  </si>
  <si>
    <t>f. Scour Depth (m)</t>
  </si>
  <si>
    <t xml:space="preserve">15. Cost Details                                                                                                                                                      </t>
  </si>
  <si>
    <t>Cost Rs.</t>
  </si>
  <si>
    <t xml:space="preserve">A. </t>
  </si>
  <si>
    <t>General Costs</t>
  </si>
  <si>
    <t>Cost of  Preparation of DPR (Limited to 1 % of Total cost of Bridge)</t>
  </si>
  <si>
    <t>B.     Brdige  Components</t>
  </si>
  <si>
    <t>Description of  Components</t>
  </si>
  <si>
    <t xml:space="preserve">Quantity </t>
  </si>
  <si>
    <t>Grade of concrete</t>
  </si>
  <si>
    <t>Foundations</t>
  </si>
  <si>
    <t>Abutments</t>
  </si>
  <si>
    <t>Parapets</t>
  </si>
  <si>
    <t>Deck Slab</t>
  </si>
  <si>
    <t>Piers</t>
  </si>
  <si>
    <t>Wing Walls</t>
  </si>
  <si>
    <t>Wearing Course</t>
  </si>
  <si>
    <t>Joints</t>
  </si>
  <si>
    <t>Drainage</t>
  </si>
  <si>
    <t>Bearings- Elastomeric or Roller Bearing or PTFE</t>
  </si>
  <si>
    <t>Earthwork (including for foundation)</t>
  </si>
  <si>
    <t xml:space="preserve">Seismic Stoppers </t>
  </si>
  <si>
    <t>C. Road Component (for approaches/ Bridge)</t>
  </si>
  <si>
    <t xml:space="preserve">Granular Sub base </t>
  </si>
  <si>
    <t>Soil + Aggregate Mix</t>
  </si>
  <si>
    <t xml:space="preserve">WBM   Gr -I I </t>
  </si>
  <si>
    <t>WBM   Gr -I I I/ MPM</t>
  </si>
  <si>
    <t>Prime Coat</t>
  </si>
  <si>
    <t xml:space="preserve">Tack Coat </t>
  </si>
  <si>
    <t xml:space="preserve"> OGPC / Surface Dressing/DBM</t>
  </si>
  <si>
    <t>Seal Coat/BC</t>
  </si>
  <si>
    <t>F. Others</t>
  </si>
  <si>
    <t>F. GST and LWF</t>
  </si>
  <si>
    <t>Total Cost of the Project  (Rs)</t>
  </si>
  <si>
    <t>Total Cost of the Project  (Rs)  (In Words)</t>
  </si>
  <si>
    <t>Lacs</t>
  </si>
  <si>
    <t>16. Five Year Routine Maintenance</t>
  </si>
  <si>
    <t>Year</t>
  </si>
  <si>
    <t>Cost in lakhs</t>
  </si>
  <si>
    <t>% Cost</t>
  </si>
  <si>
    <t>I</t>
  </si>
  <si>
    <t>II</t>
  </si>
  <si>
    <t>III</t>
  </si>
  <si>
    <t>IV</t>
  </si>
  <si>
    <t>V</t>
  </si>
  <si>
    <t>Total  Maintenance Cost</t>
  </si>
  <si>
    <t>17. Whether the Bridge has Geometrics as per latest IRC Code/Guidelines and Circular of NRIDA.:                                                                  DO.#P-17035/1/2007-Tech. 30th September, 2010.</t>
  </si>
  <si>
    <t>Material</t>
  </si>
  <si>
    <t>Source</t>
  </si>
  <si>
    <t>Lead Distance (Km)</t>
  </si>
  <si>
    <t>Lead Distance</t>
  </si>
  <si>
    <t>Earth</t>
  </si>
  <si>
    <t>Cement</t>
  </si>
  <si>
    <t>Murrum (Subgrade)</t>
  </si>
  <si>
    <t>Emulsion</t>
  </si>
  <si>
    <t>Aggregate</t>
  </si>
  <si>
    <t>Bitumen</t>
  </si>
  <si>
    <t>Sand</t>
  </si>
  <si>
    <t>Steel</t>
  </si>
  <si>
    <t xml:space="preserve"> This is to Certified that,</t>
  </si>
  <si>
    <t>1. Span details of bridge tallies with DPR &amp; data uploaded on omms.nic.in. &amp; there is no deviation.</t>
  </si>
  <si>
    <t>2. Information furnished herewith is true to the best of my knowledge.</t>
  </si>
  <si>
    <t>3. Total cost of the project, State share &amp; MoRD share worked out by PIU is justified.</t>
  </si>
  <si>
    <t xml:space="preserve">4. The proposal of bridge is not a stand alone bridge and on the road proposed under PMGSY-III in current batch. </t>
  </si>
  <si>
    <t xml:space="preserve">The DRP compiled inclued page index , design drawings are numbered and signed </t>
  </si>
  <si>
    <t>DPR Prepared By</t>
  </si>
  <si>
    <t>DPR Checked by</t>
  </si>
  <si>
    <t>Checked &amp; recommended</t>
  </si>
  <si>
    <t xml:space="preserve">Counter Signatures of </t>
  </si>
  <si>
    <t>Co-ordinator STA :</t>
  </si>
  <si>
    <t>To be filled by State Technical Agency (STA)</t>
  </si>
  <si>
    <t xml:space="preserve">Name of the STA :        </t>
  </si>
  <si>
    <t>Name of Road :</t>
  </si>
  <si>
    <t>Name of Bridge with Chainage (if any) :</t>
  </si>
  <si>
    <t>20.  Is the proposed work is for CD/Causeway of any length or brigde with span excluding approaches less than 15m.</t>
  </si>
  <si>
    <t>STAs need not clear such proposals</t>
  </si>
  <si>
    <t>Is the Proposal  entered on the OMMAS :</t>
  </si>
  <si>
    <t>(Data entries to be verified by STA before Clicking the Propopsal)</t>
  </si>
  <si>
    <t>a. Span of Bridge on web:</t>
  </si>
  <si>
    <t>m.</t>
  </si>
  <si>
    <t>b. Span of Bridge As per DPR</t>
  </si>
  <si>
    <t>* Span of bridge: C/C distance along the centre line of the bridge between inner faces of dirt walls.</t>
  </si>
  <si>
    <t>c. Whether type of foundation &amp; resting strata as per survey report justified to be safe</t>
  </si>
  <si>
    <t>d. Whether Hydraulic design is checked &amp; found to be adequete as per site requirements</t>
  </si>
  <si>
    <t>e. Whether RCC designs are checked and found to be economical &amp; safe.</t>
  </si>
  <si>
    <t>f. Whether the provisions made by PIU are sufficient &amp; essentia from economy point of view.</t>
  </si>
  <si>
    <t>If the Bridge is proposed on the existing PMGSY road</t>
  </si>
  <si>
    <t>If Yes, Have you verified and satisfied yourself with all the items listed at Sr. No. 9, by PIU</t>
  </si>
  <si>
    <t>Have you satisfied yourself that the  road is a part of DRRP &amp; Candidate Road list</t>
  </si>
  <si>
    <t xml:space="preserve">Are you satisfied with the following </t>
  </si>
  <si>
    <t xml:space="preserve">Engineering Surveys </t>
  </si>
  <si>
    <t>(L section, X sections must be verified)</t>
  </si>
  <si>
    <t xml:space="preserve">Soil/ Material Investigation </t>
  </si>
  <si>
    <t xml:space="preserve">Hydraulic Studies. </t>
  </si>
  <si>
    <t>GAD prepared to meet the site requirements and attached with the DPR</t>
  </si>
  <si>
    <t>(Catchment for structures   to be verified from topo sheet. Location and requirement of structures to be verified from L section and catchment area to be marked on Topo Sheet Copy )</t>
  </si>
  <si>
    <t>Is the design of the following elements as per relevant and latest IS/ IRC codes</t>
  </si>
  <si>
    <t>Foundations  /</t>
  </si>
  <si>
    <t>Abutments  /</t>
  </si>
  <si>
    <t>Piers /</t>
  </si>
  <si>
    <t>Deck Slab /</t>
  </si>
  <si>
    <t>Does the Estimation Conform to Standard  Rate Analysis and SoR generated for the current Phase for PMGSY works and a copy of SoR provided to STA</t>
  </si>
  <si>
    <t xml:space="preserve">Does the proposal have provisions for </t>
  </si>
  <si>
    <t>PMGSY Logo Sign Boards and Information Board</t>
  </si>
  <si>
    <t xml:space="preserve">Whether STA and Superintending Engineer have visited the site? If Yes, Date  of Visit  : </t>
  </si>
  <si>
    <t xml:space="preserve"> If Yes, Date  of Visit  : </t>
  </si>
  <si>
    <t>Whether the joint inspection report uploaded on OMMAS</t>
  </si>
  <si>
    <t>Kindly indicate whether the program of visit was informed to NRIDA for prior approval ?</t>
  </si>
  <si>
    <t>Secific Remarks, if any, by STA</t>
  </si>
  <si>
    <t>( Specific remarks of STA about the overall Bridge Project are necessary on each DPR)</t>
  </si>
  <si>
    <t>29. Certificates:</t>
  </si>
  <si>
    <t>Certified that the proposal of bridge is checked &amp; found that the bridge is on the currently proposed road under PMGSY-III</t>
  </si>
  <si>
    <t>Certified that the Design and Estimation for the Proposed bridge are based on the  latest IRC codes and guidelines and Circular of NRIDA:vide DO.letter #P-17035/1/2007-Tech. 30th September, 2010.</t>
  </si>
  <si>
    <t>Certified that the Design and Estimation for the Proposed bridge are based on the data and SSR provided by PIU Engineers . The Proposal after final Correction is entered on the OMMAS.The Propasal may be considered for clearance.</t>
  </si>
  <si>
    <t>Technical Scrutiny at STA done by:</t>
  </si>
  <si>
    <t>Signature</t>
  </si>
  <si>
    <t>Co-ordinator   STA:</t>
  </si>
  <si>
    <t>Name</t>
  </si>
  <si>
    <t>Pratapgarh</t>
  </si>
  <si>
    <t>Dhariyawad</t>
  </si>
  <si>
    <t>Construction of Bridge on MDR-12 Km. 54 (SH-81A) to Mandvi Parsola Vai Bajpura at Jakham River Ch. 2/265</t>
  </si>
  <si>
    <t>Akkya Kheda</t>
  </si>
  <si>
    <t>Manpur</t>
  </si>
  <si>
    <t>Vajpura</t>
  </si>
  <si>
    <t>Mandvi</t>
  </si>
  <si>
    <t>Bhagton Ka Gurha</t>
  </si>
  <si>
    <t>Chinttauriya</t>
  </si>
  <si>
    <t>Mau</t>
  </si>
  <si>
    <t>Rathoron Ka Khera</t>
  </si>
  <si>
    <r>
      <t xml:space="preserve">1. Location </t>
    </r>
    <r>
      <rPr>
        <sz val="11"/>
        <rFont val="Cambria"/>
        <family val="1"/>
        <scheme val="major"/>
      </rPr>
      <t xml:space="preserve">:-                          </t>
    </r>
  </si>
  <si>
    <r>
      <t>2.</t>
    </r>
    <r>
      <rPr>
        <sz val="11"/>
        <rFont val="Cambria"/>
        <family val="1"/>
        <scheme val="major"/>
      </rPr>
      <t xml:space="preserve"> </t>
    </r>
    <r>
      <rPr>
        <b/>
        <sz val="11"/>
        <rFont val="Cambria"/>
        <family val="1"/>
        <scheme val="major"/>
      </rPr>
      <t>Package No:</t>
    </r>
    <r>
      <rPr>
        <sz val="11"/>
        <rFont val="Cambria"/>
        <family val="1"/>
        <scheme val="major"/>
      </rPr>
      <t xml:space="preserve">- </t>
    </r>
  </si>
  <si>
    <r>
      <t>3. Name of the Road with code:</t>
    </r>
    <r>
      <rPr>
        <sz val="11"/>
        <rFont val="Cambria"/>
        <family val="1"/>
        <scheme val="major"/>
      </rPr>
      <t xml:space="preserve">  </t>
    </r>
  </si>
  <si>
    <r>
      <t>YES</t>
    </r>
    <r>
      <rPr>
        <sz val="11"/>
        <rFont val="Cambria"/>
        <family val="1"/>
        <scheme val="major"/>
      </rPr>
      <t xml:space="preserve"> / NO</t>
    </r>
  </si>
  <si>
    <r>
      <t xml:space="preserve"> (ii)  Name of the benefitted  Habitation (s) </t>
    </r>
    <r>
      <rPr>
        <sz val="10"/>
        <rFont val="Cambria"/>
        <family val="1"/>
        <scheme val="major"/>
      </rPr>
      <t>with population</t>
    </r>
  </si>
  <si>
    <r>
      <t>D. Protection works</t>
    </r>
    <r>
      <rPr>
        <sz val="10"/>
        <rFont val="Cambria"/>
        <family val="1"/>
        <scheme val="major"/>
      </rPr>
      <t xml:space="preserve">                                   </t>
    </r>
  </si>
  <si>
    <r>
      <t>E. Road Logo, other Road Furniture</t>
    </r>
    <r>
      <rPr>
        <sz val="10"/>
        <rFont val="Cambria"/>
        <family val="1"/>
        <scheme val="major"/>
      </rPr>
      <t xml:space="preserve"> </t>
    </r>
  </si>
  <si>
    <r>
      <t>18.</t>
    </r>
    <r>
      <rPr>
        <sz val="10"/>
        <rFont val="Cambria"/>
        <family val="1"/>
        <scheme val="major"/>
      </rPr>
      <t xml:space="preserve"> Whether the Cost etimates are as per standerd data analysis and </t>
    </r>
    <r>
      <rPr>
        <b/>
        <sz val="10"/>
        <rFont val="Cambria"/>
        <family val="1"/>
        <scheme val="major"/>
      </rPr>
      <t>S.S.R.</t>
    </r>
  </si>
  <si>
    <r>
      <t>19</t>
    </r>
    <r>
      <rPr>
        <sz val="10"/>
        <rFont val="Cambria"/>
        <family val="1"/>
        <scheme val="major"/>
      </rPr>
      <t>. Sources and the Lead distances of Materials are as under</t>
    </r>
  </si>
  <si>
    <t>2019-20</t>
  </si>
  <si>
    <t>Mtr</t>
  </si>
  <si>
    <t>Assitant Engineer
PWD Sub Div Dhariyawad</t>
  </si>
  <si>
    <t>Executive Engineer
PWD  Division Dhariyawad</t>
  </si>
  <si>
    <t>Superintending Engineer
PWD  Circle Pratapgarh</t>
  </si>
  <si>
    <t>2/250</t>
  </si>
  <si>
    <t>2/400</t>
  </si>
  <si>
    <t>M-25</t>
  </si>
  <si>
    <t>M-20</t>
  </si>
  <si>
    <t>M-30</t>
  </si>
  <si>
    <t>(P.R. Verma)</t>
  </si>
  <si>
    <t>(K.R. Meena)</t>
  </si>
  <si>
    <t>Construction of Bridge on T01 To Jethliya Sobhaniya Teendhari Chhatri Ch. 0/850</t>
  </si>
  <si>
    <t>Jethaliya</t>
  </si>
  <si>
    <t>Peepalkhunt</t>
  </si>
  <si>
    <t>Sobhniya</t>
  </si>
  <si>
    <t>0/0</t>
  </si>
  <si>
    <t>0/850</t>
  </si>
  <si>
    <t>Assitant Engineer
PWD Sub Div Peepal Khunt</t>
  </si>
  <si>
    <t>Executive Engineer
PWD  Division II Pratapgarh</t>
  </si>
  <si>
    <t>Peepal Khunt</t>
  </si>
  <si>
    <t>PWD Dn. II Pratapgarh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</si>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</sst>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2">
    <numFmt numFmtId="5" formatCode="&quot;₹&quot;\ #,##0;&quot;₹&quot;\ \-#,##0"/>
    <numFmt numFmtId="41" formatCode="_ * #,##0_ ;_ * \-#,##0_ ;_ * &quot;-&quot;_ ;_ @_ "/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0.000"/>
    <numFmt numFmtId="166" formatCode="0.0000"/>
    <numFmt numFmtId="167" formatCode="#,##0.00\ &quot;Sqm.&quot;"/>
    <numFmt numFmtId="168" formatCode="&quot;2 x &quot;"/>
    <numFmt numFmtId="169" formatCode="#,##0.0000_);\(#,##0.0000\)"/>
    <numFmt numFmtId="170" formatCode="_-* #,##0\ &quot;F&quot;_-;\-* #,##0\ &quot;F&quot;_-;_-* &quot;-&quot;\ &quot;F&quot;_-;_-@_-"/>
    <numFmt numFmtId="171" formatCode="&quot;@&quot;&quot;#&quot;\,&quot;#&quot;&quot;#&quot;&quot;#&quot;&quot;&lt;&quot;"/>
    <numFmt numFmtId="172" formatCode="&quot;&lt;&quot;0.0"/>
    <numFmt numFmtId="173" formatCode="0.00000_)"/>
    <numFmt numFmtId="174" formatCode="_-* #,##0\ _F_-;\-* #,##0\ _F_-;_-* &quot;-&quot;\ _F_-;_-@_-"/>
    <numFmt numFmtId="175" formatCode="0.00;[Red]0.00"/>
    <numFmt numFmtId="176" formatCode="&quot;&lt;&quot;0"/>
    <numFmt numFmtId="177" formatCode="0.0"/>
    <numFmt numFmtId="178" formatCode="&quot;₹&quot;#,##0.00;[Red]\-&quot;₹&quot;#,##0.00"/>
    <numFmt numFmtId="179" formatCode="&quot;@&quot;##&quot;&lt;&quot;"/>
    <numFmt numFmtId="180" formatCode="&quot;@&quot;0.0"/>
    <numFmt numFmtId="181" formatCode="_-* #,##0.00\ &quot;€&quot;_-;\-* #,##0.00\ &quot;€&quot;_-;_-* &quot;-&quot;??\ &quot;€&quot;_-;_-@_-"/>
    <numFmt numFmtId="182" formatCode="#,##0.00\ &quot;R.Mtr/Sqm.&quot;"/>
    <numFmt numFmtId="183" formatCode="_-* #,##0.00\ _F_-;\-* #,##0.00\ _F_-;_-* &quot;-&quot;??\ _F_-;_-@_-"/>
    <numFmt numFmtId="184" formatCode="#,##0.00000000;[Red]\-#,##0.00000000"/>
    <numFmt numFmtId="185" formatCode="#,##0.00\ &quot;Kg/Mtr.&quot;"/>
    <numFmt numFmtId="186" formatCode="_ &quot;Fr.&quot;\ * #,##0_ ;_ &quot;Fr.&quot;\ * \-#,##0_ ;_ &quot;Fr.&quot;\ * &quot;-&quot;_ ;_ @_ "/>
    <numFmt numFmtId="187" formatCode="_ &quot;Fr.&quot;\ * #,##0.00_ ;_ &quot;Fr.&quot;\ * \-#,##0.00_ ;_ &quot;Fr.&quot;\ * &quot;-&quot;??_ ;_ @_ "/>
    <numFmt numFmtId="188" formatCode="_-&quot;₹&quot;* #,##0_-;\-&quot;₹&quot;* #,##0_-;_-&quot;₹&quot;* &quot;-&quot;_-;_-@_-"/>
    <numFmt numFmtId="189" formatCode="_-&quot;₹&quot;* #,##0.00_-;\-&quot;₹&quot;* #,##0.00_-;_-&quot;₹&quot;* &quot;-&quot;??_-;_-@_-"/>
    <numFmt numFmtId="190" formatCode="&quot;\&quot;#,##0.00;[Red]&quot;\&quot;\-#,##0.00"/>
    <numFmt numFmtId="191" formatCode="&quot;\&quot;#,##0;[Red]&quot;\&quot;\-#,##0"/>
  </numFmts>
  <fonts count="6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9"/>
      <color indexed="81"/>
      <name val="Tahoma"/>
      <family val="2"/>
    </font>
    <font>
      <sz val="11"/>
      <name val="‚l‚r ‚oƒSƒVƒbƒN"/>
      <family val="3"/>
      <charset val="128"/>
    </font>
    <font>
      <sz val="10"/>
      <name val="Apial"/>
    </font>
    <font>
      <sz val="14"/>
      <name val="AngsanaUPC"/>
      <family val="1"/>
    </font>
    <font>
      <sz val="14"/>
      <name val="AngsanaUPC"/>
    </font>
    <font>
      <b/>
      <sz val="10"/>
      <name val="Krishna"/>
      <family val="5"/>
      <charset val="200"/>
    </font>
    <font>
      <sz val="12"/>
      <name val="¹UAAA¼"/>
      <family val="3"/>
      <charset val="129"/>
    </font>
    <font>
      <sz val="7"/>
      <name val="Helv"/>
    </font>
    <font>
      <sz val="12"/>
      <name val="Tms Rmn"/>
    </font>
    <font>
      <b/>
      <sz val="10"/>
      <name val="MS Sans Serif"/>
      <family val="2"/>
    </font>
    <font>
      <sz val="12"/>
      <name val="¹ÙÅÁÃ¼"/>
      <charset val="129"/>
    </font>
    <font>
      <sz val="11"/>
      <color indexed="8"/>
      <name val="Calibri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b/>
      <sz val="18"/>
      <name val="Arial"/>
      <family val="2"/>
    </font>
    <font>
      <u/>
      <sz val="10"/>
      <color indexed="12"/>
      <name val="Arial"/>
      <family val="2"/>
    </font>
    <font>
      <u/>
      <sz val="10"/>
      <color rgb="FF0000FF"/>
      <name val="Arial"/>
      <family val="2"/>
    </font>
    <font>
      <sz val="14"/>
      <name val="Arial"/>
      <family val="2"/>
    </font>
    <font>
      <sz val="10"/>
      <name val="Courier"/>
      <family val="3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8.25"/>
      <color indexed="8"/>
      <name val="Tahoma"/>
      <family val="2"/>
    </font>
    <font>
      <sz val="10"/>
      <name val="Tahoma"/>
      <family val="2"/>
    </font>
    <font>
      <sz val="10"/>
      <color indexed="17"/>
      <name val="Arial"/>
      <family val="2"/>
    </font>
    <font>
      <sz val="7"/>
      <color indexed="10"/>
      <name val="Helv"/>
    </font>
    <font>
      <b/>
      <sz val="18"/>
      <color indexed="8"/>
      <name val="Cambria"/>
      <family val="1"/>
    </font>
    <font>
      <sz val="10"/>
      <name val="MS Sans Serif"/>
      <family val="2"/>
    </font>
    <font>
      <sz val="11"/>
      <name val="Arial Narrow"/>
      <family val="2"/>
    </font>
    <font>
      <b/>
      <sz val="11"/>
      <name val="Times New Roman"/>
      <family val="1"/>
    </font>
    <font>
      <sz val="10"/>
      <name val="Arial Narrow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9"/>
      <name val="ＭＳ 明朝"/>
      <family val="1"/>
      <charset val="128"/>
    </font>
    <font>
      <sz val="10"/>
      <name val="Cambria"/>
      <family val="1"/>
      <scheme val="major"/>
    </font>
    <font>
      <b/>
      <sz val="10"/>
      <name val="Cambria"/>
      <family val="1"/>
      <scheme val="major"/>
    </font>
    <font>
      <b/>
      <sz val="14"/>
      <name val="Cambria"/>
      <family val="1"/>
      <scheme val="major"/>
    </font>
    <font>
      <b/>
      <sz val="11"/>
      <name val="Cambria"/>
      <family val="1"/>
      <scheme val="major"/>
    </font>
    <font>
      <sz val="11"/>
      <name val="Cambria"/>
      <family val="1"/>
      <scheme val="major"/>
    </font>
    <font>
      <b/>
      <sz val="11"/>
      <color indexed="8"/>
      <name val="Cambria"/>
      <family val="1"/>
      <scheme val="major"/>
    </font>
    <font>
      <sz val="9"/>
      <name val="Cambria"/>
      <family val="1"/>
      <scheme val="major"/>
    </font>
    <font>
      <sz val="6"/>
      <name val="Cambria"/>
      <family val="1"/>
      <scheme val="major"/>
    </font>
    <font>
      <sz val="7"/>
      <name val="Cambria"/>
      <family val="1"/>
      <scheme val="major"/>
    </font>
    <font>
      <b/>
      <sz val="8"/>
      <name val="Cambria"/>
      <family val="1"/>
      <scheme val="major"/>
    </font>
    <font>
      <b/>
      <sz val="9"/>
      <name val="Cambria"/>
      <family val="1"/>
      <scheme val="major"/>
    </font>
    <font>
      <b/>
      <sz val="7"/>
      <name val="Cambria"/>
      <family val="1"/>
      <scheme val="major"/>
    </font>
    <font>
      <b/>
      <sz val="10"/>
      <color rgb="FFFF0000"/>
      <name val="Cambria"/>
      <family val="1"/>
      <scheme val="major"/>
    </font>
    <font>
      <sz val="14"/>
      <name val="Cambria"/>
      <family val="1"/>
      <scheme val="major"/>
    </font>
    <font>
      <b/>
      <i/>
      <sz val="10"/>
      <name val="Cambria"/>
      <family val="1"/>
      <scheme val="major"/>
    </font>
    <font>
      <b/>
      <sz val="11"/>
      <color rgb="FFFF0000"/>
      <name val="Cambria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lightUp">
        <fgColor indexed="9"/>
        <bgColor indexed="27"/>
      </patternFill>
    </fill>
    <fill>
      <patternFill patternType="lightUp">
        <fgColor indexed="9"/>
        <bgColor indexed="26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 style="double">
        <color indexed="64"/>
      </top>
      <bottom/>
      <diagonal/>
    </border>
  </borders>
  <cellStyleXfs count="363">
    <xf numFmtId="0" fontId="0" fillId="0" borderId="0"/>
    <xf numFmtId="0" fontId="2" fillId="0" borderId="0"/>
    <xf numFmtId="0" fontId="2" fillId="0" borderId="0">
      <protection locked="0"/>
    </xf>
    <xf numFmtId="0" fontId="2" fillId="0" borderId="0"/>
    <xf numFmtId="0" fontId="2" fillId="0" borderId="0"/>
    <xf numFmtId="0" fontId="7" fillId="0" borderId="0"/>
    <xf numFmtId="3" fontId="8" fillId="0" borderId="0">
      <alignment horizontal="left" indent="1"/>
    </xf>
    <xf numFmtId="3" fontId="2" fillId="0" borderId="0">
      <alignment horizontal="left" indent="1"/>
    </xf>
    <xf numFmtId="3" fontId="2" fillId="0" borderId="0">
      <alignment horizontal="left" indent="1"/>
    </xf>
    <xf numFmtId="3" fontId="2" fillId="0" borderId="0">
      <alignment horizontal="left" indent="1"/>
    </xf>
    <xf numFmtId="3" fontId="2" fillId="0" borderId="0">
      <alignment horizontal="left" indent="1"/>
    </xf>
    <xf numFmtId="167" fontId="2" fillId="0" borderId="0">
      <alignment horizontal="center" vertical="top" wrapText="1"/>
    </xf>
    <xf numFmtId="167" fontId="2" fillId="0" borderId="0">
      <alignment horizontal="center" vertical="top" wrapText="1"/>
    </xf>
    <xf numFmtId="167" fontId="2" fillId="0" borderId="0">
      <alignment horizontal="center" vertical="top" wrapText="1"/>
    </xf>
    <xf numFmtId="168" fontId="2" fillId="0" borderId="0" applyFont="0" applyBorder="0">
      <alignment horizontal="center" vertical="center" wrapText="1"/>
    </xf>
    <xf numFmtId="168" fontId="2" fillId="0" borderId="0" applyFont="0" applyBorder="0">
      <alignment horizontal="center" vertical="center" wrapText="1"/>
    </xf>
    <xf numFmtId="168" fontId="2" fillId="0" borderId="0" applyFont="0" applyBorder="0">
      <alignment horizontal="center" vertical="center" wrapText="1"/>
    </xf>
    <xf numFmtId="9" fontId="9" fillId="0" borderId="0"/>
    <xf numFmtId="9" fontId="10" fillId="0" borderId="0"/>
    <xf numFmtId="0" fontId="2" fillId="0" borderId="0" applyBorder="0">
      <alignment horizontal="center" textRotation="90" wrapText="1"/>
    </xf>
    <xf numFmtId="0" fontId="2" fillId="0" borderId="0" applyFont="0" applyBorder="0">
      <alignment horizontal="center" vertical="center" textRotation="90"/>
    </xf>
    <xf numFmtId="0" fontId="2" fillId="0" borderId="0" applyFont="0" applyBorder="0">
      <alignment horizontal="center" vertical="center" textRotation="90"/>
    </xf>
    <xf numFmtId="0" fontId="2" fillId="0" borderId="0" applyFont="0" applyBorder="0">
      <alignment horizontal="center" vertical="center" textRotation="90"/>
    </xf>
    <xf numFmtId="0" fontId="2" fillId="0" borderId="0" applyBorder="0">
      <alignment horizontal="center" textRotation="90" wrapText="1"/>
    </xf>
    <xf numFmtId="14" fontId="11" fillId="0" borderId="2" applyNumberFormat="0" applyBorder="0">
      <alignment horizontal="center"/>
    </xf>
    <xf numFmtId="169" fontId="9" fillId="0" borderId="0" applyFont="0" applyFill="0" applyBorder="0" applyAlignment="0" applyProtection="0"/>
    <xf numFmtId="0" fontId="12" fillId="0" borderId="0" applyFont="0" applyFill="0" applyBorder="0" applyAlignment="0" applyProtection="0"/>
    <xf numFmtId="170" fontId="9" fillId="0" borderId="0" applyFont="0" applyFill="0" applyBorder="0" applyAlignment="0" applyProtection="0"/>
    <xf numFmtId="0" fontId="12" fillId="0" borderId="0" applyFont="0" applyFill="0" applyBorder="0" applyAlignment="0" applyProtection="0"/>
    <xf numFmtId="171" fontId="2" fillId="0" borderId="0" applyFont="0" applyFill="0" applyBorder="0" applyProtection="0">
      <alignment vertical="center"/>
    </xf>
    <xf numFmtId="172" fontId="2" fillId="0" borderId="0" applyFont="0" applyFill="0" applyBorder="0" applyProtection="0">
      <alignment horizontal="center" vertical="center"/>
    </xf>
    <xf numFmtId="173" fontId="9" fillId="0" borderId="0" applyFont="0" applyFill="0" applyBorder="0" applyAlignment="0" applyProtection="0"/>
    <xf numFmtId="0" fontId="12" fillId="0" borderId="0" applyFont="0" applyFill="0" applyBorder="0" applyAlignment="0" applyProtection="0"/>
    <xf numFmtId="174" fontId="9" fillId="0" borderId="0" applyFont="0" applyFill="0" applyBorder="0" applyAlignment="0" applyProtection="0"/>
    <xf numFmtId="0" fontId="12" fillId="0" borderId="0" applyFont="0" applyFill="0" applyBorder="0" applyAlignment="0" applyProtection="0"/>
    <xf numFmtId="175" fontId="2" fillId="0" borderId="0">
      <alignment horizontal="right"/>
    </xf>
    <xf numFmtId="176" fontId="2" fillId="0" borderId="0" applyFont="0" applyFill="0" applyBorder="0" applyProtection="0">
      <alignment vertical="center"/>
    </xf>
    <xf numFmtId="3" fontId="13" fillId="0" borderId="0"/>
    <xf numFmtId="0" fontId="14" fillId="0" borderId="0" applyNumberFormat="0" applyFill="0" applyBorder="0" applyAlignment="0" applyProtection="0"/>
    <xf numFmtId="5" fontId="15" fillId="0" borderId="4" applyAlignment="0" applyProtection="0"/>
    <xf numFmtId="0" fontId="3" fillId="0" borderId="1" applyFont="0" applyBorder="0">
      <alignment horizontal="center" vertical="center" wrapText="1"/>
    </xf>
    <xf numFmtId="0" fontId="2" fillId="0" borderId="0" applyFont="0" applyBorder="0">
      <alignment horizontal="center" vertical="center" wrapText="1"/>
    </xf>
    <xf numFmtId="0" fontId="2" fillId="0" borderId="0" applyFont="0" applyBorder="0">
      <alignment horizontal="center" vertical="center" wrapText="1"/>
    </xf>
    <xf numFmtId="0" fontId="3" fillId="0" borderId="1">
      <protection locked="0"/>
    </xf>
    <xf numFmtId="0" fontId="2" fillId="0" borderId="0" applyFont="0" applyBorder="0">
      <alignment horizontal="center" vertical="center" wrapText="1"/>
    </xf>
    <xf numFmtId="0" fontId="2" fillId="2" borderId="2" applyFont="0">
      <alignment horizontal="center" vertical="center" wrapText="1"/>
    </xf>
    <xf numFmtId="0" fontId="2" fillId="2" borderId="2" applyFont="0">
      <alignment horizontal="center" vertical="center" wrapText="1"/>
    </xf>
    <xf numFmtId="0" fontId="2" fillId="2" borderId="2" applyFont="0">
      <alignment horizontal="center" vertical="center" wrapText="1"/>
    </xf>
    <xf numFmtId="0" fontId="12" fillId="0" borderId="0"/>
    <xf numFmtId="0" fontId="16" fillId="0" borderId="0"/>
    <xf numFmtId="0" fontId="12" fillId="0" borderId="0"/>
    <xf numFmtId="0" fontId="5" fillId="0" borderId="1" applyFont="0" applyBorder="0">
      <alignment horizontal="center" vertical="center" wrapText="1"/>
    </xf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43" fontId="2" fillId="0" borderId="0">
      <alignment vertical="top"/>
      <protection locked="0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2" fillId="0" borderId="0">
      <alignment horizontal="center" textRotation="90" wrapText="1"/>
    </xf>
    <xf numFmtId="0" fontId="2" fillId="0" borderId="0">
      <alignment horizontal="center" textRotation="90" wrapText="1"/>
    </xf>
    <xf numFmtId="0" fontId="2" fillId="0" borderId="0">
      <alignment horizontal="center" textRotation="90" wrapText="1"/>
    </xf>
    <xf numFmtId="0" fontId="2" fillId="0" borderId="0">
      <alignment horizontal="center" textRotation="90" wrapText="1"/>
    </xf>
    <xf numFmtId="0" fontId="2" fillId="0" borderId="0" applyFont="0" applyFill="0" applyBorder="0" applyAlignment="0" applyProtection="0"/>
    <xf numFmtId="0" fontId="18" fillId="0" borderId="2" applyFont="0" applyBorder="0" applyAlignment="0">
      <alignment horizontal="center" vertical="top"/>
    </xf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9" fontId="2" fillId="0" borderId="0"/>
    <xf numFmtId="179" fontId="2" fillId="0" borderId="0"/>
    <xf numFmtId="179" fontId="2" fillId="0" borderId="0"/>
    <xf numFmtId="180" fontId="2" fillId="0" borderId="0" applyFont="0" applyFill="0" applyBorder="0" applyProtection="0">
      <alignment horizontal="left" vertical="center"/>
    </xf>
    <xf numFmtId="179" fontId="8" fillId="0" borderId="0" applyFill="0" applyBorder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181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38" fontId="20" fillId="2" borderId="0" applyNumberFormat="0" applyBorder="0" applyAlignment="0" applyProtection="0"/>
    <xf numFmtId="0" fontId="21" fillId="5" borderId="0"/>
    <xf numFmtId="0" fontId="22" fillId="0" borderId="15" applyNumberFormat="0" applyAlignment="0" applyProtection="0">
      <alignment horizontal="left" vertical="center"/>
    </xf>
    <xf numFmtId="0" fontId="22" fillId="0" borderId="3">
      <alignment horizontal="left" vertical="center"/>
    </xf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10" fontId="20" fillId="6" borderId="1" applyNumberFormat="0" applyBorder="0" applyAlignment="0" applyProtection="0"/>
    <xf numFmtId="180" fontId="2" fillId="0" borderId="0" applyFont="0" applyFill="0" applyBorder="0" applyProtection="0">
      <alignment horizontal="left" vertical="center"/>
    </xf>
    <xf numFmtId="2" fontId="2" fillId="0" borderId="13" applyFont="0" applyBorder="0">
      <alignment horizontal="justify" vertical="top" wrapText="1"/>
    </xf>
    <xf numFmtId="2" fontId="2" fillId="0" borderId="13" applyFont="0" applyBorder="0">
      <alignment horizontal="justify" vertical="top" wrapText="1"/>
    </xf>
    <xf numFmtId="2" fontId="2" fillId="0" borderId="13" applyFont="0" applyBorder="0">
      <alignment horizontal="justify" vertical="top" wrapText="1"/>
    </xf>
    <xf numFmtId="182" fontId="2" fillId="0" borderId="0">
      <alignment horizontal="center" vertical="top" wrapText="1"/>
    </xf>
    <xf numFmtId="182" fontId="2" fillId="0" borderId="0">
      <alignment horizontal="center" vertical="top" wrapText="1"/>
    </xf>
    <xf numFmtId="182" fontId="2" fillId="0" borderId="0">
      <alignment horizontal="center" vertical="top" wrapText="1"/>
    </xf>
    <xf numFmtId="0" fontId="2" fillId="0" borderId="7" applyFont="0" applyBorder="0">
      <alignment horizontal="left" vertical="top" wrapText="1" indent="5"/>
    </xf>
    <xf numFmtId="0" fontId="2" fillId="0" borderId="7" applyFont="0" applyBorder="0">
      <alignment horizontal="left" vertical="top" wrapText="1" indent="5"/>
    </xf>
    <xf numFmtId="0" fontId="2" fillId="0" borderId="7" applyFont="0" applyBorder="0">
      <alignment horizontal="left" vertical="top" wrapText="1" indent="5"/>
    </xf>
    <xf numFmtId="0" fontId="2" fillId="0" borderId="0">
      <alignment horizontal="left" indent="3"/>
    </xf>
    <xf numFmtId="174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0" fontId="26" fillId="0" borderId="2" applyBorder="0">
      <alignment horizontal="center" vertical="center" wrapText="1"/>
    </xf>
    <xf numFmtId="1" fontId="22" fillId="0" borderId="2" applyFont="0" applyBorder="0">
      <alignment horizontal="left" vertical="center" wrapText="1"/>
    </xf>
    <xf numFmtId="0" fontId="27" fillId="0" borderId="0"/>
    <xf numFmtId="2" fontId="8" fillId="0" borderId="0"/>
    <xf numFmtId="184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>
      <protection locked="0"/>
    </xf>
    <xf numFmtId="0" fontId="2" fillId="0" borderId="0"/>
    <xf numFmtId="0" fontId="2" fillId="0" borderId="0"/>
    <xf numFmtId="0" fontId="28" fillId="0" borderId="0">
      <protection locked="0"/>
    </xf>
    <xf numFmtId="0" fontId="20" fillId="0" borderId="0"/>
    <xf numFmtId="0" fontId="2" fillId="0" borderId="0"/>
    <xf numFmtId="0" fontId="29" fillId="0" borderId="0"/>
    <xf numFmtId="0" fontId="2" fillId="0" borderId="0">
      <protection locked="0"/>
    </xf>
    <xf numFmtId="0" fontId="2" fillId="0" borderId="0"/>
    <xf numFmtId="0" fontId="2" fillId="0" borderId="0">
      <protection locked="0"/>
    </xf>
    <xf numFmtId="0" fontId="2" fillId="0" borderId="0">
      <protection locked="0"/>
    </xf>
    <xf numFmtId="0" fontId="28" fillId="0" borderId="0">
      <protection locked="0"/>
    </xf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>
      <protection locked="0"/>
    </xf>
    <xf numFmtId="0" fontId="1" fillId="0" borderId="0"/>
    <xf numFmtId="0" fontId="1" fillId="0" borderId="0"/>
    <xf numFmtId="0" fontId="2" fillId="0" borderId="0">
      <protection locked="0"/>
    </xf>
    <xf numFmtId="0" fontId="1" fillId="0" borderId="0"/>
    <xf numFmtId="0" fontId="2" fillId="0" borderId="0">
      <protection locked="0"/>
    </xf>
    <xf numFmtId="0" fontId="1" fillId="0" borderId="0"/>
    <xf numFmtId="0" fontId="2" fillId="0" borderId="0">
      <protection locked="0"/>
    </xf>
    <xf numFmtId="0" fontId="2" fillId="0" borderId="0"/>
    <xf numFmtId="0" fontId="2" fillId="0" borderId="0">
      <protection locked="0"/>
    </xf>
    <xf numFmtId="0" fontId="2" fillId="0" borderId="0"/>
    <xf numFmtId="0" fontId="2" fillId="0" borderId="0">
      <protection locked="0"/>
    </xf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7" fillId="0" borderId="0">
      <protection locked="0"/>
    </xf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protection locked="0"/>
    </xf>
    <xf numFmtId="0" fontId="2" fillId="0" borderId="0"/>
    <xf numFmtId="0" fontId="2" fillId="0" borderId="0">
      <protection locked="0"/>
    </xf>
    <xf numFmtId="0" fontId="2" fillId="0" borderId="0">
      <alignment vertical="center"/>
    </xf>
    <xf numFmtId="0" fontId="2" fillId="0" borderId="0">
      <protection locked="0"/>
    </xf>
    <xf numFmtId="0" fontId="2" fillId="0" borderId="0"/>
    <xf numFmtId="0" fontId="2" fillId="0" borderId="0">
      <protection locked="0"/>
    </xf>
    <xf numFmtId="0" fontId="2" fillId="0" borderId="0"/>
    <xf numFmtId="0" fontId="2" fillId="0" borderId="0">
      <protection locked="0"/>
    </xf>
    <xf numFmtId="0" fontId="2" fillId="0" borderId="0">
      <alignment vertical="center"/>
    </xf>
    <xf numFmtId="0" fontId="2" fillId="0" borderId="0">
      <protection locked="0"/>
    </xf>
    <xf numFmtId="0" fontId="2" fillId="0" borderId="0"/>
    <xf numFmtId="0" fontId="30" fillId="0" borderId="0"/>
    <xf numFmtId="0" fontId="2" fillId="0" borderId="0">
      <protection locked="0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>
      <alignment vertical="center"/>
    </xf>
    <xf numFmtId="0" fontId="31" fillId="0" borderId="0"/>
    <xf numFmtId="0" fontId="2" fillId="0" borderId="0"/>
    <xf numFmtId="0" fontId="2" fillId="0" borderId="0"/>
    <xf numFmtId="0" fontId="17" fillId="0" borderId="0"/>
    <xf numFmtId="0" fontId="2" fillId="0" borderId="0"/>
    <xf numFmtId="0" fontId="2" fillId="0" borderId="0"/>
    <xf numFmtId="0" fontId="2" fillId="0" borderId="0"/>
    <xf numFmtId="0" fontId="3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 applyFont="0" applyBorder="0"/>
    <xf numFmtId="0" fontId="33" fillId="0" borderId="1">
      <alignment vertical="center"/>
      <protection locked="0"/>
    </xf>
    <xf numFmtId="1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>
      <alignment vertical="top"/>
      <protection locked="0"/>
    </xf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>
      <alignment vertical="top"/>
      <protection locked="0"/>
    </xf>
    <xf numFmtId="9" fontId="2" fillId="0" borderId="0">
      <alignment vertical="top"/>
      <protection locked="0"/>
    </xf>
    <xf numFmtId="3" fontId="34" fillId="0" borderId="0"/>
    <xf numFmtId="185" fontId="2" fillId="0" borderId="0">
      <alignment horizontal="right" vertical="top" wrapText="1"/>
    </xf>
    <xf numFmtId="185" fontId="2" fillId="0" borderId="0">
      <alignment horizontal="right" vertical="top" wrapText="1"/>
    </xf>
    <xf numFmtId="185" fontId="2" fillId="0" borderId="0">
      <alignment horizontal="right" vertical="top" wrapText="1"/>
    </xf>
    <xf numFmtId="0" fontId="35" fillId="0" borderId="0" applyNumberFormat="0" applyFill="0" applyBorder="0" applyAlignment="0" applyProtection="0"/>
    <xf numFmtId="0" fontId="36" fillId="0" borderId="0"/>
    <xf numFmtId="0" fontId="4" fillId="0" borderId="1" applyNumberFormat="0" applyFont="0">
      <alignment vertical="top" wrapText="1"/>
    </xf>
    <xf numFmtId="0" fontId="37" fillId="0" borderId="13" applyBorder="0">
      <alignment horizontal="justify" vertical="top" wrapText="1"/>
    </xf>
    <xf numFmtId="0" fontId="2" fillId="0" borderId="0" applyFont="0" applyBorder="0">
      <alignment horizontal="justify" vertical="top" wrapText="1"/>
    </xf>
    <xf numFmtId="0" fontId="2" fillId="0" borderId="0" applyFont="0" applyBorder="0">
      <alignment horizontal="justify" vertical="top" wrapText="1"/>
    </xf>
    <xf numFmtId="0" fontId="2" fillId="0" borderId="0" applyFont="0" applyBorder="0">
      <alignment horizontal="justify" vertical="top" wrapText="1"/>
    </xf>
    <xf numFmtId="0" fontId="2" fillId="0" borderId="0" applyFont="0" applyBorder="0">
      <alignment horizontal="justify" vertical="top" wrapText="1"/>
    </xf>
    <xf numFmtId="0" fontId="2" fillId="0" borderId="0" applyFont="0" applyBorder="0">
      <alignment horizontal="justify" vertical="top" wrapText="1"/>
    </xf>
    <xf numFmtId="40" fontId="38" fillId="0" borderId="0"/>
    <xf numFmtId="1" fontId="39" fillId="0" borderId="16" applyNumberFormat="0" applyFont="0" applyBorder="0">
      <alignment horizontal="center" vertical="top" wrapText="1"/>
    </xf>
    <xf numFmtId="0" fontId="2" fillId="0" borderId="17" applyNumberFormat="0" applyFont="0" applyFill="0" applyAlignment="0" applyProtection="0"/>
    <xf numFmtId="0" fontId="2" fillId="0" borderId="17" applyNumberFormat="0" applyFont="0" applyFill="0" applyAlignment="0" applyProtection="0"/>
    <xf numFmtId="0" fontId="2" fillId="0" borderId="17" applyNumberFormat="0" applyFont="0" applyFill="0" applyAlignment="0" applyProtection="0"/>
    <xf numFmtId="0" fontId="2" fillId="0" borderId="17" applyNumberFormat="0" applyFont="0" applyFill="0" applyAlignment="0" applyProtection="0"/>
    <xf numFmtId="0" fontId="2" fillId="0" borderId="17" applyNumberFormat="0" applyFont="0" applyFill="0" applyAlignment="0" applyProtection="0"/>
    <xf numFmtId="0" fontId="2" fillId="0" borderId="17" applyNumberFormat="0" applyFont="0" applyFill="0" applyAlignment="0" applyProtection="0"/>
    <xf numFmtId="0" fontId="2" fillId="0" borderId="17" applyNumberFormat="0" applyFont="0" applyFill="0" applyAlignment="0" applyProtection="0"/>
    <xf numFmtId="0" fontId="2" fillId="0" borderId="17" applyNumberFormat="0" applyFont="0" applyFill="0" applyAlignment="0" applyProtection="0"/>
    <xf numFmtId="0" fontId="2" fillId="0" borderId="17" applyNumberFormat="0" applyFont="0" applyFill="0" applyAlignment="0" applyProtection="0"/>
    <xf numFmtId="0" fontId="2" fillId="0" borderId="17" applyNumberFormat="0" applyFont="0" applyFill="0" applyAlignment="0" applyProtection="0"/>
    <xf numFmtId="0" fontId="2" fillId="0" borderId="17" applyNumberFormat="0" applyFont="0" applyFill="0" applyAlignment="0" applyProtection="0"/>
    <xf numFmtId="0" fontId="2" fillId="0" borderId="17" applyNumberFormat="0" applyFont="0" applyFill="0" applyAlignment="0" applyProtection="0"/>
    <xf numFmtId="0" fontId="2" fillId="0" borderId="17" applyNumberFormat="0" applyFont="0" applyFill="0" applyAlignment="0" applyProtection="0"/>
    <xf numFmtId="0" fontId="2" fillId="0" borderId="17" applyNumberFormat="0" applyFont="0" applyFill="0" applyAlignment="0" applyProtection="0"/>
    <xf numFmtId="0" fontId="2" fillId="0" borderId="17" applyNumberFormat="0" applyFont="0" applyFill="0" applyAlignment="0" applyProtection="0"/>
    <xf numFmtId="0" fontId="2" fillId="0" borderId="17" applyNumberFormat="0" applyFont="0" applyFill="0" applyAlignment="0" applyProtection="0"/>
    <xf numFmtId="0" fontId="2" fillId="0" borderId="17" applyNumberFormat="0" applyFont="0" applyFill="0" applyAlignment="0" applyProtection="0"/>
    <xf numFmtId="0" fontId="2" fillId="0" borderId="17" applyNumberFormat="0" applyFont="0" applyFill="0" applyAlignment="0" applyProtection="0"/>
    <xf numFmtId="0" fontId="2" fillId="0" borderId="17" applyNumberFormat="0" applyFont="0" applyFill="0" applyAlignment="0" applyProtection="0"/>
    <xf numFmtId="0" fontId="2" fillId="0" borderId="17" applyNumberFormat="0" applyFont="0" applyFill="0" applyAlignment="0" applyProtection="0"/>
    <xf numFmtId="0" fontId="2" fillId="0" borderId="17" applyNumberFormat="0" applyFont="0" applyFill="0" applyAlignment="0" applyProtection="0"/>
    <xf numFmtId="0" fontId="2" fillId="0" borderId="17" applyNumberFormat="0" applyFont="0" applyFill="0" applyAlignment="0" applyProtection="0"/>
    <xf numFmtId="0" fontId="2" fillId="0" borderId="17" applyNumberFormat="0" applyFont="0" applyFill="0" applyAlignment="0" applyProtection="0"/>
    <xf numFmtId="0" fontId="2" fillId="0" borderId="17" applyNumberFormat="0" applyFont="0" applyFill="0" applyAlignment="0" applyProtection="0"/>
    <xf numFmtId="0" fontId="2" fillId="0" borderId="17" applyNumberFormat="0" applyFont="0" applyFill="0" applyAlignment="0" applyProtection="0"/>
    <xf numFmtId="0" fontId="2" fillId="0" borderId="17" applyNumberFormat="0" applyFont="0" applyFill="0" applyAlignment="0" applyProtection="0"/>
    <xf numFmtId="0" fontId="2" fillId="0" borderId="17" applyNumberFormat="0" applyFont="0" applyFill="0" applyAlignment="0" applyProtection="0"/>
    <xf numFmtId="179" fontId="2" fillId="0" borderId="0" applyFont="0" applyFill="0" applyBorder="0">
      <alignment horizontal="center" vertical="center"/>
    </xf>
    <xf numFmtId="186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40" fontId="40" fillId="0" borderId="0" applyFont="0" applyFill="0" applyBorder="0" applyAlignment="0" applyProtection="0"/>
    <xf numFmtId="38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10" fontId="2" fillId="0" borderId="0" applyFont="0" applyFill="0" applyBorder="0" applyAlignment="0" applyProtection="0"/>
    <xf numFmtId="0" fontId="41" fillId="0" borderId="0"/>
    <xf numFmtId="188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90" fontId="42" fillId="0" borderId="0" applyFont="0" applyFill="0" applyBorder="0" applyAlignment="0" applyProtection="0"/>
    <xf numFmtId="191" fontId="42" fillId="0" borderId="0" applyFont="0" applyFill="0" applyBorder="0" applyAlignment="0" applyProtection="0"/>
    <xf numFmtId="0" fontId="43" fillId="0" borderId="0"/>
    <xf numFmtId="0" fontId="44" fillId="0" borderId="0"/>
  </cellStyleXfs>
  <cellXfs count="286">
    <xf numFmtId="0" fontId="0" fillId="0" borderId="0" xfId="0"/>
    <xf numFmtId="0" fontId="45" fillId="0" borderId="0" xfId="1" applyFont="1" applyBorder="1"/>
    <xf numFmtId="0" fontId="46" fillId="0" borderId="0" xfId="1" applyFont="1" applyBorder="1" applyAlignment="1"/>
    <xf numFmtId="0" fontId="45" fillId="0" borderId="0" xfId="1" applyFont="1"/>
    <xf numFmtId="0" fontId="48" fillId="0" borderId="0" xfId="1" applyFont="1" applyBorder="1" applyAlignment="1">
      <alignment horizontal="center"/>
    </xf>
    <xf numFmtId="0" fontId="49" fillId="0" borderId="0" xfId="1" applyFont="1" applyBorder="1" applyAlignment="1"/>
    <xf numFmtId="0" fontId="48" fillId="0" borderId="0" xfId="1" applyFont="1" applyBorder="1" applyAlignment="1">
      <alignment vertical="top"/>
    </xf>
    <xf numFmtId="0" fontId="45" fillId="0" borderId="0" xfId="1" applyFont="1" applyBorder="1" applyAlignment="1"/>
    <xf numFmtId="0" fontId="48" fillId="0" borderId="0" xfId="1" applyFont="1" applyBorder="1" applyAlignment="1"/>
    <xf numFmtId="0" fontId="49" fillId="0" borderId="0" xfId="1" applyFont="1" applyBorder="1" applyAlignment="1">
      <alignment vertical="top"/>
    </xf>
    <xf numFmtId="0" fontId="46" fillId="0" borderId="0" xfId="1" applyFont="1" applyBorder="1"/>
    <xf numFmtId="0" fontId="45" fillId="0" borderId="0" xfId="1" applyFont="1" applyBorder="1" applyAlignment="1">
      <alignment vertical="top" wrapText="1"/>
    </xf>
    <xf numFmtId="165" fontId="48" fillId="0" borderId="0" xfId="1" applyNumberFormat="1" applyFont="1" applyBorder="1" applyAlignment="1"/>
    <xf numFmtId="0" fontId="48" fillId="0" borderId="0" xfId="1" applyFont="1" applyBorder="1"/>
    <xf numFmtId="165" fontId="48" fillId="0" borderId="0" xfId="1" applyNumberFormat="1" applyFont="1" applyBorder="1" applyAlignment="1">
      <alignment vertical="top"/>
    </xf>
    <xf numFmtId="0" fontId="45" fillId="0" borderId="0" xfId="1" applyFont="1" applyAlignment="1">
      <alignment vertical="top"/>
    </xf>
    <xf numFmtId="1" fontId="48" fillId="0" borderId="0" xfId="1" applyNumberFormat="1" applyFont="1" applyBorder="1" applyAlignment="1"/>
    <xf numFmtId="0" fontId="49" fillId="0" borderId="0" xfId="1" applyFont="1" applyBorder="1" applyAlignment="1">
      <alignment horizontal="center" vertical="top"/>
    </xf>
    <xf numFmtId="0" fontId="46" fillId="0" borderId="0" xfId="1" applyFont="1" applyBorder="1" applyAlignment="1">
      <alignment horizontal="center" vertical="center"/>
    </xf>
    <xf numFmtId="0" fontId="48" fillId="0" borderId="0" xfId="1" applyFont="1" applyBorder="1" applyAlignment="1">
      <alignment horizontal="center" vertical="center"/>
    </xf>
    <xf numFmtId="0" fontId="49" fillId="0" borderId="0" xfId="1" applyFont="1" applyBorder="1" applyAlignment="1">
      <alignment horizontal="justify" vertical="top" wrapText="1"/>
    </xf>
    <xf numFmtId="0" fontId="48" fillId="0" borderId="0" xfId="1" applyFont="1" applyBorder="1" applyAlignment="1">
      <alignment horizontal="center" vertical="center"/>
    </xf>
    <xf numFmtId="0" fontId="46" fillId="0" borderId="1" xfId="1" applyFont="1" applyBorder="1" applyAlignment="1">
      <alignment horizontal="center" vertical="center"/>
    </xf>
    <xf numFmtId="0" fontId="49" fillId="0" borderId="0" xfId="1" applyFont="1" applyBorder="1" applyAlignment="1">
      <alignment horizontal="center" vertical="center"/>
    </xf>
    <xf numFmtId="0" fontId="48" fillId="0" borderId="1" xfId="1" applyFont="1" applyBorder="1" applyAlignment="1">
      <alignment horizontal="center" vertical="center"/>
    </xf>
    <xf numFmtId="0" fontId="49" fillId="0" borderId="1" xfId="1" applyFont="1" applyBorder="1" applyAlignment="1">
      <alignment horizontal="center" vertical="top"/>
    </xf>
    <xf numFmtId="0" fontId="49" fillId="0" borderId="0" xfId="1" applyFont="1" applyBorder="1" applyAlignment="1">
      <alignment horizontal="left" vertical="top" wrapText="1"/>
    </xf>
    <xf numFmtId="0" fontId="46" fillId="0" borderId="1" xfId="1" applyFont="1" applyBorder="1" applyAlignment="1">
      <alignment horizontal="right"/>
    </xf>
    <xf numFmtId="0" fontId="46" fillId="0" borderId="1" xfId="1" applyFont="1" applyBorder="1" applyAlignment="1">
      <alignment horizontal="center"/>
    </xf>
    <xf numFmtId="0" fontId="49" fillId="0" borderId="0" xfId="1" applyFont="1" applyBorder="1" applyAlignment="1">
      <alignment horizontal="center"/>
    </xf>
    <xf numFmtId="0" fontId="49" fillId="0" borderId="0" xfId="1" applyFont="1" applyBorder="1" applyAlignment="1">
      <alignment horizontal="center" wrapText="1"/>
    </xf>
    <xf numFmtId="0" fontId="48" fillId="0" borderId="0" xfId="1" applyFont="1" applyBorder="1" applyAlignment="1">
      <alignment vertical="top" wrapText="1"/>
    </xf>
    <xf numFmtId="0" fontId="46" fillId="0" borderId="0" xfId="1" applyFont="1" applyBorder="1" applyAlignment="1">
      <alignment vertical="top" wrapText="1"/>
    </xf>
    <xf numFmtId="2" fontId="45" fillId="0" borderId="0" xfId="1" applyNumberFormat="1" applyFont="1"/>
    <xf numFmtId="2" fontId="46" fillId="0" borderId="0" xfId="1" applyNumberFormat="1" applyFont="1" applyBorder="1" applyAlignment="1">
      <alignment horizontal="center" vertical="center" wrapText="1"/>
    </xf>
    <xf numFmtId="0" fontId="46" fillId="0" borderId="0" xfId="1" applyFont="1" applyBorder="1" applyAlignment="1">
      <alignment horizontal="center" vertical="top" wrapText="1"/>
    </xf>
    <xf numFmtId="2" fontId="46" fillId="0" borderId="0" xfId="1" applyNumberFormat="1" applyFont="1" applyBorder="1" applyAlignment="1">
      <alignment horizontal="center" vertical="center" wrapText="1"/>
    </xf>
    <xf numFmtId="0" fontId="49" fillId="0" borderId="0" xfId="1" applyFont="1" applyBorder="1" applyAlignment="1">
      <alignment vertical="top" wrapText="1"/>
    </xf>
    <xf numFmtId="0" fontId="49" fillId="0" borderId="0" xfId="1" applyFont="1" applyBorder="1" applyAlignment="1">
      <alignment wrapText="1"/>
    </xf>
    <xf numFmtId="0" fontId="45" fillId="0" borderId="0" xfId="1" applyFont="1" applyBorder="1" applyAlignment="1">
      <alignment vertical="top" wrapText="1"/>
    </xf>
    <xf numFmtId="0" fontId="52" fillId="0" borderId="0" xfId="1" applyFont="1" applyBorder="1" applyAlignment="1">
      <alignment horizontal="center" vertical="top" wrapText="1"/>
    </xf>
    <xf numFmtId="0" fontId="45" fillId="0" borderId="0" xfId="1" applyFont="1" applyBorder="1" applyAlignment="1">
      <alignment vertical="top" textRotation="90" wrapText="1"/>
    </xf>
    <xf numFmtId="0" fontId="52" fillId="0" borderId="0" xfId="1" applyFont="1" applyBorder="1" applyAlignment="1">
      <alignment horizontal="right" vertical="top" wrapText="1"/>
    </xf>
    <xf numFmtId="0" fontId="53" fillId="0" borderId="0" xfId="1" applyFont="1" applyBorder="1" applyAlignment="1">
      <alignment horizontal="center" vertical="top" wrapText="1"/>
    </xf>
    <xf numFmtId="0" fontId="53" fillId="0" borderId="0" xfId="1" applyFont="1" applyBorder="1" applyAlignment="1">
      <alignment horizontal="right"/>
    </xf>
    <xf numFmtId="0" fontId="49" fillId="0" borderId="0" xfId="1" applyFont="1" applyBorder="1"/>
    <xf numFmtId="0" fontId="45" fillId="0" borderId="0" xfId="1" applyFont="1" applyBorder="1" applyAlignment="1">
      <alignment vertical="top"/>
    </xf>
    <xf numFmtId="0" fontId="45" fillId="0" borderId="0" xfId="1" applyFont="1" applyBorder="1" applyAlignment="1">
      <alignment horizontal="center"/>
    </xf>
    <xf numFmtId="0" fontId="45" fillId="0" borderId="0" xfId="1" applyFont="1" applyBorder="1" applyAlignment="1">
      <alignment horizontal="center" vertical="center" textRotation="90"/>
    </xf>
    <xf numFmtId="0" fontId="46" fillId="0" borderId="0" xfId="1" applyFont="1" applyBorder="1" applyAlignment="1">
      <alignment horizontal="left" vertical="top"/>
    </xf>
    <xf numFmtId="2" fontId="46" fillId="0" borderId="0" xfId="1" applyNumberFormat="1" applyFont="1" applyBorder="1" applyAlignment="1">
      <alignment horizontal="left" vertical="top"/>
    </xf>
    <xf numFmtId="2" fontId="46" fillId="0" borderId="0" xfId="1" applyNumberFormat="1" applyFont="1" applyBorder="1" applyAlignment="1">
      <alignment vertical="center"/>
    </xf>
    <xf numFmtId="2" fontId="46" fillId="0" borderId="7" xfId="1" applyNumberFormat="1" applyFont="1" applyBorder="1" applyAlignment="1">
      <alignment vertical="center"/>
    </xf>
    <xf numFmtId="2" fontId="46" fillId="0" borderId="0" xfId="1" applyNumberFormat="1" applyFont="1" applyBorder="1" applyAlignment="1">
      <alignment horizontal="center" vertical="top"/>
    </xf>
    <xf numFmtId="2" fontId="46" fillId="0" borderId="0" xfId="1" applyNumberFormat="1" applyFont="1" applyBorder="1" applyAlignment="1">
      <alignment horizontal="center" vertical="center"/>
    </xf>
    <xf numFmtId="0" fontId="46" fillId="0" borderId="0" xfId="1" applyFont="1" applyBorder="1" applyAlignment="1">
      <alignment horizontal="center" vertical="top"/>
    </xf>
    <xf numFmtId="2" fontId="46" fillId="0" borderId="0" xfId="1" applyNumberFormat="1" applyFont="1" applyBorder="1" applyAlignment="1">
      <alignment horizontal="left" vertical="center"/>
    </xf>
    <xf numFmtId="0" fontId="46" fillId="0" borderId="0" xfId="1" applyFont="1" applyBorder="1" applyAlignment="1">
      <alignment vertical="top"/>
    </xf>
    <xf numFmtId="0" fontId="46" fillId="0" borderId="0" xfId="1" applyFont="1" applyBorder="1" applyAlignment="1">
      <alignment horizontal="center" vertical="top"/>
    </xf>
    <xf numFmtId="0" fontId="46" fillId="0" borderId="0" xfId="1" applyFont="1" applyBorder="1" applyAlignment="1">
      <alignment horizontal="left" vertical="top"/>
    </xf>
    <xf numFmtId="0" fontId="45" fillId="0" borderId="0" xfId="1" applyFont="1" applyBorder="1" applyAlignment="1">
      <alignment horizontal="center" vertical="top"/>
    </xf>
    <xf numFmtId="0" fontId="45" fillId="0" borderId="0" xfId="1" applyFont="1" applyBorder="1" applyAlignment="1">
      <alignment horizontal="center" vertical="top" wrapText="1"/>
    </xf>
    <xf numFmtId="0" fontId="45" fillId="0" borderId="0" xfId="1" applyFont="1" applyBorder="1" applyAlignment="1">
      <alignment horizontal="left" vertical="top"/>
    </xf>
    <xf numFmtId="0" fontId="45" fillId="0" borderId="12" xfId="1" applyFont="1" applyBorder="1" applyAlignment="1">
      <alignment horizontal="left" vertical="center"/>
    </xf>
    <xf numFmtId="0" fontId="45" fillId="0" borderId="12" xfId="1" applyFont="1" applyBorder="1" applyAlignment="1">
      <alignment horizontal="center" vertical="top"/>
    </xf>
    <xf numFmtId="0" fontId="45" fillId="0" borderId="11" xfId="1" applyFont="1" applyBorder="1" applyAlignment="1">
      <alignment horizontal="center" vertical="top"/>
    </xf>
    <xf numFmtId="0" fontId="46" fillId="0" borderId="0" xfId="1" applyFont="1" applyBorder="1" applyAlignment="1">
      <alignment vertical="top" wrapText="1"/>
    </xf>
    <xf numFmtId="0" fontId="46" fillId="0" borderId="0" xfId="1" applyFont="1" applyBorder="1" applyAlignment="1">
      <alignment horizontal="center" vertical="top" wrapText="1"/>
    </xf>
    <xf numFmtId="0" fontId="46" fillId="0" borderId="0" xfId="1" applyFont="1" applyBorder="1" applyAlignment="1">
      <alignment horizontal="center" vertical="center"/>
    </xf>
    <xf numFmtId="0" fontId="48" fillId="0" borderId="0" xfId="1" applyFont="1" applyBorder="1" applyAlignment="1">
      <alignment vertical="top" wrapText="1"/>
    </xf>
    <xf numFmtId="0" fontId="56" fillId="0" borderId="1" xfId="1" applyFont="1" applyBorder="1" applyAlignment="1">
      <alignment vertical="center" wrapText="1"/>
    </xf>
    <xf numFmtId="0" fontId="46" fillId="0" borderId="6" xfId="1" applyFont="1" applyBorder="1" applyAlignment="1">
      <alignment vertical="center" wrapText="1"/>
    </xf>
    <xf numFmtId="0" fontId="45" fillId="0" borderId="0" xfId="1" applyFont="1" applyAlignment="1">
      <alignment horizontal="center" vertical="top" wrapText="1"/>
    </xf>
    <xf numFmtId="0" fontId="55" fillId="0" borderId="4" xfId="1" applyFont="1" applyBorder="1" applyAlignment="1">
      <alignment horizontal="center" vertical="top" wrapText="1"/>
    </xf>
    <xf numFmtId="0" fontId="45" fillId="0" borderId="4" xfId="1" applyFont="1" applyBorder="1" applyAlignment="1">
      <alignment horizontal="center" vertical="top" wrapText="1"/>
    </xf>
    <xf numFmtId="0" fontId="46" fillId="0" borderId="4" xfId="1" applyFont="1" applyBorder="1" applyAlignment="1">
      <alignment horizontal="center" vertical="top" wrapText="1"/>
    </xf>
    <xf numFmtId="0" fontId="46" fillId="0" borderId="13" xfId="1" applyFont="1" applyBorder="1" applyAlignment="1">
      <alignment horizontal="center" vertical="center"/>
    </xf>
    <xf numFmtId="0" fontId="46" fillId="0" borderId="8" xfId="1" applyFont="1" applyBorder="1" applyAlignment="1">
      <alignment horizontal="center" vertical="center" wrapText="1"/>
    </xf>
    <xf numFmtId="0" fontId="46" fillId="0" borderId="12" xfId="1" applyFont="1" applyBorder="1" applyAlignment="1">
      <alignment vertical="center"/>
    </xf>
    <xf numFmtId="0" fontId="46" fillId="0" borderId="1" xfId="1" applyFont="1" applyBorder="1" applyAlignment="1">
      <alignment vertical="center"/>
    </xf>
    <xf numFmtId="0" fontId="46" fillId="0" borderId="2" xfId="1" applyFont="1" applyBorder="1" applyAlignment="1">
      <alignment vertical="top"/>
    </xf>
    <xf numFmtId="0" fontId="46" fillId="0" borderId="3" xfId="1" applyFont="1" applyBorder="1"/>
    <xf numFmtId="0" fontId="46" fillId="0" borderId="2" xfId="1" applyFont="1" applyBorder="1" applyAlignment="1">
      <alignment horizontal="left" vertical="top" wrapText="1"/>
    </xf>
    <xf numFmtId="0" fontId="46" fillId="0" borderId="3" xfId="1" applyFont="1" applyBorder="1" applyAlignment="1">
      <alignment horizontal="left" vertical="top" wrapText="1"/>
    </xf>
    <xf numFmtId="0" fontId="46" fillId="0" borderId="3" xfId="1" applyFont="1" applyBorder="1" applyAlignment="1">
      <alignment vertical="top" wrapText="1"/>
    </xf>
    <xf numFmtId="0" fontId="45" fillId="0" borderId="3" xfId="1" applyFont="1" applyBorder="1" applyAlignment="1">
      <alignment vertical="top" wrapText="1"/>
    </xf>
    <xf numFmtId="0" fontId="46" fillId="0" borderId="2" xfId="1" applyFont="1" applyBorder="1" applyAlignment="1">
      <alignment horizontal="left" vertical="top" wrapText="1"/>
    </xf>
    <xf numFmtId="0" fontId="46" fillId="0" borderId="3" xfId="1" applyFont="1" applyBorder="1" applyAlignment="1">
      <alignment horizontal="left" vertical="top" wrapText="1"/>
    </xf>
    <xf numFmtId="0" fontId="46" fillId="0" borderId="4" xfId="1" applyFont="1" applyBorder="1" applyAlignment="1">
      <alignment horizontal="left" vertical="top" wrapText="1"/>
    </xf>
    <xf numFmtId="0" fontId="46" fillId="0" borderId="4" xfId="1" applyFont="1" applyBorder="1" applyAlignment="1">
      <alignment vertical="top" wrapText="1"/>
    </xf>
    <xf numFmtId="0" fontId="45" fillId="0" borderId="4" xfId="1" applyFont="1" applyBorder="1" applyAlignment="1">
      <alignment vertical="top" wrapText="1"/>
    </xf>
    <xf numFmtId="0" fontId="46" fillId="0" borderId="8" xfId="1" applyFont="1" applyBorder="1" applyAlignment="1">
      <alignment horizontal="center" vertical="center"/>
    </xf>
    <xf numFmtId="0" fontId="46" fillId="0" borderId="0" xfId="1" applyFont="1" applyBorder="1" applyAlignment="1">
      <alignment horizontal="left" vertical="top" wrapText="1"/>
    </xf>
    <xf numFmtId="0" fontId="46" fillId="0" borderId="14" xfId="1" applyFont="1" applyBorder="1" applyAlignment="1">
      <alignment horizontal="center" vertical="center"/>
    </xf>
    <xf numFmtId="0" fontId="46" fillId="0" borderId="0" xfId="1" applyFont="1" applyBorder="1" applyAlignment="1">
      <alignment horizontal="left" vertical="top" wrapText="1"/>
    </xf>
    <xf numFmtId="0" fontId="45" fillId="0" borderId="3" xfId="1" applyFont="1" applyBorder="1" applyAlignment="1">
      <alignment vertical="top" wrapText="1"/>
    </xf>
    <xf numFmtId="0" fontId="46" fillId="0" borderId="2" xfId="1" applyFont="1" applyBorder="1" applyAlignment="1">
      <alignment horizontal="left" vertical="top"/>
    </xf>
    <xf numFmtId="0" fontId="46" fillId="0" borderId="3" xfId="1" applyFont="1" applyBorder="1" applyAlignment="1">
      <alignment horizontal="left" vertical="top"/>
    </xf>
    <xf numFmtId="0" fontId="46" fillId="0" borderId="3" xfId="1" applyFont="1" applyBorder="1" applyAlignment="1">
      <alignment horizontal="left"/>
    </xf>
    <xf numFmtId="0" fontId="45" fillId="0" borderId="3" xfId="1" applyFont="1" applyBorder="1" applyAlignment="1">
      <alignment horizontal="center" wrapText="1"/>
    </xf>
    <xf numFmtId="0" fontId="46" fillId="0" borderId="2" xfId="1" applyFont="1" applyBorder="1" applyAlignment="1"/>
    <xf numFmtId="0" fontId="46" fillId="0" borderId="3" xfId="1" applyFont="1" applyBorder="1" applyAlignment="1"/>
    <xf numFmtId="0" fontId="45" fillId="0" borderId="3" xfId="1" applyFont="1" applyBorder="1" applyAlignment="1"/>
    <xf numFmtId="2" fontId="45" fillId="0" borderId="3" xfId="1" applyNumberFormat="1" applyFont="1" applyBorder="1" applyAlignment="1"/>
    <xf numFmtId="0" fontId="46" fillId="0" borderId="2" xfId="1" applyFont="1" applyBorder="1"/>
    <xf numFmtId="0" fontId="46" fillId="0" borderId="2" xfId="1" applyFont="1" applyBorder="1" applyAlignment="1">
      <alignment wrapText="1"/>
    </xf>
    <xf numFmtId="0" fontId="46" fillId="0" borderId="12" xfId="1" applyFont="1" applyBorder="1" applyAlignment="1">
      <alignment wrapText="1"/>
    </xf>
    <xf numFmtId="0" fontId="45" fillId="0" borderId="0" xfId="1" applyFont="1" applyBorder="1" applyAlignment="1">
      <alignment wrapText="1"/>
    </xf>
    <xf numFmtId="0" fontId="55" fillId="0" borderId="0" xfId="1" applyFont="1" applyBorder="1" applyAlignment="1">
      <alignment horizontal="center"/>
    </xf>
    <xf numFmtId="10" fontId="45" fillId="0" borderId="0" xfId="1" applyNumberFormat="1" applyFont="1" applyBorder="1" applyAlignment="1">
      <alignment horizontal="center"/>
    </xf>
    <xf numFmtId="10" fontId="46" fillId="0" borderId="0" xfId="1" applyNumberFormat="1" applyFont="1" applyBorder="1" applyAlignment="1">
      <alignment horizontal="center"/>
    </xf>
    <xf numFmtId="0" fontId="46" fillId="0" borderId="0" xfId="1" applyFont="1" applyBorder="1" applyAlignment="1">
      <alignment horizontal="center"/>
    </xf>
    <xf numFmtId="0" fontId="45" fillId="0" borderId="1" xfId="1" applyFont="1" applyBorder="1" applyAlignment="1">
      <alignment vertical="top" wrapText="1"/>
    </xf>
    <xf numFmtId="0" fontId="51" fillId="0" borderId="0" xfId="1" applyFont="1" applyBorder="1" applyAlignment="1">
      <alignment vertical="top" wrapText="1"/>
    </xf>
    <xf numFmtId="0" fontId="45" fillId="0" borderId="1" xfId="1" applyFont="1" applyBorder="1"/>
    <xf numFmtId="0" fontId="46" fillId="0" borderId="0" xfId="1" applyFont="1" applyBorder="1" applyAlignment="1"/>
    <xf numFmtId="0" fontId="45" fillId="0" borderId="0" xfId="1" applyFont="1" applyBorder="1" applyAlignment="1"/>
    <xf numFmtId="0" fontId="45" fillId="0" borderId="0" xfId="1" applyFont="1" applyBorder="1" applyAlignment="1">
      <alignment wrapText="1"/>
    </xf>
    <xf numFmtId="0" fontId="46" fillId="0" borderId="0" xfId="1" applyFont="1" applyBorder="1" applyAlignment="1">
      <alignment wrapText="1"/>
    </xf>
    <xf numFmtId="0" fontId="46" fillId="0" borderId="0" xfId="1" applyFont="1" applyBorder="1" applyAlignment="1">
      <alignment horizontal="left" wrapText="1"/>
    </xf>
    <xf numFmtId="0" fontId="55" fillId="0" borderId="0" xfId="1" applyFont="1" applyBorder="1" applyAlignment="1">
      <alignment horizontal="center" vertical="center"/>
    </xf>
    <xf numFmtId="0" fontId="45" fillId="0" borderId="0" xfId="1" applyFont="1" applyBorder="1" applyAlignment="1">
      <alignment horizontal="left"/>
    </xf>
    <xf numFmtId="0" fontId="45" fillId="0" borderId="0" xfId="1" applyFont="1" applyBorder="1" applyAlignment="1">
      <alignment horizontal="center" vertical="center"/>
    </xf>
    <xf numFmtId="0" fontId="46" fillId="0" borderId="0" xfId="1" applyFont="1" applyBorder="1" applyAlignment="1">
      <alignment wrapText="1"/>
    </xf>
    <xf numFmtId="0" fontId="46" fillId="0" borderId="0" xfId="1" applyFont="1" applyBorder="1" applyAlignment="1">
      <alignment horizontal="center" vertical="center" wrapText="1"/>
    </xf>
    <xf numFmtId="0" fontId="46" fillId="0" borderId="0" xfId="1" applyFont="1" applyBorder="1" applyAlignment="1">
      <alignment horizontal="center" wrapText="1"/>
    </xf>
    <xf numFmtId="0" fontId="45" fillId="0" borderId="0" xfId="1" applyFont="1" applyBorder="1" applyAlignment="1">
      <alignment horizontal="center" wrapText="1"/>
    </xf>
    <xf numFmtId="0" fontId="45" fillId="0" borderId="0" xfId="1" applyFont="1" applyBorder="1" applyAlignment="1">
      <alignment horizontal="center" vertical="top" wrapText="1"/>
    </xf>
    <xf numFmtId="0" fontId="45" fillId="0" borderId="10" xfId="1" applyFont="1" applyBorder="1" applyAlignment="1">
      <alignment vertical="top" wrapText="1"/>
    </xf>
    <xf numFmtId="0" fontId="46" fillId="0" borderId="0" xfId="1" applyFont="1" applyBorder="1" applyAlignment="1">
      <alignment horizontal="left" vertical="center"/>
    </xf>
    <xf numFmtId="0" fontId="45" fillId="0" borderId="0" xfId="1" applyFont="1" applyBorder="1" applyAlignment="1">
      <alignment horizontal="left" vertical="center"/>
    </xf>
    <xf numFmtId="0" fontId="59" fillId="0" borderId="0" xfId="1" applyFont="1" applyBorder="1" applyAlignment="1">
      <alignment horizontal="center"/>
    </xf>
    <xf numFmtId="0" fontId="45" fillId="0" borderId="0" xfId="1" applyFont="1" applyBorder="1" applyAlignment="1">
      <alignment horizontal="left" vertical="top" wrapText="1"/>
    </xf>
    <xf numFmtId="0" fontId="45" fillId="0" borderId="7" xfId="1" applyFont="1" applyBorder="1"/>
    <xf numFmtId="0" fontId="45" fillId="0" borderId="8" xfId="1" applyFont="1" applyBorder="1"/>
    <xf numFmtId="0" fontId="60" fillId="0" borderId="0" xfId="1" applyFont="1" applyBorder="1" applyAlignment="1">
      <alignment horizontal="center"/>
    </xf>
    <xf numFmtId="0" fontId="60" fillId="0" borderId="0" xfId="1" applyFont="1" applyBorder="1" applyAlignment="1">
      <alignment horizontal="left"/>
    </xf>
    <xf numFmtId="0" fontId="48" fillId="0" borderId="3" xfId="1" applyFont="1" applyBorder="1" applyAlignment="1">
      <alignment vertical="center" wrapText="1"/>
    </xf>
    <xf numFmtId="0" fontId="48" fillId="0" borderId="12" xfId="1" applyFont="1" applyBorder="1" applyAlignment="1">
      <alignment vertical="center"/>
    </xf>
    <xf numFmtId="0" fontId="48" fillId="0" borderId="8" xfId="1" applyFont="1" applyBorder="1" applyAlignment="1">
      <alignment vertical="center" wrapText="1"/>
    </xf>
    <xf numFmtId="0" fontId="45" fillId="0" borderId="0" xfId="1" applyFont="1" applyAlignment="1">
      <alignment vertical="center"/>
    </xf>
    <xf numFmtId="1" fontId="45" fillId="0" borderId="0" xfId="1" applyNumberFormat="1" applyFont="1"/>
    <xf numFmtId="0" fontId="46" fillId="0" borderId="0" xfId="1" applyFont="1" applyBorder="1" applyAlignment="1">
      <alignment horizontal="left"/>
    </xf>
    <xf numFmtId="2" fontId="57" fillId="0" borderId="0" xfId="1" applyNumberFormat="1" applyFont="1"/>
    <xf numFmtId="2" fontId="48" fillId="0" borderId="0" xfId="1" applyNumberFormat="1" applyFont="1" applyBorder="1" applyAlignment="1">
      <alignment horizontal="center" vertical="center"/>
    </xf>
    <xf numFmtId="0" fontId="45" fillId="0" borderId="0" xfId="1" applyFont="1" applyBorder="1" applyAlignment="1">
      <alignment vertical="top"/>
    </xf>
    <xf numFmtId="0" fontId="45" fillId="0" borderId="8" xfId="1" applyFont="1" applyBorder="1" applyAlignment="1">
      <alignment vertical="top"/>
    </xf>
    <xf numFmtId="2" fontId="48" fillId="0" borderId="0" xfId="1" applyNumberFormat="1" applyFont="1" applyBorder="1" applyAlignment="1">
      <alignment horizontal="center" vertical="center"/>
    </xf>
    <xf numFmtId="0" fontId="49" fillId="0" borderId="0" xfId="1" applyFont="1" applyBorder="1" applyAlignment="1">
      <alignment vertical="center"/>
    </xf>
    <xf numFmtId="165" fontId="48" fillId="0" borderId="0" xfId="1" applyNumberFormat="1" applyFont="1" applyBorder="1" applyAlignment="1">
      <alignment vertical="center"/>
    </xf>
    <xf numFmtId="0" fontId="48" fillId="0" borderId="0" xfId="1" applyFont="1" applyBorder="1" applyAlignment="1">
      <alignment vertical="center"/>
    </xf>
    <xf numFmtId="0" fontId="46" fillId="0" borderId="0" xfId="1" applyFont="1" applyBorder="1" applyAlignment="1"/>
    <xf numFmtId="2" fontId="45" fillId="0" borderId="0" xfId="1" applyNumberFormat="1" applyFont="1" applyAlignment="1">
      <alignment horizontal="center" vertical="top" wrapText="1"/>
    </xf>
    <xf numFmtId="0" fontId="45" fillId="0" borderId="0" xfId="1" applyFont="1" applyBorder="1" applyAlignment="1">
      <alignment wrapText="1"/>
    </xf>
    <xf numFmtId="0" fontId="46" fillId="0" borderId="0" xfId="1" applyFont="1" applyBorder="1" applyAlignment="1">
      <alignment horizontal="left" vertical="top" wrapText="1"/>
    </xf>
    <xf numFmtId="0" fontId="45" fillId="0" borderId="0" xfId="1" applyFont="1" applyBorder="1" applyAlignment="1">
      <alignment horizontal="left" vertical="top" wrapText="1"/>
    </xf>
    <xf numFmtId="0" fontId="55" fillId="0" borderId="0" xfId="1" applyFont="1" applyBorder="1" applyAlignment="1">
      <alignment vertical="top" wrapText="1"/>
    </xf>
    <xf numFmtId="0" fontId="45" fillId="0" borderId="0" xfId="1" applyFont="1" applyBorder="1" applyAlignment="1">
      <alignment vertical="top" wrapText="1"/>
    </xf>
    <xf numFmtId="0" fontId="46" fillId="0" borderId="0" xfId="1" applyFont="1" applyBorder="1" applyAlignment="1">
      <alignment horizontal="left" wrapText="1"/>
    </xf>
    <xf numFmtId="0" fontId="46" fillId="0" borderId="0" xfId="1" applyFont="1" applyBorder="1" applyAlignment="1">
      <alignment horizontal="left" vertical="center" wrapText="1"/>
    </xf>
    <xf numFmtId="0" fontId="46" fillId="0" borderId="0" xfId="1" applyFont="1" applyBorder="1" applyAlignment="1">
      <alignment vertical="top" wrapText="1"/>
    </xf>
    <xf numFmtId="0" fontId="46" fillId="0" borderId="0" xfId="1" applyFont="1" applyBorder="1" applyAlignment="1">
      <alignment horizontal="center" wrapText="1"/>
    </xf>
    <xf numFmtId="0" fontId="45" fillId="0" borderId="0" xfId="1" applyFont="1" applyBorder="1" applyAlignment="1">
      <alignment horizontal="left" vertical="center" wrapText="1"/>
    </xf>
    <xf numFmtId="0" fontId="45" fillId="0" borderId="0" xfId="1" applyFont="1" applyBorder="1" applyAlignment="1">
      <alignment horizontal="center" vertical="top" wrapText="1"/>
    </xf>
    <xf numFmtId="0" fontId="46" fillId="0" borderId="0" xfId="1" applyFont="1" applyBorder="1" applyAlignment="1">
      <alignment wrapText="1"/>
    </xf>
    <xf numFmtId="0" fontId="45" fillId="0" borderId="0" xfId="1" applyFont="1" applyBorder="1" applyAlignment="1">
      <alignment vertical="center" wrapText="1"/>
    </xf>
    <xf numFmtId="0" fontId="45" fillId="0" borderId="0" xfId="1" applyFont="1" applyBorder="1" applyAlignment="1">
      <alignment horizontal="center" wrapText="1"/>
    </xf>
    <xf numFmtId="0" fontId="47" fillId="0" borderId="0" xfId="1" applyFont="1" applyBorder="1" applyAlignment="1">
      <alignment horizontal="center" vertical="top" wrapText="1"/>
    </xf>
    <xf numFmtId="0" fontId="58" fillId="0" borderId="0" xfId="1" applyFont="1" applyBorder="1" applyAlignment="1">
      <alignment horizontal="center" vertical="top" wrapText="1"/>
    </xf>
    <xf numFmtId="0" fontId="46" fillId="0" borderId="0" xfId="1" applyFont="1" applyBorder="1" applyAlignment="1">
      <alignment horizontal="center"/>
    </xf>
    <xf numFmtId="0" fontId="46" fillId="0" borderId="0" xfId="1" applyFont="1" applyBorder="1" applyAlignment="1">
      <alignment horizontal="center" vertical="top" wrapText="1"/>
    </xf>
    <xf numFmtId="2" fontId="46" fillId="0" borderId="0" xfId="1" applyNumberFormat="1" applyFont="1" applyBorder="1" applyAlignment="1">
      <alignment horizontal="center" wrapText="1"/>
    </xf>
    <xf numFmtId="0" fontId="45" fillId="0" borderId="1" xfId="1" applyFont="1" applyBorder="1" applyAlignment="1">
      <alignment vertical="top" wrapText="1"/>
    </xf>
    <xf numFmtId="0" fontId="45" fillId="0" borderId="1" xfId="1" applyFont="1" applyBorder="1" applyAlignment="1">
      <alignment wrapText="1"/>
    </xf>
    <xf numFmtId="0" fontId="45" fillId="0" borderId="1" xfId="1" applyFont="1" applyBorder="1" applyAlignment="1">
      <alignment horizontal="center" wrapText="1"/>
    </xf>
    <xf numFmtId="0" fontId="45" fillId="0" borderId="1" xfId="1" applyFont="1" applyBorder="1" applyAlignment="1">
      <alignment horizontal="left" vertical="top" wrapText="1"/>
    </xf>
    <xf numFmtId="0" fontId="51" fillId="0" borderId="1" xfId="1" applyFont="1" applyBorder="1" applyAlignment="1">
      <alignment horizontal="center" vertical="top" wrapText="1"/>
    </xf>
    <xf numFmtId="1" fontId="51" fillId="0" borderId="1" xfId="1" applyNumberFormat="1" applyFont="1" applyBorder="1" applyAlignment="1">
      <alignment horizontal="center" vertical="top" wrapText="1"/>
    </xf>
    <xf numFmtId="0" fontId="46" fillId="0" borderId="0" xfId="1" applyFont="1" applyBorder="1" applyAlignment="1"/>
    <xf numFmtId="0" fontId="45" fillId="0" borderId="0" xfId="1" applyFont="1" applyBorder="1" applyAlignment="1"/>
    <xf numFmtId="0" fontId="45" fillId="0" borderId="1" xfId="1" applyFont="1" applyBorder="1" applyAlignment="1">
      <alignment horizontal="center" vertical="top" wrapText="1"/>
    </xf>
    <xf numFmtId="0" fontId="48" fillId="0" borderId="1" xfId="1" applyFont="1" applyBorder="1" applyAlignment="1">
      <alignment horizontal="center" wrapText="1"/>
    </xf>
    <xf numFmtId="10" fontId="45" fillId="0" borderId="2" xfId="2" applyNumberFormat="1" applyFont="1" applyBorder="1" applyAlignment="1" applyProtection="1">
      <alignment horizontal="center" vertical="center"/>
    </xf>
    <xf numFmtId="10" fontId="45" fillId="0" borderId="12" xfId="2" applyNumberFormat="1" applyFont="1" applyBorder="1" applyAlignment="1" applyProtection="1">
      <alignment horizontal="center" vertical="center"/>
    </xf>
    <xf numFmtId="0" fontId="55" fillId="0" borderId="1" xfId="1" applyFont="1" applyBorder="1" applyAlignment="1">
      <alignment horizontal="center" wrapText="1"/>
    </xf>
    <xf numFmtId="0" fontId="55" fillId="0" borderId="1" xfId="1" applyFont="1" applyBorder="1" applyAlignment="1">
      <alignment horizontal="center"/>
    </xf>
    <xf numFmtId="0" fontId="46" fillId="0" borderId="3" xfId="1" applyFont="1" applyBorder="1" applyAlignment="1">
      <alignment horizontal="center" wrapText="1"/>
    </xf>
    <xf numFmtId="2" fontId="46" fillId="0" borderId="2" xfId="1" applyNumberFormat="1" applyFont="1" applyBorder="1" applyAlignment="1">
      <alignment horizontal="center" vertical="top" wrapText="1"/>
    </xf>
    <xf numFmtId="0" fontId="46" fillId="0" borderId="12" xfId="1" applyFont="1" applyBorder="1" applyAlignment="1">
      <alignment horizontal="center" vertical="top" wrapText="1"/>
    </xf>
    <xf numFmtId="0" fontId="48" fillId="0" borderId="2" xfId="1" applyFont="1" applyBorder="1" applyAlignment="1">
      <alignment horizontal="center" vertical="center" wrapText="1"/>
    </xf>
    <xf numFmtId="0" fontId="48" fillId="0" borderId="3" xfId="1" applyFont="1" applyBorder="1" applyAlignment="1">
      <alignment horizontal="center" vertical="center" wrapText="1"/>
    </xf>
    <xf numFmtId="2" fontId="48" fillId="0" borderId="3" xfId="1" applyNumberFormat="1" applyFont="1" applyBorder="1" applyAlignment="1">
      <alignment horizontal="center" vertical="center" wrapText="1"/>
    </xf>
    <xf numFmtId="0" fontId="46" fillId="0" borderId="1" xfId="1" applyFont="1" applyBorder="1" applyAlignment="1">
      <alignment horizontal="left" wrapText="1"/>
    </xf>
    <xf numFmtId="43" fontId="46" fillId="0" borderId="2" xfId="1" applyNumberFormat="1" applyFont="1" applyBorder="1" applyAlignment="1">
      <alignment horizontal="center" vertical="top" wrapText="1"/>
    </xf>
    <xf numFmtId="0" fontId="46" fillId="0" borderId="2" xfId="1" applyFont="1" applyBorder="1" applyAlignment="1">
      <alignment horizontal="center" vertical="top" wrapText="1"/>
    </xf>
    <xf numFmtId="0" fontId="46" fillId="0" borderId="2" xfId="1" applyFont="1" applyBorder="1" applyAlignment="1">
      <alignment vertical="top" wrapText="1"/>
    </xf>
    <xf numFmtId="0" fontId="46" fillId="0" borderId="3" xfId="1" applyFont="1" applyBorder="1" applyAlignment="1">
      <alignment vertical="top" wrapText="1"/>
    </xf>
    <xf numFmtId="0" fontId="55" fillId="0" borderId="3" xfId="1" applyFont="1" applyBorder="1" applyAlignment="1">
      <alignment horizontal="center" vertical="top" wrapText="1"/>
    </xf>
    <xf numFmtId="0" fontId="46" fillId="0" borderId="3" xfId="1" applyFont="1" applyBorder="1" applyAlignment="1">
      <alignment horizontal="center" vertical="top" wrapText="1"/>
    </xf>
    <xf numFmtId="0" fontId="45" fillId="0" borderId="3" xfId="1" applyFont="1" applyBorder="1" applyAlignment="1">
      <alignment vertical="top" wrapText="1"/>
    </xf>
    <xf numFmtId="2" fontId="46" fillId="0" borderId="12" xfId="1" applyNumberFormat="1" applyFont="1" applyBorder="1" applyAlignment="1">
      <alignment horizontal="center" vertical="top" wrapText="1"/>
    </xf>
    <xf numFmtId="0" fontId="45" fillId="0" borderId="3" xfId="1" applyFont="1" applyBorder="1" applyAlignment="1">
      <alignment wrapText="1"/>
    </xf>
    <xf numFmtId="0" fontId="46" fillId="0" borderId="7" xfId="1" applyFont="1" applyBorder="1" applyAlignment="1">
      <alignment horizontal="left" vertical="top" wrapText="1"/>
    </xf>
    <xf numFmtId="0" fontId="46" fillId="0" borderId="7" xfId="1" applyFont="1" applyBorder="1" applyAlignment="1">
      <alignment horizontal="center" vertical="top" wrapText="1"/>
    </xf>
    <xf numFmtId="0" fontId="46" fillId="0" borderId="8" xfId="1" applyFont="1" applyBorder="1" applyAlignment="1">
      <alignment horizontal="center" vertical="top" wrapText="1"/>
    </xf>
    <xf numFmtId="0" fontId="46" fillId="0" borderId="2" xfId="1" applyFont="1" applyBorder="1" applyAlignment="1">
      <alignment horizontal="left" vertical="top" wrapText="1"/>
    </xf>
    <xf numFmtId="0" fontId="46" fillId="0" borderId="3" xfId="1" applyFont="1" applyBorder="1" applyAlignment="1">
      <alignment horizontal="left" vertical="top" wrapText="1"/>
    </xf>
    <xf numFmtId="0" fontId="46" fillId="0" borderId="5" xfId="1" applyFont="1" applyBorder="1" applyAlignment="1">
      <alignment horizontal="left" vertical="top" wrapText="1"/>
    </xf>
    <xf numFmtId="0" fontId="45" fillId="0" borderId="4" xfId="1" applyFont="1" applyBorder="1" applyAlignment="1">
      <alignment horizontal="left"/>
    </xf>
    <xf numFmtId="0" fontId="46" fillId="0" borderId="4" xfId="1" applyFont="1" applyBorder="1" applyAlignment="1">
      <alignment horizontal="left" vertical="top" wrapText="1"/>
    </xf>
    <xf numFmtId="2" fontId="46" fillId="0" borderId="5" xfId="1" applyNumberFormat="1" applyFont="1" applyBorder="1" applyAlignment="1">
      <alignment horizontal="center" vertical="top" wrapText="1"/>
    </xf>
    <xf numFmtId="0" fontId="46" fillId="0" borderId="6" xfId="1" applyFont="1" applyBorder="1" applyAlignment="1">
      <alignment horizontal="center" vertical="top" wrapText="1"/>
    </xf>
    <xf numFmtId="166" fontId="46" fillId="0" borderId="2" xfId="1" applyNumberFormat="1" applyFont="1" applyBorder="1" applyAlignment="1">
      <alignment horizontal="center" vertical="top" wrapText="1"/>
    </xf>
    <xf numFmtId="0" fontId="46" fillId="0" borderId="0" xfId="1" applyFont="1" applyBorder="1" applyAlignment="1">
      <alignment horizontal="center" vertical="center"/>
    </xf>
    <xf numFmtId="0" fontId="46" fillId="0" borderId="5" xfId="1" applyFont="1" applyBorder="1" applyAlignment="1">
      <alignment horizontal="center" vertical="top" wrapText="1"/>
    </xf>
    <xf numFmtId="0" fontId="46" fillId="0" borderId="4" xfId="1" applyFont="1" applyBorder="1" applyAlignment="1">
      <alignment horizontal="center" vertical="top" wrapText="1"/>
    </xf>
    <xf numFmtId="0" fontId="45" fillId="0" borderId="4" xfId="1" applyFont="1" applyBorder="1" applyAlignment="1">
      <alignment wrapText="1"/>
    </xf>
    <xf numFmtId="0" fontId="55" fillId="0" borderId="4" xfId="1" applyFont="1" applyBorder="1" applyAlignment="1">
      <alignment horizontal="center" vertical="top" wrapText="1"/>
    </xf>
    <xf numFmtId="0" fontId="45" fillId="0" borderId="4" xfId="1" applyFont="1" applyBorder="1" applyAlignment="1">
      <alignment horizontal="center" vertical="top" wrapText="1"/>
    </xf>
    <xf numFmtId="0" fontId="54" fillId="0" borderId="5" xfId="1" applyFont="1" applyBorder="1" applyAlignment="1">
      <alignment horizontal="center" vertical="center" wrapText="1"/>
    </xf>
    <xf numFmtId="0" fontId="54" fillId="0" borderId="6" xfId="1" applyFont="1" applyBorder="1" applyAlignment="1">
      <alignment horizontal="center" vertical="center" wrapText="1"/>
    </xf>
    <xf numFmtId="0" fontId="48" fillId="0" borderId="0" xfId="1" applyFont="1" applyBorder="1" applyAlignment="1">
      <alignment vertical="top" wrapText="1"/>
    </xf>
    <xf numFmtId="0" fontId="45" fillId="0" borderId="0" xfId="1" applyFont="1" applyBorder="1" applyAlignment="1">
      <alignment vertical="top"/>
    </xf>
    <xf numFmtId="0" fontId="45" fillId="0" borderId="9" xfId="1" applyFont="1" applyBorder="1" applyAlignment="1">
      <alignment horizontal="center" vertical="top"/>
    </xf>
    <xf numFmtId="0" fontId="45" fillId="0" borderId="10" xfId="1" applyFont="1" applyBorder="1" applyAlignment="1">
      <alignment horizontal="center" vertical="top"/>
    </xf>
    <xf numFmtId="0" fontId="45" fillId="0" borderId="8" xfId="1" applyFont="1" applyBorder="1" applyAlignment="1">
      <alignment vertical="top"/>
    </xf>
    <xf numFmtId="0" fontId="45" fillId="0" borderId="2" xfId="1" applyFont="1" applyBorder="1" applyAlignment="1">
      <alignment horizontal="right" vertical="top"/>
    </xf>
    <xf numFmtId="0" fontId="45" fillId="0" borderId="3" xfId="1" applyFont="1" applyBorder="1" applyAlignment="1">
      <alignment horizontal="right" vertical="top"/>
    </xf>
    <xf numFmtId="0" fontId="45" fillId="0" borderId="12" xfId="1" applyFont="1" applyBorder="1" applyAlignment="1">
      <alignment horizontal="right" vertical="top"/>
    </xf>
    <xf numFmtId="0" fontId="45" fillId="0" borderId="2" xfId="1" applyFont="1" applyBorder="1" applyAlignment="1">
      <alignment horizontal="center" vertical="top"/>
    </xf>
    <xf numFmtId="0" fontId="45" fillId="0" borderId="3" xfId="1" applyFont="1" applyBorder="1" applyAlignment="1">
      <alignment horizontal="center" vertical="top"/>
    </xf>
    <xf numFmtId="0" fontId="45" fillId="0" borderId="1" xfId="1" applyFont="1" applyBorder="1" applyAlignment="1">
      <alignment horizontal="left" vertical="center" wrapText="1"/>
    </xf>
    <xf numFmtId="165" fontId="45" fillId="0" borderId="3" xfId="1" applyNumberFormat="1" applyFont="1" applyBorder="1" applyAlignment="1">
      <alignment horizontal="center" vertical="center"/>
    </xf>
    <xf numFmtId="0" fontId="46" fillId="0" borderId="0" xfId="1" applyFont="1" applyBorder="1" applyAlignment="1">
      <alignment horizontal="center" vertical="top"/>
    </xf>
    <xf numFmtId="0" fontId="54" fillId="0" borderId="0" xfId="1" applyFont="1" applyBorder="1" applyAlignment="1">
      <alignment horizontal="center" vertical="top"/>
    </xf>
    <xf numFmtId="0" fontId="46" fillId="0" borderId="0" xfId="1" applyFont="1" applyBorder="1" applyAlignment="1">
      <alignment horizontal="left" vertical="top"/>
    </xf>
    <xf numFmtId="2" fontId="46" fillId="0" borderId="0" xfId="1" applyNumberFormat="1" applyFont="1" applyBorder="1" applyAlignment="1">
      <alignment horizontal="left" vertical="top"/>
    </xf>
    <xf numFmtId="2" fontId="46" fillId="0" borderId="5" xfId="1" applyNumberFormat="1" applyFont="1" applyBorder="1" applyAlignment="1">
      <alignment horizontal="center" vertical="center" wrapText="1"/>
    </xf>
    <xf numFmtId="2" fontId="46" fillId="0" borderId="4" xfId="1" applyNumberFormat="1" applyFont="1" applyBorder="1" applyAlignment="1">
      <alignment horizontal="center" vertical="center"/>
    </xf>
    <xf numFmtId="2" fontId="46" fillId="0" borderId="6" xfId="1" applyNumberFormat="1" applyFont="1" applyBorder="1" applyAlignment="1">
      <alignment horizontal="center" vertical="center"/>
    </xf>
    <xf numFmtId="2" fontId="46" fillId="0" borderId="7" xfId="1" applyNumberFormat="1" applyFont="1" applyBorder="1" applyAlignment="1">
      <alignment horizontal="center" vertical="center"/>
    </xf>
    <xf numFmtId="2" fontId="46" fillId="0" borderId="0" xfId="1" applyNumberFormat="1" applyFont="1" applyBorder="1" applyAlignment="1">
      <alignment horizontal="center" vertical="center"/>
    </xf>
    <xf numFmtId="2" fontId="46" fillId="0" borderId="8" xfId="1" applyNumberFormat="1" applyFont="1" applyBorder="1" applyAlignment="1">
      <alignment horizontal="center" vertical="center"/>
    </xf>
    <xf numFmtId="2" fontId="46" fillId="0" borderId="9" xfId="1" applyNumberFormat="1" applyFont="1" applyBorder="1" applyAlignment="1">
      <alignment horizontal="center" vertical="center"/>
    </xf>
    <xf numFmtId="2" fontId="46" fillId="0" borderId="10" xfId="1" applyNumberFormat="1" applyFont="1" applyBorder="1" applyAlignment="1">
      <alignment horizontal="center" vertical="center"/>
    </xf>
    <xf numFmtId="2" fontId="46" fillId="0" borderId="11" xfId="1" applyNumberFormat="1" applyFont="1" applyBorder="1" applyAlignment="1">
      <alignment horizontal="center" vertical="center"/>
    </xf>
    <xf numFmtId="0" fontId="48" fillId="0" borderId="0" xfId="1" applyFont="1" applyBorder="1" applyAlignment="1">
      <alignment horizontal="center" vertical="center" wrapText="1"/>
    </xf>
    <xf numFmtId="0" fontId="48" fillId="0" borderId="4" xfId="1" applyFont="1" applyBorder="1" applyAlignment="1">
      <alignment horizontal="center" vertical="center" wrapText="1"/>
    </xf>
    <xf numFmtId="2" fontId="46" fillId="0" borderId="0" xfId="1" applyNumberFormat="1" applyFont="1" applyBorder="1" applyAlignment="1">
      <alignment horizontal="center" vertical="center" wrapText="1"/>
    </xf>
    <xf numFmtId="0" fontId="46" fillId="0" borderId="0" xfId="1" applyFont="1" applyBorder="1" applyAlignment="1">
      <alignment horizontal="center" vertical="center" wrapText="1"/>
    </xf>
    <xf numFmtId="0" fontId="49" fillId="0" borderId="0" xfId="1" applyFont="1" applyBorder="1" applyAlignment="1">
      <alignment horizontal="left" vertical="center" wrapText="1"/>
    </xf>
    <xf numFmtId="0" fontId="48" fillId="0" borderId="0" xfId="1" applyFont="1" applyBorder="1" applyAlignment="1">
      <alignment horizontal="left" vertical="top" wrapText="1"/>
    </xf>
    <xf numFmtId="0" fontId="46" fillId="7" borderId="0" xfId="1" applyFont="1" applyFill="1" applyBorder="1" applyAlignment="1">
      <alignment horizontal="center" vertical="center" textRotation="90"/>
    </xf>
    <xf numFmtId="0" fontId="45" fillId="7" borderId="0" xfId="1" applyFont="1" applyFill="1" applyBorder="1" applyAlignment="1">
      <alignment horizontal="center" vertical="center" textRotation="90"/>
    </xf>
    <xf numFmtId="0" fontId="51" fillId="0" borderId="0" xfId="1" applyFont="1" applyBorder="1" applyAlignment="1">
      <alignment vertical="top" wrapText="1"/>
    </xf>
    <xf numFmtId="0" fontId="51" fillId="7" borderId="0" xfId="1" applyFont="1" applyFill="1" applyBorder="1" applyAlignment="1">
      <alignment vertical="top" textRotation="90" wrapText="1"/>
    </xf>
    <xf numFmtId="0" fontId="45" fillId="0" borderId="0" xfId="1" applyFont="1" applyBorder="1" applyAlignment="1">
      <alignment horizontal="right" vertical="top" wrapText="1"/>
    </xf>
    <xf numFmtId="0" fontId="46" fillId="0" borderId="1" xfId="1" applyFont="1" applyBorder="1" applyAlignment="1">
      <alignment horizontal="left" vertical="top" wrapText="1"/>
    </xf>
    <xf numFmtId="2" fontId="46" fillId="0" borderId="1" xfId="1" applyNumberFormat="1" applyFont="1" applyBorder="1" applyAlignment="1">
      <alignment horizontal="center" vertical="top" wrapText="1"/>
    </xf>
    <xf numFmtId="0" fontId="46" fillId="0" borderId="2" xfId="1" applyFont="1" applyBorder="1" applyAlignment="1">
      <alignment horizontal="left" vertical="center" wrapText="1"/>
    </xf>
    <xf numFmtId="0" fontId="45" fillId="0" borderId="3" xfId="1" applyFont="1" applyBorder="1" applyAlignment="1">
      <alignment horizontal="left" vertical="center" wrapText="1"/>
    </xf>
    <xf numFmtId="2" fontId="46" fillId="0" borderId="1" xfId="1" applyNumberFormat="1" applyFont="1" applyFill="1" applyBorder="1" applyAlignment="1">
      <alignment horizontal="center" vertical="top" wrapText="1"/>
    </xf>
    <xf numFmtId="2" fontId="46" fillId="0" borderId="1" xfId="1" applyNumberFormat="1" applyFont="1" applyBorder="1" applyAlignment="1">
      <alignment horizontal="center" vertical="center" wrapText="1"/>
    </xf>
    <xf numFmtId="0" fontId="49" fillId="0" borderId="0" xfId="1" applyFont="1" applyBorder="1" applyAlignment="1">
      <alignment horizontal="center" vertical="center" wrapText="1"/>
    </xf>
    <xf numFmtId="0" fontId="45" fillId="0" borderId="0" xfId="1" applyFont="1" applyAlignment="1">
      <alignment horizontal="center" vertical="center" wrapText="1"/>
    </xf>
    <xf numFmtId="0" fontId="46" fillId="0" borderId="1" xfId="1" applyFont="1" applyBorder="1" applyAlignment="1">
      <alignment horizontal="center" vertical="top" wrapText="1"/>
    </xf>
    <xf numFmtId="0" fontId="49" fillId="0" borderId="0" xfId="1" applyFont="1" applyBorder="1" applyAlignment="1">
      <alignment horizontal="center" wrapText="1"/>
    </xf>
    <xf numFmtId="0" fontId="48" fillId="0" borderId="0" xfId="1" applyFont="1" applyBorder="1" applyAlignment="1">
      <alignment horizontal="left" vertical="center" wrapText="1"/>
    </xf>
    <xf numFmtId="0" fontId="45" fillId="0" borderId="0" xfId="1" applyFont="1" applyAlignment="1">
      <alignment horizontal="left" vertical="center" wrapText="1"/>
    </xf>
    <xf numFmtId="0" fontId="46" fillId="0" borderId="1" xfId="1" applyFont="1" applyBorder="1" applyAlignment="1">
      <alignment horizontal="center"/>
    </xf>
    <xf numFmtId="0" fontId="49" fillId="0" borderId="0" xfId="1" applyFont="1" applyBorder="1" applyAlignment="1">
      <alignment horizontal="center"/>
    </xf>
    <xf numFmtId="0" fontId="50" fillId="0" borderId="2" xfId="1" applyFont="1" applyFill="1" applyBorder="1" applyAlignment="1">
      <alignment horizontal="center" vertical="center"/>
    </xf>
    <xf numFmtId="0" fontId="50" fillId="0" borderId="3" xfId="1" applyFont="1" applyFill="1" applyBorder="1" applyAlignment="1">
      <alignment horizontal="center" vertical="center"/>
    </xf>
    <xf numFmtId="0" fontId="50" fillId="0" borderId="12" xfId="1" applyFont="1" applyFill="1" applyBorder="1" applyAlignment="1">
      <alignment horizontal="center" vertical="center"/>
    </xf>
    <xf numFmtId="0" fontId="49" fillId="0" borderId="0" xfId="1" applyFont="1" applyBorder="1" applyAlignment="1">
      <alignment horizontal="left" vertical="top" wrapText="1"/>
    </xf>
    <xf numFmtId="0" fontId="48" fillId="0" borderId="0" xfId="1" applyFont="1" applyBorder="1" applyAlignment="1">
      <alignment horizontal="left"/>
    </xf>
    <xf numFmtId="0" fontId="45" fillId="0" borderId="0" xfId="1" applyFont="1" applyAlignment="1">
      <alignment horizontal="left" vertical="top" wrapText="1"/>
    </xf>
    <xf numFmtId="2" fontId="48" fillId="0" borderId="0" xfId="1" applyNumberFormat="1" applyFont="1" applyBorder="1" applyAlignment="1">
      <alignment horizontal="center" vertical="top" wrapText="1"/>
    </xf>
    <xf numFmtId="165" fontId="48" fillId="0" borderId="0" xfId="1" applyNumberFormat="1" applyFont="1" applyBorder="1" applyAlignment="1">
      <alignment horizontal="center"/>
    </xf>
    <xf numFmtId="0" fontId="48" fillId="0" borderId="0" xfId="1" applyFont="1" applyBorder="1" applyAlignment="1">
      <alignment horizontal="left" vertical="center"/>
    </xf>
    <xf numFmtId="2" fontId="48" fillId="0" borderId="0" xfId="1" applyNumberFormat="1" applyFont="1" applyBorder="1" applyAlignment="1">
      <alignment horizontal="center" vertical="center"/>
    </xf>
    <xf numFmtId="0" fontId="47" fillId="0" borderId="0" xfId="1" applyFont="1" applyBorder="1" applyAlignment="1">
      <alignment horizontal="center"/>
    </xf>
    <xf numFmtId="0" fontId="48" fillId="0" borderId="0" xfId="1" applyFont="1" applyBorder="1" applyAlignment="1">
      <alignment horizontal="center"/>
    </xf>
    <xf numFmtId="0" fontId="48" fillId="0" borderId="0" xfId="1" applyFont="1" applyBorder="1" applyAlignment="1">
      <alignment horizontal="center" vertical="top"/>
    </xf>
    <xf numFmtId="0" fontId="49" fillId="0" borderId="0" xfId="1" applyFont="1" applyBorder="1" applyAlignment="1">
      <alignment horizontal="justify" vertical="top" wrapText="1"/>
    </xf>
    <xf numFmtId="0" fontId="48" fillId="0" borderId="0" xfId="1" applyFont="1" applyBorder="1" applyAlignment="1">
      <alignment horizontal="center" vertical="center"/>
    </xf>
  </cellXfs>
  <cellStyles count="363">
    <cellStyle name="??                          " xfId="3"/>
    <cellStyle name="??_kc-elec system check list" xfId="4"/>
    <cellStyle name="•W€_G7ATD" xfId="5"/>
    <cellStyle name="0" xfId="6"/>
    <cellStyle name="0_Bilaspur Dist P-II P-IV &amp; Sammary Final 2008-09" xfId="7"/>
    <cellStyle name="0_District- Raipur PII,P-III(i,ii,iii),PIV  RRS II" xfId="8"/>
    <cellStyle name="0_P-II" xfId="9"/>
    <cellStyle name="0_PII,P-III(i,ii,iii),PIV  RRS II(PIU-1)aaaa" xfId="10"/>
    <cellStyle name="1" xfId="11"/>
    <cellStyle name="1 2" xfId="12"/>
    <cellStyle name="1 3" xfId="13"/>
    <cellStyle name="2x2" xfId="14"/>
    <cellStyle name="2x2 2" xfId="15"/>
    <cellStyle name="2x2 3" xfId="16"/>
    <cellStyle name="75" xfId="17"/>
    <cellStyle name="75 2" xfId="18"/>
    <cellStyle name="90" xfId="19"/>
    <cellStyle name="90 Degree" xfId="20"/>
    <cellStyle name="90 Degree 2" xfId="21"/>
    <cellStyle name="90 Degree 3" xfId="22"/>
    <cellStyle name="90_01-Kaladera road to Pragpura 16-51" xfId="23"/>
    <cellStyle name="a1" xfId="24"/>
    <cellStyle name="ÅëÈ­ [0]_±âÅ¸" xfId="25"/>
    <cellStyle name="AeE­ [0]_INQUIRY ¿?¾÷AßAø " xfId="26"/>
    <cellStyle name="ÅëÈ­_±âÅ¸" xfId="27"/>
    <cellStyle name="AeE­_INQUIRY ¿?¾÷AßAø " xfId="28"/>
    <cellStyle name="ang" xfId="29"/>
    <cellStyle name="angle" xfId="30"/>
    <cellStyle name="ÄÞ¸¶ [0]_±âÅ¸" xfId="31"/>
    <cellStyle name="AÞ¸¶ [0]_INQUIRY ¿?¾÷AßAø " xfId="32"/>
    <cellStyle name="ÄÞ¸¶_±âÅ¸" xfId="33"/>
    <cellStyle name="AÞ¸¶_INQUIRY ¿?¾÷AßAø " xfId="34"/>
    <cellStyle name="B &amp; C" xfId="35"/>
    <cellStyle name="Bear_angle" xfId="36"/>
    <cellStyle name="Black" xfId="37"/>
    <cellStyle name="Body" xfId="38"/>
    <cellStyle name="Border" xfId="39"/>
    <cellStyle name="C &amp; C" xfId="40"/>
    <cellStyle name="C &amp; C 2" xfId="41"/>
    <cellStyle name="C &amp; C 3" xfId="42"/>
    <cellStyle name="C &amp; C 4" xfId="43"/>
    <cellStyle name="C &amp; J" xfId="44"/>
    <cellStyle name="C&amp;C" xfId="45"/>
    <cellStyle name="C&amp;C 2" xfId="46"/>
    <cellStyle name="C&amp;C 3" xfId="47"/>
    <cellStyle name="C?AØ_¿?¾÷CoE² " xfId="48"/>
    <cellStyle name="Ç¥ÁØ_¿¬°£´©°è¿¹»ó" xfId="49"/>
    <cellStyle name="C￥AØ_¿μ¾÷CoE² " xfId="50"/>
    <cellStyle name="CC" xfId="51"/>
    <cellStyle name="Comma 10" xfId="52"/>
    <cellStyle name="Comma 11" xfId="53"/>
    <cellStyle name="Comma 12" xfId="54"/>
    <cellStyle name="Comma 2" xfId="55"/>
    <cellStyle name="Comma 2 2" xfId="56"/>
    <cellStyle name="Comma 2 2 2" xfId="57"/>
    <cellStyle name="Comma 2 3" xfId="58"/>
    <cellStyle name="Comma 2 4" xfId="59"/>
    <cellStyle name="Comma 2_CN1-6 Final 15-4-11" xfId="60"/>
    <cellStyle name="Comma 3" xfId="61"/>
    <cellStyle name="Comma 3 2" xfId="62"/>
    <cellStyle name="Comma 3 2 2" xfId="63"/>
    <cellStyle name="Comma 3 2 3" xfId="64"/>
    <cellStyle name="Comma 3 3" xfId="65"/>
    <cellStyle name="Comma 3 4" xfId="66"/>
    <cellStyle name="Comma 33" xfId="67"/>
    <cellStyle name="Comma 34" xfId="68"/>
    <cellStyle name="Comma 4" xfId="69"/>
    <cellStyle name="Comma 4 2" xfId="70"/>
    <cellStyle name="Comma 5" xfId="71"/>
    <cellStyle name="Comma 5 2" xfId="72"/>
    <cellStyle name="Comma 6" xfId="73"/>
    <cellStyle name="Comma 6 2" xfId="74"/>
    <cellStyle name="Comma 6 3" xfId="75"/>
    <cellStyle name="Comma 7" xfId="76"/>
    <cellStyle name="Comma 7 2" xfId="77"/>
    <cellStyle name="Comma 8" xfId="78"/>
    <cellStyle name="Comma 9" xfId="79"/>
    <cellStyle name="Comma0" xfId="80"/>
    <cellStyle name="Currency 2" xfId="81"/>
    <cellStyle name="Currency 2 2" xfId="82"/>
    <cellStyle name="Currency0" xfId="83"/>
    <cellStyle name="d" xfId="84"/>
    <cellStyle name="d_desine" xfId="85"/>
    <cellStyle name="d_desine 2" xfId="86"/>
    <cellStyle name="d_desine 3" xfId="87"/>
    <cellStyle name="Date" xfId="88"/>
    <cellStyle name="dd" xfId="89"/>
    <cellStyle name="Dezimal [0]_laroux" xfId="90"/>
    <cellStyle name="Dezimal_laroux" xfId="91"/>
    <cellStyle name="dis" xfId="92"/>
    <cellStyle name="dis." xfId="93"/>
    <cellStyle name="dis_XDPR" xfId="94"/>
    <cellStyle name="Dist" xfId="95"/>
    <cellStyle name="dist." xfId="96"/>
    <cellStyle name="Emphasis 1" xfId="97"/>
    <cellStyle name="Emphasis 2" xfId="98"/>
    <cellStyle name="Emphasis 3" xfId="99"/>
    <cellStyle name="Euro" xfId="100"/>
    <cellStyle name="Fixed" xfId="101"/>
    <cellStyle name="Grey" xfId="102"/>
    <cellStyle name="Head 1" xfId="103"/>
    <cellStyle name="Header1" xfId="104"/>
    <cellStyle name="Header2" xfId="105"/>
    <cellStyle name="Heading 1 10" xfId="106"/>
    <cellStyle name="Heading 1 11" xfId="107"/>
    <cellStyle name="Heading 1 12" xfId="108"/>
    <cellStyle name="Heading 1 13" xfId="109"/>
    <cellStyle name="Heading 1 14" xfId="110"/>
    <cellStyle name="Heading 1 15" xfId="111"/>
    <cellStyle name="Heading 1 16" xfId="112"/>
    <cellStyle name="Heading 1 17" xfId="113"/>
    <cellStyle name="Heading 1 18" xfId="114"/>
    <cellStyle name="Heading 1 19" xfId="115"/>
    <cellStyle name="Heading 1 2" xfId="116"/>
    <cellStyle name="Heading 1 20" xfId="117"/>
    <cellStyle name="Heading 1 21" xfId="118"/>
    <cellStyle name="Heading 1 22" xfId="119"/>
    <cellStyle name="Heading 1 23" xfId="120"/>
    <cellStyle name="Heading 1 24" xfId="121"/>
    <cellStyle name="Heading 1 25" xfId="122"/>
    <cellStyle name="Heading 1 26" xfId="123"/>
    <cellStyle name="Heading 1 27" xfId="124"/>
    <cellStyle name="Heading 1 28" xfId="125"/>
    <cellStyle name="Heading 1 3" xfId="126"/>
    <cellStyle name="Heading 1 4" xfId="127"/>
    <cellStyle name="Heading 1 5" xfId="128"/>
    <cellStyle name="Heading 1 6" xfId="129"/>
    <cellStyle name="Heading 1 7" xfId="130"/>
    <cellStyle name="Heading 1 8" xfId="131"/>
    <cellStyle name="Heading 1 9" xfId="132"/>
    <cellStyle name="Heading 2 10" xfId="133"/>
    <cellStyle name="Heading 2 11" xfId="134"/>
    <cellStyle name="Heading 2 12" xfId="135"/>
    <cellStyle name="Heading 2 13" xfId="136"/>
    <cellStyle name="Heading 2 14" xfId="137"/>
    <cellStyle name="Heading 2 15" xfId="138"/>
    <cellStyle name="Heading 2 16" xfId="139"/>
    <cellStyle name="Heading 2 17" xfId="140"/>
    <cellStyle name="Heading 2 18" xfId="141"/>
    <cellStyle name="Heading 2 19" xfId="142"/>
    <cellStyle name="Heading 2 2" xfId="143"/>
    <cellStyle name="Heading 2 20" xfId="144"/>
    <cellStyle name="Heading 2 21" xfId="145"/>
    <cellStyle name="Heading 2 22" xfId="146"/>
    <cellStyle name="Heading 2 23" xfId="147"/>
    <cellStyle name="Heading 2 24" xfId="148"/>
    <cellStyle name="Heading 2 25" xfId="149"/>
    <cellStyle name="Heading 2 26" xfId="150"/>
    <cellStyle name="Heading 2 27" xfId="151"/>
    <cellStyle name="Heading 2 28" xfId="152"/>
    <cellStyle name="Heading 2 3" xfId="153"/>
    <cellStyle name="Heading 2 4" xfId="154"/>
    <cellStyle name="Heading 2 5" xfId="155"/>
    <cellStyle name="Heading 2 6" xfId="156"/>
    <cellStyle name="Heading 2 7" xfId="157"/>
    <cellStyle name="Heading 2 8" xfId="158"/>
    <cellStyle name="Heading 2 9" xfId="159"/>
    <cellStyle name="Hyperlink 2" xfId="160"/>
    <cellStyle name="Hyperlink 2 2" xfId="161"/>
    <cellStyle name="Hyperlink 3" xfId="162"/>
    <cellStyle name="Hyperlink 4" xfId="163"/>
    <cellStyle name="Input [yellow]" xfId="164"/>
    <cellStyle name="intervals" xfId="165"/>
    <cellStyle name="Justify" xfId="166"/>
    <cellStyle name="Justify 2" xfId="167"/>
    <cellStyle name="Justify 3" xfId="168"/>
    <cellStyle name="Kg" xfId="169"/>
    <cellStyle name="Kg 2" xfId="170"/>
    <cellStyle name="Kg 3" xfId="171"/>
    <cellStyle name="L&amp;J" xfId="172"/>
    <cellStyle name="L&amp;J 2" xfId="173"/>
    <cellStyle name="L&amp;J 3" xfId="174"/>
    <cellStyle name="Left" xfId="175"/>
    <cellStyle name="Milliers [0]_laroux" xfId="176"/>
    <cellStyle name="Milliers_laroux" xfId="177"/>
    <cellStyle name="New" xfId="178"/>
    <cellStyle name="New1" xfId="179"/>
    <cellStyle name="Non défini" xfId="180"/>
    <cellStyle name="norm" xfId="181"/>
    <cellStyle name="Normal" xfId="0" builtinId="0"/>
    <cellStyle name="Normal - Style1" xfId="182"/>
    <cellStyle name="Normal 10" xfId="183"/>
    <cellStyle name="Normal 10 2" xfId="184"/>
    <cellStyle name="Normal 10 2 2" xfId="1"/>
    <cellStyle name="Normal 10 3" xfId="2"/>
    <cellStyle name="Normal 11" xfId="185"/>
    <cellStyle name="Normal 11 2" xfId="186"/>
    <cellStyle name="Normal 12" xfId="187"/>
    <cellStyle name="Normal 12 2" xfId="188"/>
    <cellStyle name="Normal 13" xfId="189"/>
    <cellStyle name="Normal 13 2" xfId="190"/>
    <cellStyle name="Normal 13 2 2" xfId="191"/>
    <cellStyle name="Normal 13 3" xfId="192"/>
    <cellStyle name="Normal 13 4" xfId="193"/>
    <cellStyle name="Normal 14" xfId="194"/>
    <cellStyle name="Normal 14 2" xfId="195"/>
    <cellStyle name="Normal 14 3" xfId="196"/>
    <cellStyle name="Normal 15" xfId="197"/>
    <cellStyle name="Normal 16" xfId="198"/>
    <cellStyle name="Normal 16 2" xfId="199"/>
    <cellStyle name="Normal 16 3" xfId="200"/>
    <cellStyle name="Normal 17" xfId="201"/>
    <cellStyle name="Normal 18" xfId="202"/>
    <cellStyle name="Normal 19" xfId="203"/>
    <cellStyle name="Normal 2" xfId="204"/>
    <cellStyle name="Normal 2 2" xfId="205"/>
    <cellStyle name="Normal 2 2 2" xfId="206"/>
    <cellStyle name="Normal 2 2 2 2" xfId="207"/>
    <cellStyle name="Normal 2 3" xfId="208"/>
    <cellStyle name="Normal 2 3 2" xfId="209"/>
    <cellStyle name="Normal 2 3 3" xfId="210"/>
    <cellStyle name="Normal 2 4" xfId="211"/>
    <cellStyle name="Normal 2 4 2" xfId="212"/>
    <cellStyle name="Normal 2 4 3" xfId="213"/>
    <cellStyle name="Normal 2 5" xfId="214"/>
    <cellStyle name="Normal 2 5 2" xfId="215"/>
    <cellStyle name="Normal 2 6" xfId="216"/>
    <cellStyle name="Normal 2 7" xfId="217"/>
    <cellStyle name="Normal 2 7 2" xfId="218"/>
    <cellStyle name="Normal 2_CN1-6 Final 15-4-11" xfId="219"/>
    <cellStyle name="Normal 20" xfId="220"/>
    <cellStyle name="Normal 21" xfId="221"/>
    <cellStyle name="Normal 22" xfId="222"/>
    <cellStyle name="Normal 23" xfId="223"/>
    <cellStyle name="Normal 23 2" xfId="224"/>
    <cellStyle name="Normal 24" xfId="225"/>
    <cellStyle name="Normal 25" xfId="226"/>
    <cellStyle name="Normal 25 2" xfId="227"/>
    <cellStyle name="Normal 26" xfId="228"/>
    <cellStyle name="Normal 26 2" xfId="229"/>
    <cellStyle name="Normal 27" xfId="230"/>
    <cellStyle name="Normal 27 2" xfId="231"/>
    <cellStyle name="Normal 28" xfId="232"/>
    <cellStyle name="Normal 28 2" xfId="233"/>
    <cellStyle name="Normal 29" xfId="234"/>
    <cellStyle name="Normal 29 2" xfId="235"/>
    <cellStyle name="Normal 3" xfId="236"/>
    <cellStyle name="Normal 3 2" xfId="237"/>
    <cellStyle name="Normal 3 2 2" xfId="238"/>
    <cellStyle name="Normal 3 2 2 2" xfId="239"/>
    <cellStyle name="Normal 3 2 3" xfId="240"/>
    <cellStyle name="Normal 3 2 3 2" xfId="241"/>
    <cellStyle name="Normal 3 2 4" xfId="242"/>
    <cellStyle name="Normal 3 2 5" xfId="243"/>
    <cellStyle name="Normal 3 3" xfId="244"/>
    <cellStyle name="Normal 3 3 2" xfId="245"/>
    <cellStyle name="Normal 3 4" xfId="246"/>
    <cellStyle name="Normal 3 5" xfId="247"/>
    <cellStyle name="Normal 3 6" xfId="248"/>
    <cellStyle name="Normal 30" xfId="249"/>
    <cellStyle name="Normal 30 2" xfId="250"/>
    <cellStyle name="Normal 31" xfId="251"/>
    <cellStyle name="Normal 31 2" xfId="252"/>
    <cellStyle name="Normal 32" xfId="253"/>
    <cellStyle name="Normal 32 2" xfId="254"/>
    <cellStyle name="Normal 33" xfId="255"/>
    <cellStyle name="Normal 33 2" xfId="256"/>
    <cellStyle name="Normal 34" xfId="257"/>
    <cellStyle name="Normal 34 2" xfId="258"/>
    <cellStyle name="Normal 35" xfId="259"/>
    <cellStyle name="Normal 35 2" xfId="260"/>
    <cellStyle name="Normal 36" xfId="261"/>
    <cellStyle name="Normal 37" xfId="262"/>
    <cellStyle name="Normal 37 2" xfId="263"/>
    <cellStyle name="Normal 38" xfId="264"/>
    <cellStyle name="Normal 39" xfId="265"/>
    <cellStyle name="Normal 4" xfId="266"/>
    <cellStyle name="Normal 4 2" xfId="267"/>
    <cellStyle name="Normal 4 2 2" xfId="268"/>
    <cellStyle name="Normal 4 3" xfId="269"/>
    <cellStyle name="Normal 4 3 2" xfId="270"/>
    <cellStyle name="Normal 40" xfId="271"/>
    <cellStyle name="Normal 41" xfId="272"/>
    <cellStyle name="Normal 42" xfId="273"/>
    <cellStyle name="Normal 43" xfId="274"/>
    <cellStyle name="Normal 44" xfId="275"/>
    <cellStyle name="Normal 5" xfId="276"/>
    <cellStyle name="Normal 5 2" xfId="277"/>
    <cellStyle name="Normal 54" xfId="278"/>
    <cellStyle name="Normal 55" xfId="279"/>
    <cellStyle name="Normal 6" xfId="280"/>
    <cellStyle name="Normal 6 2" xfId="281"/>
    <cellStyle name="Normal 6 2 2" xfId="282"/>
    <cellStyle name="Normal 6 3" xfId="283"/>
    <cellStyle name="Normal 7" xfId="284"/>
    <cellStyle name="Normal 7 2" xfId="285"/>
    <cellStyle name="Normal 7 3" xfId="286"/>
    <cellStyle name="Normal 8" xfId="287"/>
    <cellStyle name="Normal 8 2" xfId="288"/>
    <cellStyle name="Normal 9" xfId="289"/>
    <cellStyle name="Normal 9 2" xfId="290"/>
    <cellStyle name="Normal b" xfId="291"/>
    <cellStyle name="Normaldd" xfId="292"/>
    <cellStyle name="Percent [2]" xfId="293"/>
    <cellStyle name="Percent 2" xfId="294"/>
    <cellStyle name="Percent 2 2" xfId="295"/>
    <cellStyle name="Percent 2 3" xfId="296"/>
    <cellStyle name="Percent 2 4" xfId="297"/>
    <cellStyle name="Percent 2 5" xfId="298"/>
    <cellStyle name="Percent 3" xfId="299"/>
    <cellStyle name="Percent 3 2" xfId="300"/>
    <cellStyle name="Percent 4" xfId="301"/>
    <cellStyle name="Percent 4 2" xfId="302"/>
    <cellStyle name="Percent 5" xfId="303"/>
    <cellStyle name="Percent 6" xfId="304"/>
    <cellStyle name="Percent 7" xfId="305"/>
    <cellStyle name="Red" xfId="306"/>
    <cellStyle name="rmt" xfId="307"/>
    <cellStyle name="rmt 2" xfId="308"/>
    <cellStyle name="rmt 3" xfId="309"/>
    <cellStyle name="Sheet Title" xfId="310"/>
    <cellStyle name="Standard_BS14" xfId="311"/>
    <cellStyle name="T &amp; C" xfId="312"/>
    <cellStyle name="T &amp; J" xfId="313"/>
    <cellStyle name="T &amp; J 2" xfId="314"/>
    <cellStyle name="T &amp; J 3" xfId="315"/>
    <cellStyle name="T&amp;J" xfId="316"/>
    <cellStyle name="T&amp;J 2" xfId="317"/>
    <cellStyle name="T&amp;J 3" xfId="318"/>
    <cellStyle name="Times New Roman" xfId="319"/>
    <cellStyle name="Top" xfId="320"/>
    <cellStyle name="Total 10" xfId="321"/>
    <cellStyle name="Total 11" xfId="322"/>
    <cellStyle name="Total 12" xfId="323"/>
    <cellStyle name="Total 13" xfId="324"/>
    <cellStyle name="Total 14" xfId="325"/>
    <cellStyle name="Total 15" xfId="326"/>
    <cellStyle name="Total 16" xfId="327"/>
    <cellStyle name="Total 17" xfId="328"/>
    <cellStyle name="Total 18" xfId="329"/>
    <cellStyle name="Total 19" xfId="330"/>
    <cellStyle name="Total 2" xfId="331"/>
    <cellStyle name="Total 20" xfId="332"/>
    <cellStyle name="Total 21" xfId="333"/>
    <cellStyle name="Total 22" xfId="334"/>
    <cellStyle name="Total 23" xfId="335"/>
    <cellStyle name="Total 24" xfId="336"/>
    <cellStyle name="Total 25" xfId="337"/>
    <cellStyle name="Total 26" xfId="338"/>
    <cellStyle name="Total 27" xfId="339"/>
    <cellStyle name="Total 28" xfId="340"/>
    <cellStyle name="Total 3" xfId="341"/>
    <cellStyle name="Total 4" xfId="342"/>
    <cellStyle name="Total 5" xfId="343"/>
    <cellStyle name="Total 6" xfId="344"/>
    <cellStyle name="Total 7" xfId="345"/>
    <cellStyle name="Total 8" xfId="346"/>
    <cellStyle name="Total 9" xfId="347"/>
    <cellStyle name="uma" xfId="348"/>
    <cellStyle name="Währung [0]_RESULTS" xfId="349"/>
    <cellStyle name="Währung_RESULTS" xfId="350"/>
    <cellStyle name="똿뗦먛귟 [0.00]_PRODUCT DETAIL Q1" xfId="351"/>
    <cellStyle name="똿뗦먛귟_PRODUCT DETAIL Q1" xfId="352"/>
    <cellStyle name="믅됞 [0.00]_PRODUCT DETAIL Q1" xfId="353"/>
    <cellStyle name="믅됞_PRODUCT DETAIL Q1" xfId="354"/>
    <cellStyle name="백분율_HOBONG" xfId="355"/>
    <cellStyle name="뷭?_BOOKSHIP" xfId="356"/>
    <cellStyle name="콤마 [0]_1202" xfId="357"/>
    <cellStyle name="콤마_1202" xfId="358"/>
    <cellStyle name="통화 [0]_1202" xfId="359"/>
    <cellStyle name="통화_1202" xfId="360"/>
    <cellStyle name="표준_(정보부문)월별인원계획" xfId="361"/>
    <cellStyle name="標準_SUMMARY_1" xfId="36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sharedStrings" Target="sharedStrings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externalLink" Target="externalLinks/externalLink27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calcChain" Target="calcChain.xml"/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18</xdr:row>
      <xdr:rowOff>85725</xdr:rowOff>
    </xdr:from>
    <xdr:to>
      <xdr:col>14</xdr:col>
      <xdr:colOff>409575</xdr:colOff>
      <xdr:row>19</xdr:row>
      <xdr:rowOff>66675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18427952-A82B-4E40-9A48-9DB4D5136597}"/>
            </a:ext>
          </a:extLst>
        </xdr:cNvPr>
        <xdr:cNvGrpSpPr>
          <a:grpSpLocks/>
        </xdr:cNvGrpSpPr>
      </xdr:nvGrpSpPr>
      <xdr:grpSpPr bwMode="auto">
        <a:xfrm>
          <a:off x="6400800" y="4248150"/>
          <a:ext cx="352425" cy="171450"/>
          <a:chOff x="6165" y="1710"/>
          <a:chExt cx="555" cy="27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id="{DF471DEB-B90A-4DB8-B469-7F61C01829F3}"/>
              </a:ext>
            </a:extLst>
          </xdr:cNvPr>
          <xdr:cNvSpPr>
            <a:spLocks noChangeShapeType="1"/>
          </xdr:cNvSpPr>
        </xdr:nvSpPr>
        <xdr:spPr bwMode="auto">
          <a:xfrm>
            <a:off x="6165" y="1845"/>
            <a:ext cx="135" cy="135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5430191D-8AF2-4B49-B8FA-1B7E48189BA6}"/>
              </a:ext>
            </a:extLst>
          </xdr:cNvPr>
          <xdr:cNvSpPr>
            <a:spLocks noChangeShapeType="1"/>
          </xdr:cNvSpPr>
        </xdr:nvSpPr>
        <xdr:spPr bwMode="auto">
          <a:xfrm flipV="1">
            <a:off x="6300" y="1710"/>
            <a:ext cx="420" cy="27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13</xdr:col>
      <xdr:colOff>247650</xdr:colOff>
      <xdr:row>32</xdr:row>
      <xdr:rowOff>228600</xdr:rowOff>
    </xdr:from>
    <xdr:to>
      <xdr:col>14</xdr:col>
      <xdr:colOff>333375</xdr:colOff>
      <xdr:row>33</xdr:row>
      <xdr:rowOff>142875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AA27D93C-0512-4EA3-A294-D2886A55B6C1}"/>
            </a:ext>
          </a:extLst>
        </xdr:cNvPr>
        <xdr:cNvGrpSpPr>
          <a:grpSpLocks/>
        </xdr:cNvGrpSpPr>
      </xdr:nvGrpSpPr>
      <xdr:grpSpPr bwMode="auto">
        <a:xfrm>
          <a:off x="6324600" y="7591425"/>
          <a:ext cx="352425" cy="171450"/>
          <a:chOff x="6165" y="1710"/>
          <a:chExt cx="555" cy="270"/>
        </a:xfrm>
      </xdr:grpSpPr>
      <xdr:sp macro="" textlink="">
        <xdr:nvSpPr>
          <xdr:cNvPr id="6" name="Line 2">
            <a:extLst>
              <a:ext uri="{FF2B5EF4-FFF2-40B4-BE49-F238E27FC236}">
                <a16:creationId xmlns:a16="http://schemas.microsoft.com/office/drawing/2014/main" id="{D8E6D12E-0808-44EA-BC4B-91E1F41D23F1}"/>
              </a:ext>
            </a:extLst>
          </xdr:cNvPr>
          <xdr:cNvSpPr>
            <a:spLocks noChangeShapeType="1"/>
          </xdr:cNvSpPr>
        </xdr:nvSpPr>
        <xdr:spPr bwMode="auto">
          <a:xfrm>
            <a:off x="6165" y="1845"/>
            <a:ext cx="135" cy="135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" name="Line 3">
            <a:extLst>
              <a:ext uri="{FF2B5EF4-FFF2-40B4-BE49-F238E27FC236}">
                <a16:creationId xmlns:a16="http://schemas.microsoft.com/office/drawing/2014/main" id="{AC3EF704-9EE2-451E-A4A0-F486090BFD7E}"/>
              </a:ext>
            </a:extLst>
          </xdr:cNvPr>
          <xdr:cNvSpPr>
            <a:spLocks noChangeShapeType="1"/>
          </xdr:cNvSpPr>
        </xdr:nvSpPr>
        <xdr:spPr bwMode="auto">
          <a:xfrm flipV="1">
            <a:off x="6300" y="1710"/>
            <a:ext cx="420" cy="27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14</xdr:col>
      <xdr:colOff>285750</xdr:colOff>
      <xdr:row>44</xdr:row>
      <xdr:rowOff>0</xdr:rowOff>
    </xdr:from>
    <xdr:to>
      <xdr:col>15</xdr:col>
      <xdr:colOff>28575</xdr:colOff>
      <xdr:row>44</xdr:row>
      <xdr:rowOff>171450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95306C74-CB0B-442D-A7CE-8675B8C65E89}"/>
            </a:ext>
          </a:extLst>
        </xdr:cNvPr>
        <xdr:cNvGrpSpPr>
          <a:grpSpLocks/>
        </xdr:cNvGrpSpPr>
      </xdr:nvGrpSpPr>
      <xdr:grpSpPr bwMode="auto">
        <a:xfrm>
          <a:off x="6629400" y="10391775"/>
          <a:ext cx="419100" cy="171450"/>
          <a:chOff x="6165" y="1710"/>
          <a:chExt cx="555" cy="270"/>
        </a:xfrm>
      </xdr:grpSpPr>
      <xdr:sp macro="" textlink="">
        <xdr:nvSpPr>
          <xdr:cNvPr id="9" name="Line 2">
            <a:extLst>
              <a:ext uri="{FF2B5EF4-FFF2-40B4-BE49-F238E27FC236}">
                <a16:creationId xmlns:a16="http://schemas.microsoft.com/office/drawing/2014/main" id="{68689358-5526-4B64-B87B-D9F24E3243C0}"/>
              </a:ext>
            </a:extLst>
          </xdr:cNvPr>
          <xdr:cNvSpPr>
            <a:spLocks noChangeShapeType="1"/>
          </xdr:cNvSpPr>
        </xdr:nvSpPr>
        <xdr:spPr bwMode="auto">
          <a:xfrm>
            <a:off x="6165" y="1845"/>
            <a:ext cx="135" cy="135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0" name="Line 3">
            <a:extLst>
              <a:ext uri="{FF2B5EF4-FFF2-40B4-BE49-F238E27FC236}">
                <a16:creationId xmlns:a16="http://schemas.microsoft.com/office/drawing/2014/main" id="{B8F84351-332E-4C29-B364-D4581F301669}"/>
              </a:ext>
            </a:extLst>
          </xdr:cNvPr>
          <xdr:cNvSpPr>
            <a:spLocks noChangeShapeType="1"/>
          </xdr:cNvSpPr>
        </xdr:nvSpPr>
        <xdr:spPr bwMode="auto">
          <a:xfrm flipV="1">
            <a:off x="6300" y="1710"/>
            <a:ext cx="420" cy="27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0</xdr:col>
      <xdr:colOff>504825</xdr:colOff>
      <xdr:row>94</xdr:row>
      <xdr:rowOff>0</xdr:rowOff>
    </xdr:from>
    <xdr:to>
      <xdr:col>1</xdr:col>
      <xdr:colOff>238125</xdr:colOff>
      <xdr:row>95</xdr:row>
      <xdr:rowOff>9525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A6775219-E3FD-4DF4-A963-60746266AE17}"/>
            </a:ext>
          </a:extLst>
        </xdr:cNvPr>
        <xdr:cNvGrpSpPr>
          <a:grpSpLocks/>
        </xdr:cNvGrpSpPr>
      </xdr:nvGrpSpPr>
      <xdr:grpSpPr bwMode="auto">
        <a:xfrm>
          <a:off x="504825" y="22469475"/>
          <a:ext cx="352425" cy="171450"/>
          <a:chOff x="6165" y="1710"/>
          <a:chExt cx="555" cy="270"/>
        </a:xfrm>
      </xdr:grpSpPr>
      <xdr:sp macro="" textlink="">
        <xdr:nvSpPr>
          <xdr:cNvPr id="12" name="Line 2">
            <a:extLst>
              <a:ext uri="{FF2B5EF4-FFF2-40B4-BE49-F238E27FC236}">
                <a16:creationId xmlns:a16="http://schemas.microsoft.com/office/drawing/2014/main" id="{40603081-8C83-4A55-9D21-7117B1BEF15C}"/>
              </a:ext>
            </a:extLst>
          </xdr:cNvPr>
          <xdr:cNvSpPr>
            <a:spLocks noChangeShapeType="1"/>
          </xdr:cNvSpPr>
        </xdr:nvSpPr>
        <xdr:spPr bwMode="auto">
          <a:xfrm>
            <a:off x="6165" y="1845"/>
            <a:ext cx="135" cy="135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3" name="Line 3">
            <a:extLst>
              <a:ext uri="{FF2B5EF4-FFF2-40B4-BE49-F238E27FC236}">
                <a16:creationId xmlns:a16="http://schemas.microsoft.com/office/drawing/2014/main" id="{00C3001E-1F44-4C77-BBF6-301858B59EA6}"/>
              </a:ext>
            </a:extLst>
          </xdr:cNvPr>
          <xdr:cNvSpPr>
            <a:spLocks noChangeShapeType="1"/>
          </xdr:cNvSpPr>
        </xdr:nvSpPr>
        <xdr:spPr bwMode="auto">
          <a:xfrm flipV="1">
            <a:off x="6300" y="1710"/>
            <a:ext cx="420" cy="27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 editAs="oneCell">
    <xdr:from>
      <xdr:col>3</xdr:col>
      <xdr:colOff>466725</xdr:colOff>
      <xdr:row>177</xdr:row>
      <xdr:rowOff>114300</xdr:rowOff>
    </xdr:from>
    <xdr:to>
      <xdr:col>7</xdr:col>
      <xdr:colOff>260567</xdr:colOff>
      <xdr:row>180</xdr:row>
      <xdr:rowOff>166112</xdr:rowOff>
    </xdr:to>
    <xdr:pic>
      <xdr:nvPicPr>
        <xdr:cNvPr id="14" name="Picture 13" descr="KR Meena E.E.jpg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2543175" y="41395650"/>
          <a:ext cx="1194017" cy="5756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18</xdr:row>
      <xdr:rowOff>85725</xdr:rowOff>
    </xdr:from>
    <xdr:to>
      <xdr:col>14</xdr:col>
      <xdr:colOff>409575</xdr:colOff>
      <xdr:row>19</xdr:row>
      <xdr:rowOff>66675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18427952-A82B-4E40-9A48-9DB4D5136597}"/>
            </a:ext>
          </a:extLst>
        </xdr:cNvPr>
        <xdr:cNvGrpSpPr>
          <a:grpSpLocks/>
        </xdr:cNvGrpSpPr>
      </xdr:nvGrpSpPr>
      <xdr:grpSpPr bwMode="auto">
        <a:xfrm>
          <a:off x="6400800" y="4248150"/>
          <a:ext cx="352425" cy="171450"/>
          <a:chOff x="6165" y="1710"/>
          <a:chExt cx="555" cy="27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id="{DF471DEB-B90A-4DB8-B469-7F61C01829F3}"/>
              </a:ext>
            </a:extLst>
          </xdr:cNvPr>
          <xdr:cNvSpPr>
            <a:spLocks noChangeShapeType="1"/>
          </xdr:cNvSpPr>
        </xdr:nvSpPr>
        <xdr:spPr bwMode="auto">
          <a:xfrm>
            <a:off x="6165" y="1845"/>
            <a:ext cx="135" cy="135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5430191D-8AF2-4B49-B8FA-1B7E48189BA6}"/>
              </a:ext>
            </a:extLst>
          </xdr:cNvPr>
          <xdr:cNvSpPr>
            <a:spLocks noChangeShapeType="1"/>
          </xdr:cNvSpPr>
        </xdr:nvSpPr>
        <xdr:spPr bwMode="auto">
          <a:xfrm flipV="1">
            <a:off x="6300" y="1710"/>
            <a:ext cx="420" cy="27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13</xdr:col>
      <xdr:colOff>247650</xdr:colOff>
      <xdr:row>32</xdr:row>
      <xdr:rowOff>228600</xdr:rowOff>
    </xdr:from>
    <xdr:to>
      <xdr:col>14</xdr:col>
      <xdr:colOff>333375</xdr:colOff>
      <xdr:row>33</xdr:row>
      <xdr:rowOff>142875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AA27D93C-0512-4EA3-A294-D2886A55B6C1}"/>
            </a:ext>
          </a:extLst>
        </xdr:cNvPr>
        <xdr:cNvGrpSpPr>
          <a:grpSpLocks/>
        </xdr:cNvGrpSpPr>
      </xdr:nvGrpSpPr>
      <xdr:grpSpPr bwMode="auto">
        <a:xfrm>
          <a:off x="6324600" y="7591425"/>
          <a:ext cx="352425" cy="171450"/>
          <a:chOff x="6165" y="1710"/>
          <a:chExt cx="555" cy="270"/>
        </a:xfrm>
      </xdr:grpSpPr>
      <xdr:sp macro="" textlink="">
        <xdr:nvSpPr>
          <xdr:cNvPr id="6" name="Line 2">
            <a:extLst>
              <a:ext uri="{FF2B5EF4-FFF2-40B4-BE49-F238E27FC236}">
                <a16:creationId xmlns:a16="http://schemas.microsoft.com/office/drawing/2014/main" id="{D8E6D12E-0808-44EA-BC4B-91E1F41D23F1}"/>
              </a:ext>
            </a:extLst>
          </xdr:cNvPr>
          <xdr:cNvSpPr>
            <a:spLocks noChangeShapeType="1"/>
          </xdr:cNvSpPr>
        </xdr:nvSpPr>
        <xdr:spPr bwMode="auto">
          <a:xfrm>
            <a:off x="6165" y="1845"/>
            <a:ext cx="135" cy="135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" name="Line 3">
            <a:extLst>
              <a:ext uri="{FF2B5EF4-FFF2-40B4-BE49-F238E27FC236}">
                <a16:creationId xmlns:a16="http://schemas.microsoft.com/office/drawing/2014/main" id="{AC3EF704-9EE2-451E-A4A0-F486090BFD7E}"/>
              </a:ext>
            </a:extLst>
          </xdr:cNvPr>
          <xdr:cNvSpPr>
            <a:spLocks noChangeShapeType="1"/>
          </xdr:cNvSpPr>
        </xdr:nvSpPr>
        <xdr:spPr bwMode="auto">
          <a:xfrm flipV="1">
            <a:off x="6300" y="1710"/>
            <a:ext cx="420" cy="27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14</xdr:col>
      <xdr:colOff>285750</xdr:colOff>
      <xdr:row>44</xdr:row>
      <xdr:rowOff>0</xdr:rowOff>
    </xdr:from>
    <xdr:to>
      <xdr:col>15</xdr:col>
      <xdr:colOff>28575</xdr:colOff>
      <xdr:row>44</xdr:row>
      <xdr:rowOff>171450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95306C74-CB0B-442D-A7CE-8675B8C65E89}"/>
            </a:ext>
          </a:extLst>
        </xdr:cNvPr>
        <xdr:cNvGrpSpPr>
          <a:grpSpLocks/>
        </xdr:cNvGrpSpPr>
      </xdr:nvGrpSpPr>
      <xdr:grpSpPr bwMode="auto">
        <a:xfrm>
          <a:off x="6629400" y="10391775"/>
          <a:ext cx="419100" cy="171450"/>
          <a:chOff x="6165" y="1710"/>
          <a:chExt cx="555" cy="270"/>
        </a:xfrm>
      </xdr:grpSpPr>
      <xdr:sp macro="" textlink="">
        <xdr:nvSpPr>
          <xdr:cNvPr id="9" name="Line 2">
            <a:extLst>
              <a:ext uri="{FF2B5EF4-FFF2-40B4-BE49-F238E27FC236}">
                <a16:creationId xmlns:a16="http://schemas.microsoft.com/office/drawing/2014/main" id="{68689358-5526-4B64-B87B-D9F24E3243C0}"/>
              </a:ext>
            </a:extLst>
          </xdr:cNvPr>
          <xdr:cNvSpPr>
            <a:spLocks noChangeShapeType="1"/>
          </xdr:cNvSpPr>
        </xdr:nvSpPr>
        <xdr:spPr bwMode="auto">
          <a:xfrm>
            <a:off x="6165" y="1845"/>
            <a:ext cx="135" cy="135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0" name="Line 3">
            <a:extLst>
              <a:ext uri="{FF2B5EF4-FFF2-40B4-BE49-F238E27FC236}">
                <a16:creationId xmlns:a16="http://schemas.microsoft.com/office/drawing/2014/main" id="{B8F84351-332E-4C29-B364-D4581F301669}"/>
              </a:ext>
            </a:extLst>
          </xdr:cNvPr>
          <xdr:cNvSpPr>
            <a:spLocks noChangeShapeType="1"/>
          </xdr:cNvSpPr>
        </xdr:nvSpPr>
        <xdr:spPr bwMode="auto">
          <a:xfrm flipV="1">
            <a:off x="6300" y="1710"/>
            <a:ext cx="420" cy="27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0</xdr:col>
      <xdr:colOff>504825</xdr:colOff>
      <xdr:row>94</xdr:row>
      <xdr:rowOff>0</xdr:rowOff>
    </xdr:from>
    <xdr:to>
      <xdr:col>1</xdr:col>
      <xdr:colOff>238125</xdr:colOff>
      <xdr:row>95</xdr:row>
      <xdr:rowOff>9525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A6775219-E3FD-4DF4-A963-60746266AE17}"/>
            </a:ext>
          </a:extLst>
        </xdr:cNvPr>
        <xdr:cNvGrpSpPr>
          <a:grpSpLocks/>
        </xdr:cNvGrpSpPr>
      </xdr:nvGrpSpPr>
      <xdr:grpSpPr bwMode="auto">
        <a:xfrm>
          <a:off x="504825" y="22469475"/>
          <a:ext cx="352425" cy="171450"/>
          <a:chOff x="6165" y="1710"/>
          <a:chExt cx="555" cy="270"/>
        </a:xfrm>
      </xdr:grpSpPr>
      <xdr:sp macro="" textlink="">
        <xdr:nvSpPr>
          <xdr:cNvPr id="12" name="Line 2">
            <a:extLst>
              <a:ext uri="{FF2B5EF4-FFF2-40B4-BE49-F238E27FC236}">
                <a16:creationId xmlns:a16="http://schemas.microsoft.com/office/drawing/2014/main" id="{40603081-8C83-4A55-9D21-7117B1BEF15C}"/>
              </a:ext>
            </a:extLst>
          </xdr:cNvPr>
          <xdr:cNvSpPr>
            <a:spLocks noChangeShapeType="1"/>
          </xdr:cNvSpPr>
        </xdr:nvSpPr>
        <xdr:spPr bwMode="auto">
          <a:xfrm>
            <a:off x="6165" y="1845"/>
            <a:ext cx="135" cy="135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3" name="Line 3">
            <a:extLst>
              <a:ext uri="{FF2B5EF4-FFF2-40B4-BE49-F238E27FC236}">
                <a16:creationId xmlns:a16="http://schemas.microsoft.com/office/drawing/2014/main" id="{00C3001E-1F44-4C77-BBF6-301858B59EA6}"/>
              </a:ext>
            </a:extLst>
          </xdr:cNvPr>
          <xdr:cNvSpPr>
            <a:spLocks noChangeShapeType="1"/>
          </xdr:cNvSpPr>
        </xdr:nvSpPr>
        <xdr:spPr bwMode="auto">
          <a:xfrm flipV="1">
            <a:off x="6300" y="1710"/>
            <a:ext cx="420" cy="27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lirajpur%20DPR\NEW%20DPR\FINAL%20SUBMISSION%20OF%20MDR'S%20AND%20SH%20(20.3.2012)%20SOFT%20COPY\submitte%20mprdc%20sh\SAGAR%20DIVISION\1.%20Raheli%20Tendukhera%20Pattan%20SH-15%20'A'\Patan%20&#8211;Tendukheda-Rehli%20Road%20(SH-15&#8217;A&#8217;)%20ANNUSERE\6.1%20Abstract%20of%20Cost-Fina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wd/Desktop/pmgsy%2520250%2520299/STA%2520DPR%2520%2520Jalore%2520Dn%2520PMGSY%2520Word%2520Bank%252007-08-2014%2520-%2520revise/Documents%2520and%2520Settings/SURESH/My%2520Documents/NEW%2520BACKUP/My%2520Documents/FINAL%2520BSR/Copy%2520of%2520BSR-BARMER-ARRR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gsy-cg\C\PMGSY\P-1%20to%20P-IV\P-1%20to%20P-IV%20(2005-06)\Haldkar\PMGSY%202000-2001\Book3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Documents%20and%20Settings\ACC\Local%20Settings\Temporary%20Internet%20Files\Content.IE5\T5JRFUTM\RUPESH\Analysis\Analysis%20of%20road%20for%20NRRDA\FINAL%20%20ANALYSIS%20OF%20RATE%20(RURAL%20ROAD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-a065279f54\e\EIRR\PSI_EMPTY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BSR-PMGSY-2/BSR_PMGSY_RURAL-Corr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BSR-PMGSY-2\BSR_PMGSY_RURAL-Corr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adserver\working%20data\Documents%20and%20Settings\admin\Desktop\Admaliya\Admaliya_es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mprrda\Desktop\My%20Documents\Excel\PRIORITIES\WINDOWS\Temporary%20Internet%20Files\Content.IE5\CTAZWXIV\Project_Proposals_2002-03_23-8-0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2\E\Analysis%20of%20rates%20for%20Rural%20Roads\ARRR-ver-1104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BSR\BUNDI-2011\Draft%20BSR%20Road_2011\ARRR-ver-110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b1\d\Documents%2520and%2520Settings\R%2520&amp;%2520D%2520%2520Panchayat\My%2520Documents\E.S.T\N%2520N%2520PANDY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eel1\e\LUTHRAJI\My%20Document\Data%20of%20GS\SDM\New%20Folder\Rural%20BSR%20Dausa%2011.10.06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Backup%20of%20M.M%20Com.%2012112008\Bhagalpur%20District\TS%20Sonhaoula\MyWorks\Chapra%20DPR\MORD%20Rate%20Analysis%20(Saran)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yoti\E\DECEMBER%202007\Lt.%20PMGSY%20BSR%202006\ARRR-ver-1104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lient9\c\Documents%20and%20Settings\SANJAY%20PANDIT\My%20Documents\Excle%20File\WINDOWS\Temporary%20Internet%20Files\Content.IE5\CTAZWXIV\Project_Proposals_2002-03_23-8-02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rst\d\Datas\Culvert%20Estimates%20&amp;%20Drawings\Analysis%20of%20rates%20for%20Rural%20Roads\ARRR-ver-1104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Wd/Desktop/2009/29-7-09%2520proposals/KISANPATH/RPC-1-27-07/J.G.Patel/I-TAX-J.G.PATEL2003-2004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BSR-PMGSY-2\BSR_PMGSY_RURAL-Corr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BUNDI/BOT%20TONK%20UNIYARA/cOMPILEinterstate-SH-51-18.9.2011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ajsothwal\KBK%20_BOQ\SANKAR\KBK-ROADS\RAYAGADA%20ROADS\Kannabai\Siripai-6\Kanabai\Annexures\rayagada_28-11-05\Rate%20analysis%20_KBK_Rayagada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rishna\d\Unik\V%2520K%2520Shah%2520Est\CRF\CRF%2520WORK%2520BAGODARA%2520DHOLKA%2520KHEDA%2520ROA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ipin\e\MPRDC%20SH%20DPR\3.%20Draft%20DPR\DPR%20of%20SH%20Road%20send%20to%20MPRDC%2001.07.2007\15.Amanganj%20-%20Malhera%20(Sh-%2010)%20Road\Cost%20Estimate\R%20Doq-A%20-%20M%20(SH-10)%20Final%2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kshay\e\WINDOWS\Desktop\Documents%20and%20Settings\mprrda\Desktop\My%20Documents\Excel\PRIORITIES\WINDOWS\Temporary%20Internet%20Files\Content.IE5\CTAZWXIV\Project_Proposals_2002-03_23-8-02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/Desktop/Guna%20Print/09)%20GUNA%20UMRI%20SIRSI%20ROAD%20TO%20RANIGANJ%20C%20Not/Khaira/d/RAJGARH/Narsinggarh%20sub%20divistion/BODA%20(NEW)/SOIL%20TEST%20REPORT-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intserver\everyone\Documents%20and%20Settings\mkalhan\Desktop\New%20Folder\as%20on%207.12.2007\Copy%20of%20ARRR-ver-1104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epmgsy\C\Samar\WINDOWS\Desktop\Haldkar\PMGSY%202000-2001\Book3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rrigation\c\SCHEDULE%2520CAST%2520WELFARE\New%2520Year%25202005\April-05\C%2520S%2520S%2520-%25202005-06%2520(Amin)\CSS%2520PMS%252005-06%2520(April-05)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PMGSY%20-%20III%20Bridge%20DPR%20Dhariyawad%20(GST)%20-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havya/Downloads/LSB%20Luni%20Bridge%20Gadevi_dist._Barmer_Gudamalani_Alpura_Guda_Gadevi_Gandhav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PMGSY%20-%20III%20Bridge%20DPR%20Peepalkhunt%20(GST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se_01\4.%20DPR%20BIHAR\3.%20DPR%20MDR%20DIST-%20AURANGABAD\1.%20PRIORITY%20-I\NEW%20DPR%20DATED%2020-8-12(%20santosh)\AMBA%20TO%20DEV%20ROAD%20(%20MANJHI%20SIR%20)\CD%20Works(%20AMBA%20TO%20DEV%20ROAD)\6%20m%20span%20slab%20culvert\6.1%20Abstract%20of%20Cost-Fina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2015/Proposals%20for%20RIDF-XXI/final%20DPR%20nonpatch-%2021/DPR_of%20NP%20Road%20RIDF-2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ode_2\P%20I%20U-N%20S%20P\Master%20of%20Dheerandra\PIUs%20Staff%20on%20Detail%20Excel\Master%202004\STAFF%20PIU%201-12-2004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haira\d\RAJGARH\Narsinggarh%20sub%20divistion\BODA%20(NEW)\SOIL%20TEST%20REPORT-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pmgsy\C\WINDOWS\Desktop\Haldkar\PMGSY%202000-2001\Book3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g\WINDOWS\Desktop\Complete%20Data%20for%20DPR\PRIORITY%20ROADS\BADAMALAHRA\Belda\Ghuwara-%20Indora%20Road%20to%20Bhelda%20Village_DPR_21-11-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OC"/>
      <sheetName val="AOC (2)"/>
      <sheetName val="AOC (3)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AOC 05.06.10"/>
      <sheetName val="Final Abstract"/>
    </sheetNames>
    <sheetDataSet>
      <sheetData sheetId="0" refreshError="1"/>
      <sheetData sheetId="1" refreshError="1"/>
      <sheetData sheetId="2" refreshError="1"/>
      <sheetData sheetId="3" refreshError="1">
        <row r="43">
          <cell r="H43">
            <v>9239150.1604525</v>
          </cell>
        </row>
      </sheetData>
      <sheetData sheetId="4" refreshError="1">
        <row r="24">
          <cell r="H24">
            <v>263332989.72200003</v>
          </cell>
        </row>
      </sheetData>
      <sheetData sheetId="5" refreshError="1">
        <row r="21">
          <cell r="H21">
            <v>411825795.83928001</v>
          </cell>
        </row>
      </sheetData>
      <sheetData sheetId="6" refreshError="1">
        <row r="33">
          <cell r="H33">
            <v>976019075.6960001</v>
          </cell>
        </row>
      </sheetData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8"/>
      <sheetName val="Sheet19"/>
      <sheetName val="Contents"/>
      <sheetName val="Plant &amp;  Machinery"/>
      <sheetName val="Labour"/>
      <sheetName val="Material"/>
      <sheetName val="Summary of Rates"/>
      <sheetName val="Preambles-Chapter"/>
      <sheetName val="Basic Approach"/>
      <sheetName val="Sheet3"/>
      <sheetName val="Preamble-1"/>
      <sheetName val="Sheet4"/>
      <sheetName val="Preamble-2"/>
      <sheetName val="Sheet5"/>
      <sheetName val="Preamble-3"/>
      <sheetName val="Sheet6"/>
      <sheetName val="Preamble-4"/>
      <sheetName val="Sheet7"/>
      <sheetName val="Preamble-5"/>
      <sheetName val="Sheet8"/>
      <sheetName val="Preamble-6"/>
      <sheetName val="Sheet9"/>
      <sheetName val="Preamble-7"/>
      <sheetName val="Sheet10"/>
      <sheetName val="Preamble-8"/>
      <sheetName val="Sheet11"/>
      <sheetName val="Preamble-9"/>
      <sheetName val="Sheet12"/>
      <sheetName val="Preamble-10"/>
      <sheetName val="Sheet13"/>
      <sheetName val="Preamble-11"/>
      <sheetName val="Sheet14"/>
      <sheetName val="Preamble-12"/>
      <sheetName val="Sheet15"/>
      <sheetName val="Preamble-13"/>
      <sheetName val="Sheet16"/>
      <sheetName val="Preamble-14"/>
      <sheetName val="Sheet17"/>
      <sheetName val="Preamble-15"/>
      <sheetName val="Chapter-1"/>
      <sheetName val="Chapter-2"/>
      <sheetName val="Chapter-3"/>
      <sheetName val="Chapter-4"/>
      <sheetName val="Chapter-5"/>
      <sheetName val="Chapter-6"/>
      <sheetName val="Chapter-7"/>
      <sheetName val="Chapter-8"/>
      <sheetName val="Chapter-9"/>
      <sheetName val="Chapter-10"/>
      <sheetName val="Chapter-11"/>
      <sheetName val="Chapter-12"/>
      <sheetName val="Chapter-13"/>
      <sheetName val="Chapter-14"/>
      <sheetName val="Chapter-15"/>
      <sheetName val="Summary"/>
      <sheetName val="Abbreviations"/>
      <sheetName val="Sheet2"/>
      <sheetName val="BLOCK-WISE (2)"/>
    </sheetNames>
    <sheetDataSet>
      <sheetData sheetId="0"/>
      <sheetData sheetId="1"/>
      <sheetData sheetId="2"/>
      <sheetData sheetId="3"/>
      <sheetData sheetId="4"/>
      <sheetData sheetId="5">
        <row r="3">
          <cell r="D3">
            <v>77</v>
          </cell>
        </row>
        <row r="7">
          <cell r="D7">
            <v>150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connected"/>
      <sheetName val="Upgradation moorum"/>
    </sheetNames>
    <sheetDataSet>
      <sheetData sheetId="0">
        <row r="9">
          <cell r="B9" t="str">
            <v xml:space="preserve">BURDI </v>
          </cell>
        </row>
        <row r="10">
          <cell r="B10" t="str">
            <v xml:space="preserve">JHEERAMPAL </v>
          </cell>
        </row>
        <row r="11">
          <cell r="B11" t="str">
            <v xml:space="preserve">JHAPRA </v>
          </cell>
        </row>
        <row r="12">
          <cell r="B12" t="str">
            <v xml:space="preserve">GADIRAS </v>
          </cell>
        </row>
        <row r="13">
          <cell r="B13" t="str">
            <v>NEELAVARAM</v>
          </cell>
        </row>
        <row r="14">
          <cell r="B14" t="str">
            <v xml:space="preserve">KORRA </v>
          </cell>
        </row>
        <row r="15">
          <cell r="B15" t="str">
            <v>MULGUDA</v>
          </cell>
        </row>
        <row r="16">
          <cell r="B16" t="str">
            <v>GOND PALLI</v>
          </cell>
        </row>
        <row r="17">
          <cell r="B17" t="str">
            <v>SONAKUKANAR</v>
          </cell>
        </row>
        <row r="18">
          <cell r="B18" t="str">
            <v>SIRSATTI</v>
          </cell>
        </row>
        <row r="19">
          <cell r="B19" t="str">
            <v>GOLABEKUR</v>
          </cell>
        </row>
        <row r="20">
          <cell r="B20" t="str">
            <v xml:space="preserve">BHELWAPAL </v>
          </cell>
        </row>
        <row r="21">
          <cell r="B21" t="str">
            <v>DODPAL</v>
          </cell>
        </row>
        <row r="22">
          <cell r="B22" t="str">
            <v>BADESATTI</v>
          </cell>
        </row>
        <row r="23">
          <cell r="B23" t="str">
            <v>PUSHPALLI</v>
          </cell>
        </row>
        <row r="24">
          <cell r="B24" t="str">
            <v xml:space="preserve">BHEAPAL </v>
          </cell>
        </row>
        <row r="25">
          <cell r="B25" t="str">
            <v>KOSHABANDAR</v>
          </cell>
        </row>
        <row r="26">
          <cell r="B26" t="str">
            <v>PARIA</v>
          </cell>
        </row>
        <row r="27">
          <cell r="B27" t="str">
            <v>PUJARIPAL</v>
          </cell>
        </row>
        <row r="28">
          <cell r="B28" t="str">
            <v xml:space="preserve">TONGRAS </v>
          </cell>
        </row>
        <row r="29">
          <cell r="B29" t="str">
            <v xml:space="preserve">GADIRAS </v>
          </cell>
        </row>
        <row r="30">
          <cell r="B30" t="str">
            <v xml:space="preserve">GEEDAM </v>
          </cell>
        </row>
        <row r="31">
          <cell r="B31" t="str">
            <v>GUFDL</v>
          </cell>
        </row>
        <row r="32">
          <cell r="B32" t="str">
            <v>GOLABEKUR</v>
          </cell>
        </row>
        <row r="33">
          <cell r="B33" t="str">
            <v xml:space="preserve">KORRA </v>
          </cell>
        </row>
        <row r="34">
          <cell r="B34" t="str">
            <v>KUDKEL</v>
          </cell>
        </row>
        <row r="35">
          <cell r="B35" t="str">
            <v>BADESATTI</v>
          </cell>
        </row>
        <row r="36">
          <cell r="B36" t="str">
            <v>KONDRE</v>
          </cell>
        </row>
        <row r="37">
          <cell r="B37" t="str">
            <v>KOYABKUR</v>
          </cell>
        </row>
        <row r="38">
          <cell r="B38" t="str">
            <v xml:space="preserve">GADIRAS </v>
          </cell>
        </row>
        <row r="39">
          <cell r="B39" t="str">
            <v>MAROOKI</v>
          </cell>
        </row>
        <row r="40">
          <cell r="B40" t="str">
            <v>PORDEM</v>
          </cell>
        </row>
        <row r="41">
          <cell r="B41" t="str">
            <v>BODAKO</v>
          </cell>
        </row>
        <row r="42">
          <cell r="B42" t="str">
            <v>PONGABHEJI</v>
          </cell>
        </row>
        <row r="43">
          <cell r="B43" t="str">
            <v>KUDAKRAS</v>
          </cell>
        </row>
        <row r="44">
          <cell r="B44" t="str">
            <v>JEERAMPAL</v>
          </cell>
        </row>
        <row r="45">
          <cell r="B45" t="str">
            <v>MANKAPAL</v>
          </cell>
        </row>
        <row r="46">
          <cell r="B46" t="str">
            <v>KONDRE</v>
          </cell>
        </row>
        <row r="47">
          <cell r="B47" t="str">
            <v>SIRSATTI</v>
          </cell>
        </row>
        <row r="48">
          <cell r="B48" t="str">
            <v>SONAKUKANAR</v>
          </cell>
        </row>
        <row r="49">
          <cell r="B49" t="str">
            <v>PHULABAGADI</v>
          </cell>
        </row>
        <row r="50">
          <cell r="B50" t="str">
            <v>PORDEM</v>
          </cell>
        </row>
        <row r="51">
          <cell r="B51" t="str">
            <v>MAROOKI</v>
          </cell>
        </row>
        <row r="52">
          <cell r="B52" t="str">
            <v>NAGARAS</v>
          </cell>
        </row>
        <row r="53">
          <cell r="B53" t="str">
            <v>MAROOKI</v>
          </cell>
        </row>
        <row r="54">
          <cell r="B54" t="str">
            <v>KONDRE</v>
          </cell>
        </row>
        <row r="55">
          <cell r="B55" t="str">
            <v>NEELAWARA</v>
          </cell>
        </row>
        <row r="56">
          <cell r="B56" t="str">
            <v>BODAKO</v>
          </cell>
        </row>
        <row r="57">
          <cell r="B57" t="str">
            <v>GONGLA</v>
          </cell>
        </row>
        <row r="58">
          <cell r="B58" t="str">
            <v>KERLAPAL</v>
          </cell>
        </row>
        <row r="59">
          <cell r="B59" t="str">
            <v>JIRAMPAL</v>
          </cell>
        </row>
        <row r="60">
          <cell r="B60" t="str">
            <v>PALIYA</v>
          </cell>
        </row>
        <row r="61">
          <cell r="B61" t="str">
            <v>JORUTONG</v>
          </cell>
        </row>
        <row r="62">
          <cell r="B62" t="str">
            <v>SONAKUKANAR</v>
          </cell>
        </row>
        <row r="63">
          <cell r="B63" t="str">
            <v>BADESATTI</v>
          </cell>
        </row>
        <row r="64">
          <cell r="B64" t="str">
            <v>GADIRAS</v>
          </cell>
        </row>
        <row r="65">
          <cell r="B65" t="str">
            <v>BADEPANEDA-07512100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4"/>
      <sheetName val="Sheet5"/>
      <sheetName val="Sheet6"/>
      <sheetName val="Sheet7"/>
      <sheetName val="Sheet9"/>
      <sheetName val="Contents"/>
      <sheetName val="Plant &amp;  Machinery"/>
      <sheetName val="Labour"/>
      <sheetName val="Material"/>
      <sheetName val="Summary of Rates"/>
      <sheetName val="Preambles-Chapter"/>
      <sheetName val="Basic Approach"/>
      <sheetName val="Preamble-1"/>
      <sheetName val="Preamble-2"/>
      <sheetName val="Preamble-3"/>
      <sheetName val="Preamble-4"/>
      <sheetName val="Preamble-5"/>
      <sheetName val="Preamble-6"/>
      <sheetName val="Preamble-7"/>
      <sheetName val="Preamble-8"/>
      <sheetName val="Preamble-9"/>
      <sheetName val="Preamble-10"/>
      <sheetName val="Preamble-11"/>
      <sheetName val="Preamble-12"/>
      <sheetName val="Preamble-13"/>
      <sheetName val="Preamble-14"/>
      <sheetName val="Preamble-15"/>
      <sheetName val="NEW "/>
      <sheetName val="NEW"/>
      <sheetName val="Chapter-1"/>
      <sheetName val="Chapter-2"/>
      <sheetName val="Chapter-3"/>
      <sheetName val="Chapter-4"/>
      <sheetName val="Chapter-5"/>
      <sheetName val="Sheet3"/>
      <sheetName val="Sheet8"/>
      <sheetName val="Chapter-6"/>
      <sheetName val="Chapter-7"/>
      <sheetName val="Chapter-8"/>
      <sheetName val="Chapter-9"/>
      <sheetName val="Chapter-10"/>
      <sheetName val="Chapter-11"/>
      <sheetName val="Chapter-12"/>
      <sheetName val="Chapter-13"/>
      <sheetName val="Chapter-14"/>
      <sheetName val="Chapter-15"/>
      <sheetName val="Summary"/>
      <sheetName val="Abbreviations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>
        <row r="109">
          <cell r="D109">
            <v>260</v>
          </cell>
        </row>
        <row r="110">
          <cell r="D110">
            <v>10.4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Traffic counts"/>
      <sheetName val="Assumptions"/>
      <sheetName val="Cost"/>
      <sheetName val="Cashflows"/>
      <sheetName val="Debt service"/>
      <sheetName val="Toll plazas"/>
      <sheetName val="Charts"/>
      <sheetName val="PBD"/>
      <sheetName val="TS"/>
      <sheetName val="Pd"/>
    </sheetNames>
    <sheetDataSet>
      <sheetData sheetId="0" refreshError="1">
        <row r="22">
          <cell r="D22">
            <v>5</v>
          </cell>
        </row>
        <row r="23">
          <cell r="D23">
            <v>10</v>
          </cell>
        </row>
      </sheetData>
      <sheetData sheetId="1" refreshError="1"/>
      <sheetData sheetId="2" refreshError="1">
        <row r="11">
          <cell r="G11">
            <v>2008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tents"/>
      <sheetName val="Plant &amp;  Machinery"/>
      <sheetName val="Labour"/>
      <sheetName val="Material"/>
      <sheetName val="Summary of Rates"/>
      <sheetName val="Preambles-Chapter"/>
      <sheetName val="Basic Approach"/>
      <sheetName val="Preamble-1"/>
      <sheetName val="Preamble-2"/>
      <sheetName val="Preamble-3"/>
      <sheetName val="Preamble-4"/>
      <sheetName val="Preamble-5"/>
      <sheetName val="Preamble-6"/>
      <sheetName val="Preamble-7"/>
      <sheetName val="Preamble-8"/>
      <sheetName val="Preamble-9"/>
      <sheetName val="Preamble-10"/>
      <sheetName val="Preamble-11"/>
      <sheetName val="Preamble-12"/>
      <sheetName val="Preamble-13"/>
      <sheetName val="Preamble-14"/>
      <sheetName val="Preamble-15"/>
      <sheetName val="Chapter-1"/>
      <sheetName val="Sheet3"/>
      <sheetName val="Chapter-2"/>
      <sheetName val="Chapter-3"/>
      <sheetName val="Chapter-4"/>
      <sheetName val="Chapter-5"/>
      <sheetName val="Chapter-6"/>
      <sheetName val="Chapter-7"/>
      <sheetName val="Chapter-8"/>
      <sheetName val="Chapter-9"/>
      <sheetName val="Chapter-10"/>
      <sheetName val="Chapter-11"/>
      <sheetName val="Chapter-12"/>
      <sheetName val="Chapter-13"/>
      <sheetName val="Chapter-14"/>
      <sheetName val="Chapter-15"/>
      <sheetName val="Summary"/>
      <sheetName val="Abbreviations"/>
      <sheetName val="Sheet2"/>
      <sheetName val="Material 1"/>
      <sheetName val="Plant &amp; Mach."/>
      <sheetName val="1"/>
      <sheetName val="D-2"/>
      <sheetName val="D-3"/>
      <sheetName val="D-4"/>
      <sheetName val="D-5"/>
      <sheetName val="D-6"/>
      <sheetName val="D-7"/>
      <sheetName val="D-8"/>
      <sheetName val="D-9"/>
      <sheetName val="D-10"/>
      <sheetName val="D-11"/>
      <sheetName val="D-12"/>
      <sheetName val="D-13"/>
      <sheetName val="D-14"/>
      <sheetName val="D-15"/>
      <sheetName val="D-Summary"/>
      <sheetName val="P&amp;M"/>
      <sheetName val="Chapter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Chapter 2"/>
      <sheetName val="gen_EST"/>
      <sheetName val="ABS_A"/>
      <sheetName val="Det_A"/>
      <sheetName val="gs_abs_"/>
      <sheetName val="GSC"/>
      <sheetName val="gen_EST (2)"/>
      <sheetName val="ABS_A (2)"/>
      <sheetName val="Det_A (2)"/>
      <sheetName val="gs_abs_ (2)"/>
      <sheetName val="GSC (2)"/>
      <sheetName val="R1Arain"/>
      <sheetName val="R1Pis  "/>
      <sheetName val="R1Silora"/>
      <sheetName val="R1Sri"/>
      <sheetName val="R2_Arain"/>
      <sheetName val="R2_Pis"/>
      <sheetName val="R2_Silora"/>
      <sheetName val="R2_Sri"/>
      <sheetName val="R3_Arain"/>
      <sheetName val="R3_Pis"/>
      <sheetName val="R3_Slora"/>
      <sheetName val="R3_Sri"/>
      <sheetName val="R1Form"/>
      <sheetName val="RMMS_2form"/>
      <sheetName val="RMMS_Mainten"/>
      <sheetName val="Comp"/>
      <sheetName val="M_400_1&amp;2"/>
      <sheetName val="No_P&amp;M"/>
      <sheetName val="Ch1_15"/>
      <sheetName val="Chapter_16"/>
      <sheetName val="L_noprint"/>
      <sheetName val="No_Mat"/>
      <sheetName val="P &amp; M"/>
      <sheetName val="Rate_16"/>
      <sheetName val="16.73"/>
      <sheetName val="M_400_7&amp;8"/>
      <sheetName val="M_400_9_11"/>
      <sheetName val="M_500-4"/>
      <sheetName val="M_500_6"/>
      <sheetName val="M_500-11"/>
      <sheetName val="M_500-15"/>
      <sheetName val="M_500-16"/>
      <sheetName val="M_500-17"/>
      <sheetName val="M_500-19"/>
      <sheetName val="M_500-23"/>
      <sheetName val="M_500-29&amp;30"/>
      <sheetName val="M_4"/>
      <sheetName val="T1800.1"/>
      <sheetName val="T1800.2"/>
      <sheetName val="T1800.3-7"/>
      <sheetName val="T1800.8"/>
      <sheetName val="Variation"/>
      <sheetName val="Vari_CH16"/>
      <sheetName val="cover"/>
      <sheetName val="Meas"/>
      <sheetName val="Qty_Abs"/>
      <sheetName val="Abs"/>
      <sheetName val="gen_ABS"/>
      <sheetName val="G_A"/>
      <sheetName val="Pkg3"/>
      <sheetName val="CC&amp;M30"/>
      <sheetName val="GSB_2"/>
      <sheetName val="WBM_3,4&amp;CC (2)"/>
      <sheetName val="BT (2)"/>
      <sheetName val="BM&amp;BC"/>
      <sheetName val="Bitume Cons"/>
      <sheetName val="master_sheet"/>
      <sheetName val="Plant_&amp;__Machinery"/>
      <sheetName val="Summary_of_Rates"/>
      <sheetName val="Basic_Approach"/>
      <sheetName val="Material_1"/>
      <sheetName val="Plant_&amp;_Mach_"/>
      <sheetName val="Chapter_2"/>
      <sheetName val="gen_EST_(2)"/>
      <sheetName val="ABS_A_(2)"/>
      <sheetName val="Det_A_(2)"/>
      <sheetName val="gs_abs__(2)"/>
      <sheetName val="GSC_(2)"/>
      <sheetName val="R1Pis__"/>
      <sheetName val="P_&amp;_M"/>
      <sheetName val="16_73"/>
      <sheetName val="T1800_1"/>
      <sheetName val="T1800_2"/>
      <sheetName val="T1800_3-7"/>
      <sheetName val="T1800_8"/>
      <sheetName val="WBM_3,4&amp;CC_(2)"/>
      <sheetName val="BT_(2)"/>
      <sheetName val="Bitume_C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3">
          <cell r="D3">
            <v>30</v>
          </cell>
        </row>
        <row r="52">
          <cell r="D52">
            <v>12</v>
          </cell>
        </row>
        <row r="152">
          <cell r="D152">
            <v>80</v>
          </cell>
        </row>
        <row r="163">
          <cell r="D163">
            <v>10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/>
      <sheetData sheetId="131"/>
      <sheetData sheetId="132" refreshError="1"/>
      <sheetData sheetId="133" refreshError="1"/>
      <sheetData sheetId="134" refreshError="1"/>
      <sheetData sheetId="135" refreshError="1"/>
      <sheetData sheetId="136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>
        <row r="4">
          <cell r="G4">
            <v>150</v>
          </cell>
        </row>
      </sheetData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tents"/>
      <sheetName val="Plant &amp;  Machinery"/>
      <sheetName val="Labour"/>
      <sheetName val="Material"/>
      <sheetName val="Summary of Rates"/>
      <sheetName val="Preambles-Chapter"/>
      <sheetName val="Basic Approach"/>
      <sheetName val="Preamble-1"/>
      <sheetName val="Preamble-2"/>
      <sheetName val="Preamble-3"/>
      <sheetName val="Preamble-4"/>
      <sheetName val="Preamble-5"/>
      <sheetName val="Preamble-6"/>
      <sheetName val="Preamble-7"/>
      <sheetName val="Preamble-8"/>
      <sheetName val="Preamble-9"/>
      <sheetName val="Preamble-10"/>
      <sheetName val="Preamble-11"/>
      <sheetName val="Preamble-12"/>
      <sheetName val="Preamble-13"/>
      <sheetName val="Preamble-14"/>
      <sheetName val="Preamble-15"/>
      <sheetName val="Chapter-1"/>
      <sheetName val="Sheet3"/>
      <sheetName val="Chapter-2"/>
      <sheetName val="Chapter-3"/>
      <sheetName val="Chapter-4"/>
      <sheetName val="Chapter-5"/>
      <sheetName val="Chapter-6"/>
      <sheetName val="Chapter-7"/>
      <sheetName val="Chapter-8"/>
      <sheetName val="Chapter-9"/>
      <sheetName val="Chapter-10"/>
      <sheetName val="Chapter-11"/>
      <sheetName val="Chapter-12"/>
      <sheetName val="Chapter-13"/>
      <sheetName val="Chapter-14"/>
      <sheetName val="Chapter-15"/>
      <sheetName val="Summary"/>
      <sheetName val="Abbreviations"/>
      <sheetName val="Sheet2"/>
      <sheetName val="Material 1"/>
      <sheetName val="Plant &amp; Mach."/>
      <sheetName val="1"/>
      <sheetName val="D-2"/>
      <sheetName val="D-3"/>
      <sheetName val="D-4"/>
      <sheetName val="D-5"/>
      <sheetName val="D-6"/>
      <sheetName val="D-7"/>
      <sheetName val="D-8"/>
      <sheetName val="D-9"/>
      <sheetName val="D-10"/>
      <sheetName val="D-11"/>
      <sheetName val="D-12"/>
      <sheetName val="D-13"/>
      <sheetName val="D-14"/>
      <sheetName val="D-15"/>
      <sheetName val="D-Summary"/>
      <sheetName val="P&amp;M"/>
      <sheetName val="Chapter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Chapter 2"/>
      <sheetName val="gen_EST"/>
      <sheetName val="ABS_A"/>
      <sheetName val="Det_A"/>
      <sheetName val="gs_abs_"/>
      <sheetName val="GSC"/>
      <sheetName val="gen_EST (2)"/>
      <sheetName val="ABS_A (2)"/>
      <sheetName val="Det_A (2)"/>
      <sheetName val="gs_abs_ (2)"/>
      <sheetName val="GSC (2)"/>
      <sheetName val="R1Arain"/>
      <sheetName val="R1Pis  "/>
      <sheetName val="R1Silora"/>
      <sheetName val="R1Sri"/>
      <sheetName val="R2_Arain"/>
      <sheetName val="R2_Pis"/>
      <sheetName val="R2_Silora"/>
      <sheetName val="R2_Sri"/>
      <sheetName val="R3_Arain"/>
      <sheetName val="R3_Pis"/>
      <sheetName val="R3_Slora"/>
      <sheetName val="R3_Sri"/>
      <sheetName val="R1Form"/>
      <sheetName val="RMMS_2form"/>
      <sheetName val="RMMS_Mainten"/>
      <sheetName val="Comp"/>
      <sheetName val="M_400_1&amp;2"/>
      <sheetName val="No_P&amp;M"/>
      <sheetName val="Ch1_15"/>
      <sheetName val="Chapter_16"/>
      <sheetName val="L_noprint"/>
      <sheetName val="No_Mat"/>
      <sheetName val="P &amp; M"/>
      <sheetName val="Rate_16"/>
      <sheetName val="16.73"/>
      <sheetName val="M_400_7&amp;8"/>
      <sheetName val="M_400_9_11"/>
      <sheetName val="M_500-4"/>
      <sheetName val="M_500_6"/>
      <sheetName val="M_500-11"/>
      <sheetName val="M_500-15"/>
      <sheetName val="M_500-16"/>
      <sheetName val="M_500-17"/>
      <sheetName val="M_500-19"/>
      <sheetName val="M_500-23"/>
      <sheetName val="M_500-29&amp;30"/>
      <sheetName val="M_4"/>
      <sheetName val="T1800.1"/>
      <sheetName val="T1800.2"/>
      <sheetName val="T1800.3-7"/>
      <sheetName val="T1800.8"/>
      <sheetName val="Variation"/>
      <sheetName val="Vari_CH16"/>
      <sheetName val="cover"/>
      <sheetName val="Meas"/>
      <sheetName val="Qty_Abs"/>
      <sheetName val="Abs"/>
      <sheetName val="gen_ABS"/>
      <sheetName val="G_A"/>
      <sheetName val="Pkg3"/>
      <sheetName val="CC&amp;M30"/>
      <sheetName val="GSB_2"/>
      <sheetName val="WBM_3,4&amp;CC (2)"/>
      <sheetName val="BT (2)"/>
      <sheetName val="BM&amp;BC"/>
      <sheetName val="Bitume Cons"/>
      <sheetName val="master_sheet"/>
      <sheetName val="Plant_&amp;__Machinery"/>
      <sheetName val="Summary_of_Rates"/>
      <sheetName val="Basic_Approach"/>
      <sheetName val="Material_1"/>
      <sheetName val="Plant_&amp;_Mach_"/>
      <sheetName val="Chapter_2"/>
      <sheetName val="gen_EST_(2)"/>
      <sheetName val="ABS_A_(2)"/>
      <sheetName val="Det_A_(2)"/>
      <sheetName val="gs_abs__(2)"/>
      <sheetName val="GSC_(2)"/>
      <sheetName val="R1Pis__"/>
      <sheetName val="P_&amp;_M"/>
      <sheetName val="16_73"/>
      <sheetName val="T1800_1"/>
      <sheetName val="T1800_2"/>
      <sheetName val="T1800_3-7"/>
      <sheetName val="T1800_8"/>
      <sheetName val="WBM_3,4&amp;CC_(2)"/>
      <sheetName val="BT_(2)"/>
      <sheetName val="Bitume_C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/>
      <sheetData sheetId="131"/>
      <sheetData sheetId="132" refreshError="1"/>
      <sheetData sheetId="133" refreshError="1"/>
      <sheetData sheetId="134" refreshError="1"/>
      <sheetData sheetId="135" refreshError="1"/>
      <sheetData sheetId="136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>
        <row r="4">
          <cell r="G4">
            <v>150</v>
          </cell>
        </row>
      </sheetData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NPUT"/>
      <sheetName val="Cover"/>
      <sheetName val="CP"/>
      <sheetName val="MDS"/>
      <sheetName val="NMH"/>
      <sheetName val="Contents"/>
      <sheetName val="abs"/>
      <sheetName val="Summary"/>
      <sheetName val="CheckList"/>
      <sheetName val=" F-1"/>
      <sheetName val="F-2A"/>
      <sheetName val=" F-2B"/>
      <sheetName val="F-4"/>
      <sheetName val="Ex CD"/>
      <sheetName val="Test"/>
      <sheetName val="Traffic"/>
      <sheetName val="PD"/>
      <sheetName val="Crust Details"/>
      <sheetName val=" F-6"/>
      <sheetName val="Curve Desigen"/>
      <sheetName val="Ew_Qty"/>
      <sheetName val="TBM list"/>
      <sheetName val="cd list"/>
      <sheetName val="Hydrolic"/>
      <sheetName val="cd_1-row"/>
      <sheetName val="cd_2-row"/>
      <sheetName val="fcw_20_30m"/>
      <sheetName val="VCW_2"/>
      <sheetName val="VCW_4"/>
      <sheetName val="VCW_6"/>
      <sheetName val="VCW_10"/>
      <sheetName val="VCW_20"/>
      <sheetName val="protection"/>
      <sheetName val="3X3X8 BOX"/>
      <sheetName val="slab 3 mX1"/>
      <sheetName val="SC_2.0"/>
      <sheetName val="SC_1.5"/>
      <sheetName val="SC_xX2m"/>
      <sheetName val="SC_xX3m"/>
      <sheetName val="SC_xX3mA"/>
      <sheetName val="BQ"/>
      <sheetName val="P-4"/>
      <sheetName val="A"/>
      <sheetName val="B"/>
      <sheetName val="Format-B"/>
      <sheetName val="Curve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/>
      <sheetData sheetId="8" refreshError="1"/>
      <sheetData sheetId="9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-07-Indore &amp; Khandwa"/>
      <sheetName val="Letter"/>
      <sheetName val="BQ"/>
      <sheetName val="Material"/>
      <sheetName val="Labour"/>
      <sheetName val="Chapter-8"/>
      <sheetName val="Chapter-11"/>
      <sheetName val="Chapter-15"/>
      <sheetName val="Chapter-5"/>
      <sheetName val="Chapter-4"/>
      <sheetName val="Chapter-14"/>
      <sheetName val="Chapter-9"/>
      <sheetName val="kachC"/>
      <sheetName val="2"/>
      <sheetName val="Plant &amp;  Machinery"/>
      <sheetName val="Chapter-7"/>
      <sheetName val="Chapter-6"/>
      <sheetName val="Chapter-10"/>
      <sheetName val="Chapter-13"/>
      <sheetName val="Chapter-3"/>
      <sheetName val="Chapter-12"/>
      <sheetName val="Chapter-2"/>
      <sheetName val="4"/>
      <sheetName val="PROCTOR"/>
      <sheetName val="FRL-OGL"/>
      <sheetName val="8"/>
      <sheetName val="PLAN_FEB97"/>
      <sheetName val="D.E."/>
      <sheetName val="Abs_Road"/>
      <sheetName val="Unconnect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tents"/>
      <sheetName val="Plant &amp;  Machinery"/>
      <sheetName val="Labour"/>
      <sheetName val="Material"/>
      <sheetName val="Summary of Rates"/>
      <sheetName val="Preambles-Chapter"/>
      <sheetName val="Basic Approach"/>
      <sheetName val="Preamble-1"/>
      <sheetName val="Preamble-2"/>
      <sheetName val="Preamble-3"/>
      <sheetName val="Preamble-4"/>
      <sheetName val="Preamble-5"/>
      <sheetName val="Preamble-6"/>
      <sheetName val="Preamble-7"/>
      <sheetName val="Preamble-8"/>
      <sheetName val="Preamble-9"/>
      <sheetName val="Preamble-10"/>
      <sheetName val="Preamble-11"/>
      <sheetName val="Preamble-12"/>
      <sheetName val="Preamble-13"/>
      <sheetName val="Preamble-14"/>
      <sheetName val="Preamble-15"/>
      <sheetName val="Chapter-1"/>
      <sheetName val="Chapter-2"/>
      <sheetName val="Chapter-3"/>
      <sheetName val="Chapter-4"/>
      <sheetName val="Chapter-5"/>
      <sheetName val="Chapter-6"/>
      <sheetName val="Chapter-7"/>
      <sheetName val="Chapter-8"/>
      <sheetName val="Chapter-9"/>
      <sheetName val="Chapter-10"/>
      <sheetName val="Chapter-11"/>
      <sheetName val="Chapter-12"/>
      <sheetName val="Chapter-13"/>
      <sheetName val="Chapter-14"/>
      <sheetName val="Chapter-15"/>
      <sheetName val="Summary"/>
      <sheetName val="Abbreviations"/>
      <sheetName val="Sheet2"/>
    </sheetNames>
    <sheetDataSet>
      <sheetData sheetId="0" refreshError="1"/>
      <sheetData sheetId="1" refreshError="1"/>
      <sheetData sheetId="2" refreshError="1">
        <row r="4">
          <cell r="G4">
            <v>200</v>
          </cell>
        </row>
        <row r="5">
          <cell r="G5">
            <v>3200</v>
          </cell>
        </row>
        <row r="6">
          <cell r="G6">
            <v>2700</v>
          </cell>
        </row>
        <row r="8">
          <cell r="G8">
            <v>250</v>
          </cell>
        </row>
        <row r="9">
          <cell r="G9">
            <v>400</v>
          </cell>
        </row>
        <row r="10">
          <cell r="G10">
            <v>200</v>
          </cell>
        </row>
        <row r="11">
          <cell r="G11">
            <v>150</v>
          </cell>
        </row>
        <row r="12">
          <cell r="G12">
            <v>470</v>
          </cell>
        </row>
        <row r="13">
          <cell r="G13">
            <v>1200</v>
          </cell>
        </row>
        <row r="15">
          <cell r="G15">
            <v>450</v>
          </cell>
        </row>
        <row r="17">
          <cell r="G17">
            <v>500</v>
          </cell>
        </row>
        <row r="19">
          <cell r="G19">
            <v>300</v>
          </cell>
        </row>
        <row r="20">
          <cell r="G20">
            <v>1000</v>
          </cell>
        </row>
        <row r="21">
          <cell r="G21">
            <v>500</v>
          </cell>
        </row>
        <row r="23">
          <cell r="G23">
            <v>100</v>
          </cell>
        </row>
        <row r="24">
          <cell r="G24">
            <v>600</v>
          </cell>
        </row>
        <row r="25">
          <cell r="G25">
            <v>1000</v>
          </cell>
        </row>
        <row r="27">
          <cell r="G27">
            <v>50</v>
          </cell>
        </row>
        <row r="28">
          <cell r="G28">
            <v>425</v>
          </cell>
        </row>
        <row r="30">
          <cell r="G30">
            <v>60</v>
          </cell>
        </row>
        <row r="31">
          <cell r="G31">
            <v>75</v>
          </cell>
        </row>
        <row r="33">
          <cell r="G33">
            <v>750</v>
          </cell>
        </row>
        <row r="34">
          <cell r="G34">
            <v>225</v>
          </cell>
        </row>
        <row r="45">
          <cell r="G45">
            <v>300</v>
          </cell>
        </row>
        <row r="46">
          <cell r="G46">
            <v>250</v>
          </cell>
        </row>
        <row r="47">
          <cell r="G47">
            <v>250</v>
          </cell>
        </row>
        <row r="48">
          <cell r="G48">
            <v>240</v>
          </cell>
        </row>
        <row r="49">
          <cell r="G49">
            <v>240</v>
          </cell>
        </row>
        <row r="50">
          <cell r="G50">
            <v>160</v>
          </cell>
        </row>
        <row r="51">
          <cell r="G51">
            <v>650</v>
          </cell>
        </row>
        <row r="53">
          <cell r="G53">
            <v>300</v>
          </cell>
        </row>
        <row r="54">
          <cell r="G54">
            <v>500</v>
          </cell>
        </row>
      </sheetData>
      <sheetData sheetId="3" refreshError="1">
        <row r="3">
          <cell r="D3">
            <v>77.87</v>
          </cell>
        </row>
        <row r="4">
          <cell r="D4">
            <v>81.53</v>
          </cell>
        </row>
        <row r="5">
          <cell r="D5">
            <v>81.53</v>
          </cell>
        </row>
        <row r="6">
          <cell r="D6">
            <v>81.53</v>
          </cell>
        </row>
        <row r="7">
          <cell r="D7">
            <v>150</v>
          </cell>
        </row>
        <row r="8">
          <cell r="D8">
            <v>81.53</v>
          </cell>
        </row>
        <row r="9">
          <cell r="D9">
            <v>81.53</v>
          </cell>
        </row>
        <row r="10">
          <cell r="D10">
            <v>81.53</v>
          </cell>
        </row>
        <row r="11">
          <cell r="D11">
            <v>150</v>
          </cell>
        </row>
        <row r="12">
          <cell r="D12">
            <v>150</v>
          </cell>
        </row>
        <row r="13">
          <cell r="D13">
            <v>150</v>
          </cell>
        </row>
        <row r="14">
          <cell r="D14">
            <v>175</v>
          </cell>
        </row>
        <row r="15">
          <cell r="D15">
            <v>150</v>
          </cell>
        </row>
        <row r="16">
          <cell r="D16">
            <v>100</v>
          </cell>
        </row>
        <row r="17">
          <cell r="D17">
            <v>74.239999999999995</v>
          </cell>
        </row>
        <row r="18">
          <cell r="D18">
            <v>77.87</v>
          </cell>
        </row>
        <row r="19">
          <cell r="D19">
            <v>81.53</v>
          </cell>
        </row>
        <row r="20">
          <cell r="D20">
            <v>120</v>
          </cell>
        </row>
        <row r="21">
          <cell r="D21">
            <v>150</v>
          </cell>
        </row>
        <row r="22">
          <cell r="D22">
            <v>150</v>
          </cell>
        </row>
      </sheetData>
      <sheetData sheetId="4" refreshError="1">
        <row r="3">
          <cell r="D3">
            <v>30</v>
          </cell>
        </row>
        <row r="4">
          <cell r="D4">
            <v>400</v>
          </cell>
        </row>
        <row r="5">
          <cell r="D5">
            <v>375</v>
          </cell>
        </row>
        <row r="6">
          <cell r="D6">
            <v>350</v>
          </cell>
        </row>
        <row r="7">
          <cell r="D7">
            <v>400</v>
          </cell>
        </row>
        <row r="8">
          <cell r="D8">
            <v>375</v>
          </cell>
        </row>
        <row r="9">
          <cell r="D9">
            <v>350</v>
          </cell>
        </row>
        <row r="14">
          <cell r="D14">
            <v>375</v>
          </cell>
        </row>
        <row r="15">
          <cell r="D15">
            <v>350</v>
          </cell>
        </row>
        <row r="16">
          <cell r="D16">
            <v>350</v>
          </cell>
        </row>
        <row r="17">
          <cell r="D17">
            <v>375</v>
          </cell>
        </row>
        <row r="18">
          <cell r="D18">
            <v>350</v>
          </cell>
        </row>
        <row r="19">
          <cell r="D19">
            <v>300</v>
          </cell>
        </row>
        <row r="20">
          <cell r="D20">
            <v>100</v>
          </cell>
        </row>
        <row r="21">
          <cell r="D21">
            <v>100</v>
          </cell>
        </row>
        <row r="22">
          <cell r="D22">
            <v>100</v>
          </cell>
        </row>
        <row r="23">
          <cell r="D23">
            <v>220</v>
          </cell>
        </row>
        <row r="24">
          <cell r="D24">
            <v>230</v>
          </cell>
        </row>
        <row r="25">
          <cell r="D25">
            <v>270</v>
          </cell>
        </row>
        <row r="26">
          <cell r="D26">
            <v>350</v>
          </cell>
        </row>
        <row r="27">
          <cell r="D27">
            <v>325</v>
          </cell>
        </row>
        <row r="28">
          <cell r="D28">
            <v>2500</v>
          </cell>
        </row>
        <row r="29">
          <cell r="D29">
            <v>150</v>
          </cell>
        </row>
        <row r="30">
          <cell r="D30">
            <v>30</v>
          </cell>
        </row>
        <row r="31">
          <cell r="D31">
            <v>40</v>
          </cell>
        </row>
        <row r="32">
          <cell r="D32">
            <v>45</v>
          </cell>
        </row>
        <row r="33">
          <cell r="D33">
            <v>70</v>
          </cell>
        </row>
        <row r="34">
          <cell r="D34">
            <v>30</v>
          </cell>
        </row>
        <row r="35">
          <cell r="D35">
            <v>25</v>
          </cell>
        </row>
        <row r="36">
          <cell r="D36">
            <v>35</v>
          </cell>
        </row>
        <row r="37">
          <cell r="D37">
            <v>150</v>
          </cell>
        </row>
        <row r="38">
          <cell r="D38">
            <v>30</v>
          </cell>
        </row>
        <row r="39">
          <cell r="D39">
            <v>17500</v>
          </cell>
        </row>
        <row r="40">
          <cell r="D40" t="str">
            <v>Input Rate</v>
          </cell>
        </row>
        <row r="41">
          <cell r="D41" t="str">
            <v>Input Rate</v>
          </cell>
        </row>
        <row r="42">
          <cell r="D42">
            <v>16100</v>
          </cell>
        </row>
        <row r="43">
          <cell r="D43">
            <v>15500</v>
          </cell>
        </row>
        <row r="44">
          <cell r="D44">
            <v>12000</v>
          </cell>
        </row>
        <row r="45">
          <cell r="D45">
            <v>12000</v>
          </cell>
        </row>
        <row r="46">
          <cell r="D46">
            <v>70</v>
          </cell>
        </row>
        <row r="47">
          <cell r="D47">
            <v>250</v>
          </cell>
        </row>
        <row r="48">
          <cell r="D48">
            <v>180</v>
          </cell>
        </row>
        <row r="49">
          <cell r="D49">
            <v>7</v>
          </cell>
        </row>
        <row r="50">
          <cell r="D50">
            <v>1.5</v>
          </cell>
        </row>
        <row r="51">
          <cell r="D51">
            <v>3300</v>
          </cell>
        </row>
        <row r="52">
          <cell r="D52">
            <v>100</v>
          </cell>
        </row>
        <row r="53">
          <cell r="D53">
            <v>150</v>
          </cell>
        </row>
        <row r="54">
          <cell r="D54">
            <v>5</v>
          </cell>
        </row>
        <row r="55">
          <cell r="D55">
            <v>300</v>
          </cell>
        </row>
        <row r="56">
          <cell r="D56">
            <v>300</v>
          </cell>
        </row>
        <row r="57">
          <cell r="D57">
            <v>25</v>
          </cell>
        </row>
        <row r="58">
          <cell r="D58">
            <v>60</v>
          </cell>
        </row>
        <row r="59">
          <cell r="D59">
            <v>100</v>
          </cell>
        </row>
        <row r="60">
          <cell r="D60">
            <v>4</v>
          </cell>
        </row>
        <row r="61">
          <cell r="D61">
            <v>400</v>
          </cell>
        </row>
        <row r="62">
          <cell r="D62">
            <v>150</v>
          </cell>
        </row>
        <row r="64">
          <cell r="D64">
            <v>360</v>
          </cell>
        </row>
        <row r="65">
          <cell r="D65">
            <v>350</v>
          </cell>
        </row>
        <row r="66">
          <cell r="D66">
            <v>360</v>
          </cell>
        </row>
        <row r="67">
          <cell r="D67">
            <v>350</v>
          </cell>
        </row>
        <row r="68">
          <cell r="D68">
            <v>340</v>
          </cell>
        </row>
        <row r="69">
          <cell r="D69">
            <v>45</v>
          </cell>
        </row>
        <row r="70">
          <cell r="D70">
            <v>50</v>
          </cell>
        </row>
        <row r="71">
          <cell r="D71">
            <v>15</v>
          </cell>
        </row>
        <row r="72">
          <cell r="D72">
            <v>20</v>
          </cell>
        </row>
        <row r="73">
          <cell r="D73">
            <v>4000</v>
          </cell>
        </row>
        <row r="74">
          <cell r="D74">
            <v>35</v>
          </cell>
        </row>
        <row r="75">
          <cell r="D75">
            <v>150</v>
          </cell>
        </row>
        <row r="77">
          <cell r="D77">
            <v>250</v>
          </cell>
        </row>
        <row r="79">
          <cell r="D79">
            <v>180</v>
          </cell>
        </row>
        <row r="80">
          <cell r="D80">
            <v>325</v>
          </cell>
        </row>
        <row r="81">
          <cell r="D81">
            <v>32</v>
          </cell>
        </row>
        <row r="83">
          <cell r="D83">
            <v>120</v>
          </cell>
        </row>
        <row r="84">
          <cell r="D84">
            <v>300</v>
          </cell>
        </row>
        <row r="85">
          <cell r="D85">
            <v>150</v>
          </cell>
        </row>
        <row r="86">
          <cell r="D86">
            <v>38</v>
          </cell>
        </row>
        <row r="87">
          <cell r="D87">
            <v>150</v>
          </cell>
        </row>
        <row r="88">
          <cell r="D88">
            <v>100</v>
          </cell>
        </row>
        <row r="89">
          <cell r="D89">
            <v>175</v>
          </cell>
        </row>
        <row r="91">
          <cell r="D91">
            <v>220</v>
          </cell>
        </row>
        <row r="92">
          <cell r="D92">
            <v>250</v>
          </cell>
        </row>
        <row r="93">
          <cell r="D93">
            <v>200</v>
          </cell>
        </row>
        <row r="94">
          <cell r="D94">
            <v>40</v>
          </cell>
        </row>
        <row r="95">
          <cell r="D95">
            <v>10</v>
          </cell>
        </row>
        <row r="96">
          <cell r="D96">
            <v>400</v>
          </cell>
        </row>
        <row r="97">
          <cell r="D97">
            <v>2000</v>
          </cell>
        </row>
        <row r="99">
          <cell r="D99">
            <v>200</v>
          </cell>
        </row>
        <row r="100">
          <cell r="D100">
            <v>5000</v>
          </cell>
        </row>
        <row r="101">
          <cell r="D101">
            <v>175</v>
          </cell>
        </row>
        <row r="102">
          <cell r="D102">
            <v>15</v>
          </cell>
        </row>
        <row r="103">
          <cell r="D103">
            <v>29000</v>
          </cell>
        </row>
        <row r="104">
          <cell r="D104">
            <v>32</v>
          </cell>
        </row>
        <row r="105">
          <cell r="D105">
            <v>400</v>
          </cell>
        </row>
        <row r="106">
          <cell r="D106">
            <v>500</v>
          </cell>
        </row>
        <row r="107">
          <cell r="D107">
            <v>50000</v>
          </cell>
        </row>
        <row r="108">
          <cell r="D108">
            <v>120</v>
          </cell>
        </row>
        <row r="109">
          <cell r="D109">
            <v>50</v>
          </cell>
        </row>
        <row r="110">
          <cell r="D110">
            <v>5</v>
          </cell>
        </row>
        <row r="111">
          <cell r="D111">
            <v>2</v>
          </cell>
        </row>
        <row r="112">
          <cell r="D112">
            <v>250</v>
          </cell>
        </row>
        <row r="113">
          <cell r="D113">
            <v>2939</v>
          </cell>
        </row>
        <row r="114">
          <cell r="D114">
            <v>2167</v>
          </cell>
        </row>
        <row r="115">
          <cell r="D115">
            <v>1084</v>
          </cell>
        </row>
        <row r="117">
          <cell r="D117">
            <v>627</v>
          </cell>
        </row>
        <row r="118">
          <cell r="D118">
            <v>3739</v>
          </cell>
        </row>
        <row r="119">
          <cell r="D119">
            <v>2990</v>
          </cell>
        </row>
        <row r="120">
          <cell r="D120">
            <v>1473</v>
          </cell>
        </row>
        <row r="122">
          <cell r="D122">
            <v>717</v>
          </cell>
        </row>
        <row r="123">
          <cell r="D123">
            <v>65</v>
          </cell>
        </row>
        <row r="124">
          <cell r="D124">
            <v>140</v>
          </cell>
        </row>
        <row r="125">
          <cell r="D125">
            <v>150</v>
          </cell>
        </row>
        <row r="126">
          <cell r="D126">
            <v>350</v>
          </cell>
        </row>
        <row r="127">
          <cell r="D127">
            <v>70</v>
          </cell>
        </row>
        <row r="128">
          <cell r="D128">
            <v>200</v>
          </cell>
        </row>
        <row r="129">
          <cell r="D129">
            <v>29000</v>
          </cell>
        </row>
        <row r="130">
          <cell r="D130">
            <v>28500</v>
          </cell>
        </row>
        <row r="131">
          <cell r="D131">
            <v>28000</v>
          </cell>
        </row>
        <row r="132">
          <cell r="D132">
            <v>150</v>
          </cell>
        </row>
        <row r="133">
          <cell r="D133">
            <v>300</v>
          </cell>
        </row>
        <row r="135">
          <cell r="D135">
            <v>350</v>
          </cell>
        </row>
        <row r="136">
          <cell r="D136">
            <v>340</v>
          </cell>
        </row>
        <row r="137">
          <cell r="D137">
            <v>280</v>
          </cell>
        </row>
        <row r="138">
          <cell r="D138">
            <v>200</v>
          </cell>
        </row>
        <row r="139">
          <cell r="D139">
            <v>10</v>
          </cell>
        </row>
        <row r="140">
          <cell r="D140">
            <v>290</v>
          </cell>
        </row>
        <row r="142">
          <cell r="D142">
            <v>300</v>
          </cell>
        </row>
        <row r="143">
          <cell r="D143">
            <v>300</v>
          </cell>
        </row>
        <row r="144">
          <cell r="D144">
            <v>150</v>
          </cell>
        </row>
        <row r="145">
          <cell r="D145">
            <v>150</v>
          </cell>
        </row>
        <row r="146">
          <cell r="D146">
            <v>40</v>
          </cell>
        </row>
        <row r="147">
          <cell r="D147">
            <v>190</v>
          </cell>
        </row>
        <row r="148">
          <cell r="D148">
            <v>190</v>
          </cell>
        </row>
        <row r="149">
          <cell r="D149">
            <v>265</v>
          </cell>
        </row>
        <row r="150">
          <cell r="D150">
            <v>190</v>
          </cell>
        </row>
        <row r="151">
          <cell r="D151">
            <v>190</v>
          </cell>
        </row>
        <row r="152">
          <cell r="D152">
            <v>190</v>
          </cell>
        </row>
        <row r="153">
          <cell r="D153">
            <v>240</v>
          </cell>
        </row>
        <row r="154">
          <cell r="D154">
            <v>120</v>
          </cell>
        </row>
        <row r="155">
          <cell r="D155">
            <v>170</v>
          </cell>
        </row>
        <row r="156">
          <cell r="D156">
            <v>140</v>
          </cell>
        </row>
        <row r="157">
          <cell r="D157">
            <v>120</v>
          </cell>
        </row>
        <row r="158">
          <cell r="D158">
            <v>160</v>
          </cell>
        </row>
        <row r="159">
          <cell r="D159">
            <v>140</v>
          </cell>
        </row>
        <row r="160">
          <cell r="D160">
            <v>115</v>
          </cell>
        </row>
        <row r="161">
          <cell r="D161">
            <v>125</v>
          </cell>
        </row>
        <row r="162">
          <cell r="D162">
            <v>140</v>
          </cell>
        </row>
        <row r="163">
          <cell r="D163" t="str">
            <v>w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tents"/>
      <sheetName val="Plant &amp;  Machinery"/>
      <sheetName val="Labour"/>
      <sheetName val="Material"/>
      <sheetName val="Summary of Rates"/>
      <sheetName val="Preambles-Chapter"/>
      <sheetName val="Basic Approach"/>
      <sheetName val="Preamble-1"/>
      <sheetName val="Preamble-2"/>
      <sheetName val="Preamble-3"/>
      <sheetName val="Preamble-4"/>
      <sheetName val="Preamble-5"/>
      <sheetName val="Preamble-6"/>
      <sheetName val="Preamble-7"/>
      <sheetName val="Preamble-8"/>
      <sheetName val="Preamble-9"/>
      <sheetName val="Preamble-10"/>
      <sheetName val="Preamble-11"/>
      <sheetName val="Preamble-12"/>
      <sheetName val="Preamble-13"/>
      <sheetName val="Preamble-14"/>
      <sheetName val="Preamble-15"/>
      <sheetName val="CH-1"/>
      <sheetName val="Chap1"/>
      <sheetName val="Sheet3"/>
      <sheetName val="Chapter-1"/>
      <sheetName val="Chapter-2"/>
      <sheetName val="Chapter-3"/>
      <sheetName val="Chapter-4"/>
      <sheetName val="Chapter-5"/>
      <sheetName val="Chapter-6"/>
      <sheetName val="Chapter-7"/>
      <sheetName val="Chapter-8"/>
      <sheetName val="Chapter-9"/>
      <sheetName val="Chapter-10"/>
      <sheetName val="Chapter-11"/>
      <sheetName val="Chapter-12"/>
      <sheetName val="Chapter-13"/>
      <sheetName val="Chapter-14"/>
      <sheetName val="Chapter-15"/>
      <sheetName val="Summary"/>
      <sheetName val="Abbreviations"/>
      <sheetName val="Sheet2"/>
      <sheetName val="Sheet4"/>
      <sheetName val="Sheet5"/>
      <sheetName val="Sheet6"/>
    </sheetNames>
    <sheetDataSet>
      <sheetData sheetId="0"/>
      <sheetData sheetId="1"/>
      <sheetData sheetId="2"/>
      <sheetData sheetId="3">
        <row r="3">
          <cell r="D3">
            <v>135</v>
          </cell>
        </row>
        <row r="4">
          <cell r="D4">
            <v>175</v>
          </cell>
        </row>
        <row r="5">
          <cell r="D5">
            <v>225</v>
          </cell>
        </row>
        <row r="6">
          <cell r="D6">
            <v>150</v>
          </cell>
        </row>
        <row r="8">
          <cell r="D8">
            <v>150</v>
          </cell>
        </row>
        <row r="10">
          <cell r="D10">
            <v>150</v>
          </cell>
        </row>
        <row r="11">
          <cell r="D11">
            <v>225</v>
          </cell>
        </row>
        <row r="14">
          <cell r="D14">
            <v>300</v>
          </cell>
        </row>
        <row r="15">
          <cell r="D15">
            <v>250</v>
          </cell>
        </row>
        <row r="16">
          <cell r="D16">
            <v>150</v>
          </cell>
        </row>
        <row r="17">
          <cell r="D17">
            <v>135</v>
          </cell>
        </row>
        <row r="18">
          <cell r="D18">
            <v>145</v>
          </cell>
        </row>
        <row r="19">
          <cell r="D19">
            <v>155</v>
          </cell>
        </row>
        <row r="22">
          <cell r="D22">
            <v>350</v>
          </cell>
        </row>
      </sheetData>
      <sheetData sheetId="4">
        <row r="4">
          <cell r="D4">
            <v>550</v>
          </cell>
        </row>
        <row r="5">
          <cell r="D5">
            <v>500</v>
          </cell>
        </row>
        <row r="6">
          <cell r="D6">
            <v>450</v>
          </cell>
        </row>
        <row r="7">
          <cell r="D7">
            <v>500</v>
          </cell>
        </row>
        <row r="8">
          <cell r="D8">
            <v>450</v>
          </cell>
        </row>
        <row r="9">
          <cell r="D9">
            <v>500</v>
          </cell>
        </row>
        <row r="14">
          <cell r="D14">
            <v>550</v>
          </cell>
        </row>
        <row r="15">
          <cell r="D15">
            <v>550</v>
          </cell>
        </row>
        <row r="16">
          <cell r="D16">
            <v>550</v>
          </cell>
        </row>
        <row r="17">
          <cell r="D17">
            <v>550</v>
          </cell>
        </row>
        <row r="18">
          <cell r="D18">
            <v>550</v>
          </cell>
        </row>
        <row r="19">
          <cell r="D19">
            <v>550</v>
          </cell>
        </row>
        <row r="20">
          <cell r="D20">
            <v>225</v>
          </cell>
        </row>
        <row r="21">
          <cell r="D21">
            <v>200</v>
          </cell>
        </row>
        <row r="22">
          <cell r="D22">
            <v>175</v>
          </cell>
        </row>
        <row r="23">
          <cell r="D23">
            <v>300</v>
          </cell>
        </row>
        <row r="24">
          <cell r="D24">
            <v>400</v>
          </cell>
        </row>
        <row r="25">
          <cell r="D25">
            <v>550</v>
          </cell>
        </row>
        <row r="26">
          <cell r="D26">
            <v>550</v>
          </cell>
        </row>
        <row r="27">
          <cell r="D27">
            <v>500</v>
          </cell>
        </row>
        <row r="37">
          <cell r="D37">
            <v>250</v>
          </cell>
        </row>
        <row r="38">
          <cell r="D38">
            <v>42</v>
          </cell>
        </row>
        <row r="39">
          <cell r="D39">
            <v>40246</v>
          </cell>
        </row>
        <row r="40">
          <cell r="D40" t="str">
            <v>Input Rate</v>
          </cell>
        </row>
        <row r="41">
          <cell r="D41">
            <v>40246</v>
          </cell>
        </row>
        <row r="42">
          <cell r="D42">
            <v>39452</v>
          </cell>
        </row>
        <row r="43">
          <cell r="D43">
            <v>38518</v>
          </cell>
        </row>
        <row r="44">
          <cell r="D44">
            <v>30541</v>
          </cell>
        </row>
        <row r="45">
          <cell r="D45">
            <v>29747</v>
          </cell>
        </row>
        <row r="46">
          <cell r="D46">
            <v>80</v>
          </cell>
        </row>
        <row r="47">
          <cell r="D47">
            <v>250</v>
          </cell>
        </row>
        <row r="48">
          <cell r="D48">
            <v>20</v>
          </cell>
        </row>
        <row r="49">
          <cell r="D49">
            <v>55</v>
          </cell>
        </row>
        <row r="50">
          <cell r="D50">
            <v>2.2000000000000002</v>
          </cell>
        </row>
        <row r="51">
          <cell r="D51">
            <v>5400</v>
          </cell>
        </row>
        <row r="54">
          <cell r="D54">
            <v>10</v>
          </cell>
        </row>
        <row r="61">
          <cell r="D61">
            <v>325</v>
          </cell>
        </row>
        <row r="62">
          <cell r="D62">
            <v>260</v>
          </cell>
        </row>
        <row r="64">
          <cell r="D64">
            <v>530</v>
          </cell>
        </row>
        <row r="65">
          <cell r="D65">
            <v>500</v>
          </cell>
        </row>
        <row r="66">
          <cell r="D66">
            <v>500</v>
          </cell>
        </row>
        <row r="67">
          <cell r="D67">
            <v>550</v>
          </cell>
        </row>
        <row r="68">
          <cell r="D68">
            <v>500</v>
          </cell>
        </row>
        <row r="69">
          <cell r="D69">
            <v>55</v>
          </cell>
        </row>
        <row r="70">
          <cell r="D70">
            <v>120</v>
          </cell>
        </row>
        <row r="72">
          <cell r="D72">
            <v>110</v>
          </cell>
        </row>
        <row r="74">
          <cell r="D74">
            <v>15</v>
          </cell>
        </row>
        <row r="80">
          <cell r="D80">
            <v>325</v>
          </cell>
        </row>
        <row r="88">
          <cell r="D88">
            <v>225</v>
          </cell>
        </row>
        <row r="89">
          <cell r="D89">
            <v>400</v>
          </cell>
        </row>
        <row r="91">
          <cell r="D91">
            <v>400</v>
          </cell>
        </row>
        <row r="92">
          <cell r="D92">
            <v>460</v>
          </cell>
        </row>
        <row r="93">
          <cell r="D93">
            <v>850</v>
          </cell>
        </row>
        <row r="95">
          <cell r="D95">
            <v>11</v>
          </cell>
        </row>
        <row r="96">
          <cell r="D96">
            <v>560</v>
          </cell>
        </row>
        <row r="97">
          <cell r="D97">
            <v>4500</v>
          </cell>
        </row>
        <row r="109">
          <cell r="D109">
            <v>140</v>
          </cell>
        </row>
        <row r="110">
          <cell r="D110">
            <v>80</v>
          </cell>
        </row>
        <row r="111">
          <cell r="D111">
            <v>80</v>
          </cell>
        </row>
        <row r="125">
          <cell r="D125">
            <v>350</v>
          </cell>
        </row>
        <row r="126">
          <cell r="D126">
            <v>400</v>
          </cell>
        </row>
        <row r="129">
          <cell r="D129">
            <v>43000</v>
          </cell>
        </row>
        <row r="130">
          <cell r="D130">
            <v>42000</v>
          </cell>
        </row>
        <row r="131">
          <cell r="D131">
            <v>44000</v>
          </cell>
        </row>
        <row r="133">
          <cell r="D133">
            <v>550</v>
          </cell>
        </row>
        <row r="135">
          <cell r="D135">
            <v>525</v>
          </cell>
        </row>
        <row r="136">
          <cell r="D136">
            <v>450</v>
          </cell>
        </row>
        <row r="137">
          <cell r="D137">
            <v>400</v>
          </cell>
        </row>
        <row r="138">
          <cell r="D138">
            <v>350</v>
          </cell>
        </row>
        <row r="139">
          <cell r="D139">
            <v>11</v>
          </cell>
        </row>
        <row r="140">
          <cell r="D140">
            <v>450</v>
          </cell>
        </row>
        <row r="142">
          <cell r="D142">
            <v>350</v>
          </cell>
        </row>
        <row r="143">
          <cell r="D143">
            <v>350</v>
          </cell>
        </row>
        <row r="146">
          <cell r="D146">
            <v>40</v>
          </cell>
        </row>
        <row r="147">
          <cell r="D147">
            <v>225</v>
          </cell>
        </row>
        <row r="148">
          <cell r="D148">
            <v>225</v>
          </cell>
        </row>
        <row r="149">
          <cell r="D149">
            <v>225</v>
          </cell>
        </row>
        <row r="150">
          <cell r="D150">
            <v>200</v>
          </cell>
        </row>
        <row r="151">
          <cell r="D151">
            <v>200</v>
          </cell>
        </row>
        <row r="152">
          <cell r="D152">
            <v>175</v>
          </cell>
        </row>
        <row r="153">
          <cell r="D153">
            <v>175</v>
          </cell>
        </row>
        <row r="154">
          <cell r="D154">
            <v>225</v>
          </cell>
        </row>
        <row r="155">
          <cell r="D155">
            <v>225</v>
          </cell>
        </row>
        <row r="156">
          <cell r="D156">
            <v>225</v>
          </cell>
        </row>
        <row r="157">
          <cell r="D157">
            <v>200</v>
          </cell>
        </row>
        <row r="158">
          <cell r="D158">
            <v>200</v>
          </cell>
        </row>
        <row r="159">
          <cell r="D159">
            <v>200</v>
          </cell>
        </row>
        <row r="160">
          <cell r="D160">
            <v>175</v>
          </cell>
        </row>
        <row r="161">
          <cell r="D161">
            <v>175</v>
          </cell>
        </row>
        <row r="162">
          <cell r="D162">
            <v>175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XTHPAY"/>
      <sheetName val="PBand"/>
      <sheetName val="SIXTHPAY (2)"/>
      <sheetName val="PBand (2)"/>
      <sheetName val="SIXTHPAY (3)"/>
      <sheetName val="PBand (3)"/>
      <sheetName val="SIXTHPAY (4)"/>
      <sheetName val="PBand (4)"/>
      <sheetName val="SIXTHPAY (5)"/>
      <sheetName val="PBand (5)"/>
      <sheetName val="SIXTHPAY (6)"/>
      <sheetName val="PBand (6)"/>
      <sheetName val="SIXTHPAY (7)"/>
      <sheetName val="PBand (7)"/>
      <sheetName val="SIXTHPAY (8)"/>
      <sheetName val="PBand (8)"/>
      <sheetName val="SIXTHPAY (9)"/>
      <sheetName val="PBand (9)"/>
      <sheetName val="SIXTHPAY (10)"/>
      <sheetName val="PBand (10)"/>
      <sheetName val="SIXTHPAY (11)"/>
      <sheetName val="PBand (11)"/>
      <sheetName val="SIXTHPAY (12)"/>
      <sheetName val="PBand (12)"/>
      <sheetName val="SIXTHPAY (13)"/>
      <sheetName val="PBand (13)"/>
      <sheetName val="SIXTHPAY (14)"/>
      <sheetName val="PBand (14)"/>
      <sheetName val="SIXTHPAY (15)"/>
      <sheetName val="PBand (15)"/>
      <sheetName val="SIXTHPAY (16)"/>
      <sheetName val="PBand (16)"/>
      <sheetName val="SIXTHPAY (17)"/>
      <sheetName val="PBand (17)"/>
      <sheetName val="SIXTHPAY (18)"/>
      <sheetName val="PBand (18)"/>
      <sheetName val="SIXTHPAY (19)"/>
      <sheetName val="PBand (19)"/>
      <sheetName val="SIXTHPAY (20)"/>
      <sheetName val="PBand (20)"/>
      <sheetName val="SIXTHPAY (21)"/>
      <sheetName val="PBand (21)"/>
      <sheetName val="SIXTHPAY (22)"/>
      <sheetName val="PBand (22)"/>
      <sheetName val="SIXTHPAY (23)"/>
      <sheetName val="PBand (23)"/>
      <sheetName val="SIXTHPAY (24)"/>
      <sheetName val="PBand (24)"/>
      <sheetName val="SIXTHPAY (25)"/>
      <sheetName val="PBand (25)"/>
      <sheetName val="SIXTHPAY (26)"/>
      <sheetName val="PBand (26)"/>
      <sheetName val="SIXTHPAY (27)"/>
      <sheetName val="PBand (27)"/>
      <sheetName val="SIXTHPAY (28)"/>
      <sheetName val="PBand (28)"/>
      <sheetName val="SIXTHPAY (29)"/>
      <sheetName val="PBand (29)"/>
    </sheetNames>
    <sheetDataSet>
      <sheetData sheetId="0"/>
      <sheetData sheetId="1">
        <row r="1">
          <cell r="AJ1">
            <v>10</v>
          </cell>
          <cell r="AK1">
            <v>0</v>
          </cell>
          <cell r="AO1" t="str">
            <v>Yes</v>
          </cell>
          <cell r="AP1" t="str">
            <v>January</v>
          </cell>
        </row>
        <row r="2">
          <cell r="A2" t="str">
            <v>S-1   (2550-55-2660-60-3200)</v>
          </cell>
          <cell r="B2">
            <v>2550</v>
          </cell>
          <cell r="C2">
            <v>60</v>
          </cell>
          <cell r="D2">
            <v>3200</v>
          </cell>
          <cell r="E2" t="str">
            <v>-1S (4440-7440)</v>
          </cell>
          <cell r="F2">
            <v>4440</v>
          </cell>
          <cell r="G2">
            <v>1300</v>
          </cell>
          <cell r="H2">
            <v>55</v>
          </cell>
          <cell r="I2">
            <v>60</v>
          </cell>
          <cell r="J2">
            <v>60</v>
          </cell>
          <cell r="K2">
            <v>2550</v>
          </cell>
          <cell r="L2">
            <v>2605</v>
          </cell>
          <cell r="M2">
            <v>2660</v>
          </cell>
          <cell r="N2">
            <v>2720</v>
          </cell>
          <cell r="O2">
            <v>2780</v>
          </cell>
          <cell r="P2">
            <v>2840</v>
          </cell>
          <cell r="Q2">
            <v>2900</v>
          </cell>
          <cell r="R2">
            <v>2960</v>
          </cell>
          <cell r="S2">
            <v>3020</v>
          </cell>
          <cell r="T2">
            <v>3080</v>
          </cell>
          <cell r="U2">
            <v>3140</v>
          </cell>
          <cell r="V2">
            <v>3200</v>
          </cell>
          <cell r="W2">
            <v>3200</v>
          </cell>
          <cell r="X2">
            <v>3200</v>
          </cell>
          <cell r="Y2">
            <v>3200</v>
          </cell>
          <cell r="Z2">
            <v>3200</v>
          </cell>
          <cell r="AA2">
            <v>3200</v>
          </cell>
          <cell r="AB2">
            <v>3200</v>
          </cell>
          <cell r="AC2">
            <v>3200</v>
          </cell>
          <cell r="AD2">
            <v>3200</v>
          </cell>
          <cell r="AE2">
            <v>3200</v>
          </cell>
          <cell r="AJ2">
            <v>20</v>
          </cell>
          <cell r="AK2">
            <v>5</v>
          </cell>
          <cell r="AM2" t="str">
            <v>A</v>
          </cell>
          <cell r="AN2" t="str">
            <v>A</v>
          </cell>
          <cell r="AO2" t="str">
            <v>No</v>
          </cell>
          <cell r="AP2" t="str">
            <v>February</v>
          </cell>
          <cell r="AT2">
            <v>400</v>
          </cell>
          <cell r="AU2">
            <v>300</v>
          </cell>
          <cell r="AW2" t="str">
            <v>A1/A</v>
          </cell>
        </row>
        <row r="3">
          <cell r="A3" t="str">
            <v>S-2   (2610-60-3150-65-3540)</v>
          </cell>
          <cell r="B3">
            <v>2610</v>
          </cell>
          <cell r="C3">
            <v>65</v>
          </cell>
          <cell r="D3">
            <v>3540</v>
          </cell>
          <cell r="E3" t="str">
            <v>-1S (4440-7440)</v>
          </cell>
          <cell r="F3">
            <v>4440</v>
          </cell>
          <cell r="G3">
            <v>1400</v>
          </cell>
          <cell r="H3">
            <v>60</v>
          </cell>
          <cell r="I3">
            <v>65</v>
          </cell>
          <cell r="J3">
            <v>65</v>
          </cell>
          <cell r="K3">
            <v>2610</v>
          </cell>
          <cell r="L3">
            <v>2670</v>
          </cell>
          <cell r="M3">
            <v>2730</v>
          </cell>
          <cell r="N3">
            <v>2790</v>
          </cell>
          <cell r="O3">
            <v>2850</v>
          </cell>
          <cell r="P3">
            <v>2910</v>
          </cell>
          <cell r="Q3">
            <v>2970</v>
          </cell>
          <cell r="R3">
            <v>3030</v>
          </cell>
          <cell r="S3">
            <v>3090</v>
          </cell>
          <cell r="T3">
            <v>3150</v>
          </cell>
          <cell r="U3">
            <v>3215</v>
          </cell>
          <cell r="V3">
            <v>3280</v>
          </cell>
          <cell r="W3">
            <v>3345</v>
          </cell>
          <cell r="X3">
            <v>3410</v>
          </cell>
          <cell r="Y3">
            <v>3475</v>
          </cell>
          <cell r="Z3">
            <v>3540</v>
          </cell>
          <cell r="AA3">
            <v>3540</v>
          </cell>
          <cell r="AB3">
            <v>3540</v>
          </cell>
          <cell r="AC3">
            <v>3540</v>
          </cell>
          <cell r="AD3">
            <v>3540</v>
          </cell>
          <cell r="AE3">
            <v>3540</v>
          </cell>
          <cell r="AJ3">
            <v>30</v>
          </cell>
          <cell r="AK3">
            <v>7.5</v>
          </cell>
          <cell r="AM3" t="str">
            <v>B1</v>
          </cell>
          <cell r="AN3" t="str">
            <v>B1</v>
          </cell>
          <cell r="AP3" t="str">
            <v>March</v>
          </cell>
          <cell r="AT3">
            <v>400</v>
          </cell>
          <cell r="AU3">
            <v>300</v>
          </cell>
          <cell r="AW3" t="str">
            <v>Others</v>
          </cell>
        </row>
        <row r="4">
          <cell r="A4" t="str">
            <v>S-2A (2610-60-2910-65-3300-70-4000)</v>
          </cell>
          <cell r="B4">
            <v>2610</v>
          </cell>
          <cell r="C4">
            <v>0</v>
          </cell>
          <cell r="D4">
            <v>4000</v>
          </cell>
          <cell r="E4" t="str">
            <v>-1S (4440-7440)</v>
          </cell>
          <cell r="F4">
            <v>4440</v>
          </cell>
          <cell r="G4">
            <v>1600</v>
          </cell>
          <cell r="H4">
            <v>60</v>
          </cell>
          <cell r="I4">
            <v>65</v>
          </cell>
          <cell r="J4">
            <v>70</v>
          </cell>
          <cell r="K4">
            <v>2610</v>
          </cell>
          <cell r="L4">
            <v>2670</v>
          </cell>
          <cell r="M4">
            <v>2730</v>
          </cell>
          <cell r="N4">
            <v>2790</v>
          </cell>
          <cell r="O4">
            <v>2850</v>
          </cell>
          <cell r="P4">
            <v>2910</v>
          </cell>
          <cell r="Q4">
            <v>2975</v>
          </cell>
          <cell r="R4">
            <v>3040</v>
          </cell>
          <cell r="S4">
            <v>3105</v>
          </cell>
          <cell r="T4">
            <v>3170</v>
          </cell>
          <cell r="U4">
            <v>3235</v>
          </cell>
          <cell r="V4">
            <v>3300</v>
          </cell>
          <cell r="W4">
            <v>3370</v>
          </cell>
          <cell r="X4">
            <v>3440</v>
          </cell>
          <cell r="Y4">
            <v>3510</v>
          </cell>
          <cell r="Z4">
            <v>3580</v>
          </cell>
          <cell r="AA4">
            <v>3650</v>
          </cell>
          <cell r="AB4">
            <v>3720</v>
          </cell>
          <cell r="AC4">
            <v>3790</v>
          </cell>
          <cell r="AD4">
            <v>3860</v>
          </cell>
          <cell r="AE4">
            <v>3930</v>
          </cell>
          <cell r="AF4">
            <v>4000</v>
          </cell>
          <cell r="AK4">
            <v>10</v>
          </cell>
          <cell r="AM4" t="str">
            <v>B2</v>
          </cell>
          <cell r="AN4" t="str">
            <v>B2</v>
          </cell>
          <cell r="AP4" t="str">
            <v>April</v>
          </cell>
          <cell r="AT4">
            <v>400</v>
          </cell>
          <cell r="AU4">
            <v>300</v>
          </cell>
        </row>
        <row r="5">
          <cell r="A5" t="str">
            <v>S-3   (2650-65-3300-70-4000)</v>
          </cell>
          <cell r="B5">
            <v>2650</v>
          </cell>
          <cell r="C5">
            <v>70</v>
          </cell>
          <cell r="D5">
            <v>4000</v>
          </cell>
          <cell r="E5" t="str">
            <v>-1S (4440-7440)</v>
          </cell>
          <cell r="F5">
            <v>4440</v>
          </cell>
          <cell r="G5">
            <v>1650</v>
          </cell>
          <cell r="H5">
            <v>65</v>
          </cell>
          <cell r="I5">
            <v>70</v>
          </cell>
          <cell r="J5">
            <v>70</v>
          </cell>
          <cell r="K5">
            <v>2650</v>
          </cell>
          <cell r="L5">
            <v>2715</v>
          </cell>
          <cell r="M5">
            <v>2780</v>
          </cell>
          <cell r="N5">
            <v>2845</v>
          </cell>
          <cell r="O5">
            <v>2910</v>
          </cell>
          <cell r="P5">
            <v>2975</v>
          </cell>
          <cell r="Q5">
            <v>3040</v>
          </cell>
          <cell r="R5">
            <v>3105</v>
          </cell>
          <cell r="S5">
            <v>3170</v>
          </cell>
          <cell r="T5">
            <v>3235</v>
          </cell>
          <cell r="U5">
            <v>3300</v>
          </cell>
          <cell r="V5">
            <v>3370</v>
          </cell>
          <cell r="W5">
            <v>3440</v>
          </cell>
          <cell r="X5">
            <v>3510</v>
          </cell>
          <cell r="Y5">
            <v>3580</v>
          </cell>
          <cell r="Z5">
            <v>3650</v>
          </cell>
          <cell r="AA5">
            <v>3720</v>
          </cell>
          <cell r="AB5">
            <v>3790</v>
          </cell>
          <cell r="AC5">
            <v>3860</v>
          </cell>
          <cell r="AD5">
            <v>3930</v>
          </cell>
          <cell r="AE5">
            <v>4000</v>
          </cell>
          <cell r="AK5">
            <v>15</v>
          </cell>
          <cell r="AM5" t="str">
            <v>C</v>
          </cell>
          <cell r="AN5" t="str">
            <v>C</v>
          </cell>
          <cell r="AP5" t="str">
            <v>May</v>
          </cell>
          <cell r="AT5">
            <v>400</v>
          </cell>
          <cell r="AU5">
            <v>300</v>
          </cell>
        </row>
        <row r="6">
          <cell r="A6" t="str">
            <v>S-4   (2750-70-3800-75-4400)</v>
          </cell>
          <cell r="B6">
            <v>2750</v>
          </cell>
          <cell r="C6">
            <v>75</v>
          </cell>
          <cell r="D6">
            <v>4400</v>
          </cell>
          <cell r="E6" t="str">
            <v>PB1 (5200-20200)</v>
          </cell>
          <cell r="F6">
            <v>5200</v>
          </cell>
          <cell r="G6">
            <v>1800</v>
          </cell>
          <cell r="H6">
            <v>70</v>
          </cell>
          <cell r="I6">
            <v>75</v>
          </cell>
          <cell r="J6">
            <v>75</v>
          </cell>
          <cell r="K6">
            <v>2750</v>
          </cell>
          <cell r="L6">
            <v>2820</v>
          </cell>
          <cell r="M6">
            <v>2890</v>
          </cell>
          <cell r="N6">
            <v>2960</v>
          </cell>
          <cell r="O6">
            <v>3030</v>
          </cell>
          <cell r="P6">
            <v>3100</v>
          </cell>
          <cell r="Q6">
            <v>3170</v>
          </cell>
          <cell r="R6">
            <v>3240</v>
          </cell>
          <cell r="S6">
            <v>3310</v>
          </cell>
          <cell r="T6">
            <v>3380</v>
          </cell>
          <cell r="U6">
            <v>3450</v>
          </cell>
          <cell r="V6">
            <v>3520</v>
          </cell>
          <cell r="W6">
            <v>3590</v>
          </cell>
          <cell r="X6">
            <v>3660</v>
          </cell>
          <cell r="Y6">
            <v>3730</v>
          </cell>
          <cell r="Z6">
            <v>3800</v>
          </cell>
          <cell r="AA6">
            <v>3875</v>
          </cell>
          <cell r="AB6">
            <v>3950</v>
          </cell>
          <cell r="AC6">
            <v>4025</v>
          </cell>
          <cell r="AD6">
            <v>4100</v>
          </cell>
          <cell r="AE6">
            <v>4175</v>
          </cell>
          <cell r="AF6">
            <v>4250</v>
          </cell>
          <cell r="AG6">
            <v>4325</v>
          </cell>
          <cell r="AH6">
            <v>4400</v>
          </cell>
          <cell r="AK6">
            <v>20</v>
          </cell>
          <cell r="AM6" t="str">
            <v>UC</v>
          </cell>
          <cell r="AN6" t="str">
            <v>UC</v>
          </cell>
          <cell r="AP6" t="str">
            <v>June</v>
          </cell>
          <cell r="AT6">
            <v>400</v>
          </cell>
          <cell r="AU6">
            <v>300</v>
          </cell>
        </row>
        <row r="7">
          <cell r="A7" t="str">
            <v>S-5   (3050-75-3950-80-4590)</v>
          </cell>
          <cell r="B7">
            <v>3050</v>
          </cell>
          <cell r="C7">
            <v>80</v>
          </cell>
          <cell r="D7">
            <v>4590</v>
          </cell>
          <cell r="E7" t="str">
            <v>PB1 (5200-20200)</v>
          </cell>
          <cell r="F7">
            <v>5200</v>
          </cell>
          <cell r="G7">
            <v>1900</v>
          </cell>
          <cell r="H7">
            <v>75</v>
          </cell>
          <cell r="I7">
            <v>80</v>
          </cell>
          <cell r="J7">
            <v>80</v>
          </cell>
          <cell r="K7">
            <v>3050</v>
          </cell>
          <cell r="L7">
            <v>3125</v>
          </cell>
          <cell r="M7">
            <v>3200</v>
          </cell>
          <cell r="N7">
            <v>3275</v>
          </cell>
          <cell r="O7">
            <v>3350</v>
          </cell>
          <cell r="P7">
            <v>3425</v>
          </cell>
          <cell r="Q7">
            <v>3500</v>
          </cell>
          <cell r="R7">
            <v>3575</v>
          </cell>
          <cell r="S7">
            <v>3650</v>
          </cell>
          <cell r="T7">
            <v>3725</v>
          </cell>
          <cell r="U7">
            <v>3800</v>
          </cell>
          <cell r="V7">
            <v>3875</v>
          </cell>
          <cell r="W7">
            <v>3950</v>
          </cell>
          <cell r="X7">
            <v>4030</v>
          </cell>
          <cell r="Y7">
            <v>4110</v>
          </cell>
          <cell r="Z7">
            <v>4190</v>
          </cell>
          <cell r="AA7">
            <v>4270</v>
          </cell>
          <cell r="AB7">
            <v>4350</v>
          </cell>
          <cell r="AC7">
            <v>4430</v>
          </cell>
          <cell r="AD7">
            <v>4510</v>
          </cell>
          <cell r="AE7">
            <v>4590</v>
          </cell>
          <cell r="AK7">
            <v>30</v>
          </cell>
          <cell r="AP7" t="str">
            <v>July</v>
          </cell>
          <cell r="AT7">
            <v>400</v>
          </cell>
          <cell r="AU7">
            <v>300</v>
          </cell>
        </row>
        <row r="8">
          <cell r="A8" t="str">
            <v>S-6   (3200-85-4900)</v>
          </cell>
          <cell r="B8">
            <v>3200</v>
          </cell>
          <cell r="C8">
            <v>85</v>
          </cell>
          <cell r="D8">
            <v>4900</v>
          </cell>
          <cell r="E8" t="str">
            <v>PB1 (5200-20200)</v>
          </cell>
          <cell r="F8">
            <v>5200</v>
          </cell>
          <cell r="G8">
            <v>2000</v>
          </cell>
          <cell r="H8">
            <v>85</v>
          </cell>
          <cell r="I8">
            <v>85</v>
          </cell>
          <cell r="J8">
            <v>85</v>
          </cell>
          <cell r="K8">
            <v>3200</v>
          </cell>
          <cell r="L8">
            <v>3285</v>
          </cell>
          <cell r="M8">
            <v>3370</v>
          </cell>
          <cell r="N8">
            <v>3455</v>
          </cell>
          <cell r="O8">
            <v>3540</v>
          </cell>
          <cell r="P8">
            <v>3625</v>
          </cell>
          <cell r="Q8">
            <v>3710</v>
          </cell>
          <cell r="R8">
            <v>3795</v>
          </cell>
          <cell r="S8">
            <v>3880</v>
          </cell>
          <cell r="T8">
            <v>3965</v>
          </cell>
          <cell r="U8">
            <v>4050</v>
          </cell>
          <cell r="V8">
            <v>4135</v>
          </cell>
          <cell r="W8">
            <v>4220</v>
          </cell>
          <cell r="X8">
            <v>4305</v>
          </cell>
          <cell r="Y8">
            <v>4390</v>
          </cell>
          <cell r="Z8">
            <v>4475</v>
          </cell>
          <cell r="AA8">
            <v>4560</v>
          </cell>
          <cell r="AB8">
            <v>4645</v>
          </cell>
          <cell r="AC8">
            <v>4730</v>
          </cell>
          <cell r="AD8">
            <v>4815</v>
          </cell>
          <cell r="AE8">
            <v>4900</v>
          </cell>
          <cell r="AP8" t="str">
            <v>August</v>
          </cell>
          <cell r="AT8">
            <v>400</v>
          </cell>
          <cell r="AU8">
            <v>300</v>
          </cell>
        </row>
        <row r="9">
          <cell r="A9" t="str">
            <v>S-7   (4000-100-6000)</v>
          </cell>
          <cell r="B9">
            <v>4000</v>
          </cell>
          <cell r="C9">
            <v>100</v>
          </cell>
          <cell r="D9">
            <v>6000</v>
          </cell>
          <cell r="E9" t="str">
            <v>PB1 (5200-20200)</v>
          </cell>
          <cell r="F9">
            <v>5200</v>
          </cell>
          <cell r="G9">
            <v>2400</v>
          </cell>
          <cell r="H9">
            <v>100</v>
          </cell>
          <cell r="I9">
            <v>100</v>
          </cell>
          <cell r="J9">
            <v>100</v>
          </cell>
          <cell r="K9">
            <v>4000</v>
          </cell>
          <cell r="L9">
            <v>4100</v>
          </cell>
          <cell r="M9">
            <v>4200</v>
          </cell>
          <cell r="N9">
            <v>4300</v>
          </cell>
          <cell r="O9">
            <v>4400</v>
          </cell>
          <cell r="P9">
            <v>4500</v>
          </cell>
          <cell r="Q9">
            <v>4600</v>
          </cell>
          <cell r="R9">
            <v>4700</v>
          </cell>
          <cell r="S9">
            <v>4800</v>
          </cell>
          <cell r="T9">
            <v>4900</v>
          </cell>
          <cell r="U9">
            <v>5000</v>
          </cell>
          <cell r="V9">
            <v>5100</v>
          </cell>
          <cell r="W9">
            <v>5200</v>
          </cell>
          <cell r="X9">
            <v>5300</v>
          </cell>
          <cell r="Y9">
            <v>5400</v>
          </cell>
          <cell r="Z9">
            <v>5500</v>
          </cell>
          <cell r="AA9">
            <v>5600</v>
          </cell>
          <cell r="AB9">
            <v>5700</v>
          </cell>
          <cell r="AC9">
            <v>5800</v>
          </cell>
          <cell r="AD9">
            <v>5900</v>
          </cell>
          <cell r="AE9">
            <v>6000</v>
          </cell>
          <cell r="AP9" t="str">
            <v>September</v>
          </cell>
          <cell r="AT9">
            <v>400</v>
          </cell>
          <cell r="AU9">
            <v>300</v>
          </cell>
        </row>
        <row r="10">
          <cell r="A10" t="str">
            <v>S-8   (4500-125-7000)</v>
          </cell>
          <cell r="B10">
            <v>4500</v>
          </cell>
          <cell r="C10">
            <v>125</v>
          </cell>
          <cell r="D10">
            <v>7000</v>
          </cell>
          <cell r="E10" t="str">
            <v>PB1 (5200-20200)</v>
          </cell>
          <cell r="F10">
            <v>5200</v>
          </cell>
          <cell r="G10">
            <v>2800</v>
          </cell>
          <cell r="H10">
            <v>125</v>
          </cell>
          <cell r="I10">
            <v>125</v>
          </cell>
          <cell r="J10">
            <v>125</v>
          </cell>
          <cell r="K10">
            <v>4500</v>
          </cell>
          <cell r="L10">
            <v>4625</v>
          </cell>
          <cell r="M10">
            <v>4750</v>
          </cell>
          <cell r="N10">
            <v>4875</v>
          </cell>
          <cell r="O10">
            <v>5000</v>
          </cell>
          <cell r="P10">
            <v>5125</v>
          </cell>
          <cell r="Q10">
            <v>5250</v>
          </cell>
          <cell r="R10">
            <v>5375</v>
          </cell>
          <cell r="S10">
            <v>5500</v>
          </cell>
          <cell r="T10">
            <v>5625</v>
          </cell>
          <cell r="U10">
            <v>5750</v>
          </cell>
          <cell r="V10">
            <v>5875</v>
          </cell>
          <cell r="W10">
            <v>6000</v>
          </cell>
          <cell r="X10">
            <v>6125</v>
          </cell>
          <cell r="Y10">
            <v>6250</v>
          </cell>
          <cell r="Z10">
            <v>6375</v>
          </cell>
          <cell r="AA10">
            <v>6500</v>
          </cell>
          <cell r="AB10">
            <v>6625</v>
          </cell>
          <cell r="AC10">
            <v>6750</v>
          </cell>
          <cell r="AD10">
            <v>6875</v>
          </cell>
          <cell r="AE10">
            <v>7000</v>
          </cell>
          <cell r="AP10" t="str">
            <v>October</v>
          </cell>
          <cell r="AT10">
            <v>400</v>
          </cell>
          <cell r="AU10">
            <v>300</v>
          </cell>
        </row>
        <row r="11">
          <cell r="A11" t="str">
            <v>S-9   (5000-150-8000)</v>
          </cell>
          <cell r="B11">
            <v>5000</v>
          </cell>
          <cell r="C11">
            <v>150</v>
          </cell>
          <cell r="D11">
            <v>8000</v>
          </cell>
          <cell r="E11" t="str">
            <v>PB2 (9300-34800)</v>
          </cell>
          <cell r="F11">
            <v>9300</v>
          </cell>
          <cell r="G11">
            <v>4200</v>
          </cell>
          <cell r="H11">
            <v>150</v>
          </cell>
          <cell r="I11">
            <v>150</v>
          </cell>
          <cell r="J11">
            <v>150</v>
          </cell>
          <cell r="K11">
            <v>5000</v>
          </cell>
          <cell r="L11">
            <v>5150</v>
          </cell>
          <cell r="M11">
            <v>5300</v>
          </cell>
          <cell r="N11">
            <v>5450</v>
          </cell>
          <cell r="O11">
            <v>5600</v>
          </cell>
          <cell r="P11">
            <v>5750</v>
          </cell>
          <cell r="Q11">
            <v>5900</v>
          </cell>
          <cell r="R11">
            <v>6050</v>
          </cell>
          <cell r="S11">
            <v>6200</v>
          </cell>
          <cell r="T11">
            <v>6350</v>
          </cell>
          <cell r="U11">
            <v>6500</v>
          </cell>
          <cell r="V11">
            <v>6650</v>
          </cell>
          <cell r="W11">
            <v>6800</v>
          </cell>
          <cell r="X11">
            <v>6950</v>
          </cell>
          <cell r="Y11">
            <v>7100</v>
          </cell>
          <cell r="Z11">
            <v>7250</v>
          </cell>
          <cell r="AA11">
            <v>7400</v>
          </cell>
          <cell r="AB11">
            <v>7550</v>
          </cell>
          <cell r="AC11">
            <v>7700</v>
          </cell>
          <cell r="AD11">
            <v>7850</v>
          </cell>
          <cell r="AE11">
            <v>8000</v>
          </cell>
          <cell r="AL11" t="str">
            <v>Transport allowance</v>
          </cell>
          <cell r="AN11" t="str">
            <v>cca</v>
          </cell>
          <cell r="AP11" t="str">
            <v>November</v>
          </cell>
          <cell r="AT11">
            <v>1600</v>
          </cell>
          <cell r="AU11">
            <v>800</v>
          </cell>
        </row>
        <row r="12">
          <cell r="A12" t="str">
            <v>S-10 (5500-175-9000)</v>
          </cell>
          <cell r="B12">
            <v>5500</v>
          </cell>
          <cell r="C12">
            <v>175</v>
          </cell>
          <cell r="D12">
            <v>9000</v>
          </cell>
          <cell r="E12" t="str">
            <v>PB2 (9300-34800)</v>
          </cell>
          <cell r="F12">
            <v>9300</v>
          </cell>
          <cell r="G12">
            <v>4200</v>
          </cell>
          <cell r="H12">
            <v>175</v>
          </cell>
          <cell r="I12">
            <v>175</v>
          </cell>
          <cell r="J12">
            <v>175</v>
          </cell>
          <cell r="K12">
            <v>5500</v>
          </cell>
          <cell r="L12">
            <v>5675</v>
          </cell>
          <cell r="M12">
            <v>5850</v>
          </cell>
          <cell r="N12">
            <v>6025</v>
          </cell>
          <cell r="O12">
            <v>6200</v>
          </cell>
          <cell r="P12">
            <v>6375</v>
          </cell>
          <cell r="Q12">
            <v>6550</v>
          </cell>
          <cell r="R12">
            <v>6725</v>
          </cell>
          <cell r="S12">
            <v>6900</v>
          </cell>
          <cell r="T12">
            <v>7075</v>
          </cell>
          <cell r="U12">
            <v>7250</v>
          </cell>
          <cell r="V12">
            <v>7425</v>
          </cell>
          <cell r="W12">
            <v>7600</v>
          </cell>
          <cell r="X12">
            <v>7775</v>
          </cell>
          <cell r="Y12">
            <v>7950</v>
          </cell>
          <cell r="Z12">
            <v>8125</v>
          </cell>
          <cell r="AA12">
            <v>8300</v>
          </cell>
          <cell r="AB12">
            <v>8475</v>
          </cell>
          <cell r="AC12">
            <v>8650</v>
          </cell>
          <cell r="AD12">
            <v>8825</v>
          </cell>
          <cell r="AE12">
            <v>9000</v>
          </cell>
          <cell r="AL12" t="str">
            <v>Old</v>
          </cell>
          <cell r="AM12" t="str">
            <v>New</v>
          </cell>
          <cell r="AN12">
            <v>0</v>
          </cell>
          <cell r="AP12" t="str">
            <v>December</v>
          </cell>
          <cell r="AT12">
            <v>1600</v>
          </cell>
          <cell r="AU12">
            <v>800</v>
          </cell>
        </row>
        <row r="13">
          <cell r="A13" t="str">
            <v>S-11 (6500-200-6900)</v>
          </cell>
          <cell r="B13">
            <v>6500</v>
          </cell>
          <cell r="C13">
            <v>200</v>
          </cell>
          <cell r="D13">
            <v>6900</v>
          </cell>
          <cell r="E13" t="str">
            <v>PB2 (9300-34800)</v>
          </cell>
          <cell r="F13">
            <v>9300</v>
          </cell>
          <cell r="G13">
            <v>4200</v>
          </cell>
          <cell r="H13">
            <v>200</v>
          </cell>
          <cell r="I13">
            <v>200</v>
          </cell>
          <cell r="J13">
            <v>200</v>
          </cell>
          <cell r="K13">
            <v>6500</v>
          </cell>
          <cell r="L13">
            <v>6700</v>
          </cell>
          <cell r="M13">
            <v>6900</v>
          </cell>
          <cell r="N13">
            <v>6900</v>
          </cell>
          <cell r="O13">
            <v>6900</v>
          </cell>
          <cell r="P13">
            <v>6900</v>
          </cell>
          <cell r="Q13">
            <v>6900</v>
          </cell>
          <cell r="R13">
            <v>6900</v>
          </cell>
          <cell r="S13">
            <v>6900</v>
          </cell>
          <cell r="T13">
            <v>6900</v>
          </cell>
          <cell r="U13">
            <v>6900</v>
          </cell>
          <cell r="V13">
            <v>6900</v>
          </cell>
          <cell r="W13">
            <v>6900</v>
          </cell>
          <cell r="X13">
            <v>6900</v>
          </cell>
          <cell r="Y13">
            <v>6900</v>
          </cell>
          <cell r="Z13">
            <v>6900</v>
          </cell>
          <cell r="AA13">
            <v>6900</v>
          </cell>
          <cell r="AB13">
            <v>6900</v>
          </cell>
          <cell r="AC13">
            <v>6900</v>
          </cell>
          <cell r="AD13">
            <v>6900</v>
          </cell>
          <cell r="AE13">
            <v>6900</v>
          </cell>
          <cell r="AL13">
            <v>0</v>
          </cell>
          <cell r="AM13">
            <v>0</v>
          </cell>
          <cell r="AN13">
            <v>90</v>
          </cell>
          <cell r="AP13" t="str">
            <v>N/A</v>
          </cell>
          <cell r="AT13">
            <v>1600</v>
          </cell>
          <cell r="AU13">
            <v>800</v>
          </cell>
        </row>
        <row r="14">
          <cell r="A14" t="str">
            <v>S-12 (6500-200-10500)</v>
          </cell>
          <cell r="B14">
            <v>6500</v>
          </cell>
          <cell r="C14">
            <v>200</v>
          </cell>
          <cell r="D14">
            <v>10500</v>
          </cell>
          <cell r="E14" t="str">
            <v>PB2 (9300-34800)</v>
          </cell>
          <cell r="F14">
            <v>9300</v>
          </cell>
          <cell r="G14">
            <v>4200</v>
          </cell>
          <cell r="H14">
            <v>200</v>
          </cell>
          <cell r="I14">
            <v>200</v>
          </cell>
          <cell r="J14">
            <v>200</v>
          </cell>
          <cell r="K14">
            <v>6500</v>
          </cell>
          <cell r="L14">
            <v>6700</v>
          </cell>
          <cell r="M14">
            <v>6900</v>
          </cell>
          <cell r="N14">
            <v>7100</v>
          </cell>
          <cell r="O14">
            <v>7300</v>
          </cell>
          <cell r="P14">
            <v>7500</v>
          </cell>
          <cell r="Q14">
            <v>7700</v>
          </cell>
          <cell r="R14">
            <v>7900</v>
          </cell>
          <cell r="S14">
            <v>8100</v>
          </cell>
          <cell r="T14">
            <v>8300</v>
          </cell>
          <cell r="U14">
            <v>8500</v>
          </cell>
          <cell r="V14">
            <v>8700</v>
          </cell>
          <cell r="W14">
            <v>8900</v>
          </cell>
          <cell r="X14">
            <v>9100</v>
          </cell>
          <cell r="Y14">
            <v>9300</v>
          </cell>
          <cell r="Z14">
            <v>9500</v>
          </cell>
          <cell r="AA14">
            <v>9700</v>
          </cell>
          <cell r="AB14">
            <v>9900</v>
          </cell>
          <cell r="AC14">
            <v>10100</v>
          </cell>
          <cell r="AD14">
            <v>10300</v>
          </cell>
          <cell r="AE14">
            <v>10500</v>
          </cell>
          <cell r="AL14">
            <v>100</v>
          </cell>
          <cell r="AM14">
            <v>400</v>
          </cell>
          <cell r="AN14">
            <v>125</v>
          </cell>
          <cell r="AT14">
            <v>1600</v>
          </cell>
          <cell r="AU14">
            <v>800</v>
          </cell>
        </row>
        <row r="15">
          <cell r="A15" t="str">
            <v>S-13 (7450-225-11500)</v>
          </cell>
          <cell r="B15">
            <v>7450</v>
          </cell>
          <cell r="C15">
            <v>225</v>
          </cell>
          <cell r="D15">
            <v>11500</v>
          </cell>
          <cell r="E15" t="str">
            <v>PB2 (9300-34800)</v>
          </cell>
          <cell r="F15">
            <v>9300</v>
          </cell>
          <cell r="G15">
            <v>4600</v>
          </cell>
          <cell r="H15">
            <v>225</v>
          </cell>
          <cell r="I15">
            <v>225</v>
          </cell>
          <cell r="J15">
            <v>225</v>
          </cell>
          <cell r="K15">
            <v>7450</v>
          </cell>
          <cell r="L15">
            <v>7675</v>
          </cell>
          <cell r="M15">
            <v>7900</v>
          </cell>
          <cell r="N15">
            <v>8125</v>
          </cell>
          <cell r="O15">
            <v>8350</v>
          </cell>
          <cell r="P15">
            <v>8575</v>
          </cell>
          <cell r="Q15">
            <v>8800</v>
          </cell>
          <cell r="R15">
            <v>9025</v>
          </cell>
          <cell r="S15">
            <v>9250</v>
          </cell>
          <cell r="T15">
            <v>9475</v>
          </cell>
          <cell r="U15">
            <v>9700</v>
          </cell>
          <cell r="V15">
            <v>9925</v>
          </cell>
          <cell r="W15">
            <v>10150</v>
          </cell>
          <cell r="X15">
            <v>10375</v>
          </cell>
          <cell r="Y15">
            <v>10600</v>
          </cell>
          <cell r="Z15">
            <v>10825</v>
          </cell>
          <cell r="AA15">
            <v>11050</v>
          </cell>
          <cell r="AB15">
            <v>11275</v>
          </cell>
          <cell r="AC15">
            <v>11500</v>
          </cell>
          <cell r="AD15">
            <v>11500</v>
          </cell>
          <cell r="AE15">
            <v>11500</v>
          </cell>
          <cell r="AL15">
            <v>400</v>
          </cell>
          <cell r="AM15">
            <v>600</v>
          </cell>
          <cell r="AN15">
            <v>200</v>
          </cell>
          <cell r="AT15">
            <v>1600</v>
          </cell>
          <cell r="AU15">
            <v>800</v>
          </cell>
        </row>
        <row r="16">
          <cell r="A16" t="str">
            <v>S-14 (7500-250-12000)</v>
          </cell>
          <cell r="B16">
            <v>7500</v>
          </cell>
          <cell r="C16">
            <v>250</v>
          </cell>
          <cell r="D16">
            <v>12000</v>
          </cell>
          <cell r="E16" t="str">
            <v>PB2 (9300-34800)</v>
          </cell>
          <cell r="F16">
            <v>9300</v>
          </cell>
          <cell r="G16">
            <v>4800</v>
          </cell>
          <cell r="H16">
            <v>250</v>
          </cell>
          <cell r="I16">
            <v>250</v>
          </cell>
          <cell r="J16">
            <v>250</v>
          </cell>
          <cell r="K16">
            <v>7500</v>
          </cell>
          <cell r="L16">
            <v>7750</v>
          </cell>
          <cell r="M16">
            <v>8000</v>
          </cell>
          <cell r="N16">
            <v>8250</v>
          </cell>
          <cell r="O16">
            <v>8500</v>
          </cell>
          <cell r="P16">
            <v>8750</v>
          </cell>
          <cell r="Q16">
            <v>9000</v>
          </cell>
          <cell r="R16">
            <v>9250</v>
          </cell>
          <cell r="S16">
            <v>9500</v>
          </cell>
          <cell r="T16">
            <v>9750</v>
          </cell>
          <cell r="U16">
            <v>10000</v>
          </cell>
          <cell r="V16">
            <v>10250</v>
          </cell>
          <cell r="W16">
            <v>10500</v>
          </cell>
          <cell r="X16">
            <v>10750</v>
          </cell>
          <cell r="Y16">
            <v>11000</v>
          </cell>
          <cell r="Z16">
            <v>11250</v>
          </cell>
          <cell r="AA16">
            <v>11500</v>
          </cell>
          <cell r="AB16">
            <v>11750</v>
          </cell>
          <cell r="AC16">
            <v>12000</v>
          </cell>
          <cell r="AD16">
            <v>12250</v>
          </cell>
          <cell r="AE16">
            <v>12500</v>
          </cell>
          <cell r="AL16">
            <v>800</v>
          </cell>
          <cell r="AM16">
            <v>800</v>
          </cell>
          <cell r="AN16">
            <v>240</v>
          </cell>
          <cell r="AT16">
            <v>1600</v>
          </cell>
          <cell r="AU16">
            <v>800</v>
          </cell>
        </row>
        <row r="17">
          <cell r="A17" t="str">
            <v>S-15 (8000-275-13500)</v>
          </cell>
          <cell r="B17">
            <v>8000</v>
          </cell>
          <cell r="C17">
            <v>275</v>
          </cell>
          <cell r="D17">
            <v>13500</v>
          </cell>
          <cell r="E17" t="str">
            <v>PB-2 (9300-34800)</v>
          </cell>
          <cell r="F17">
            <v>9300</v>
          </cell>
          <cell r="G17">
            <v>5400</v>
          </cell>
          <cell r="H17">
            <v>275</v>
          </cell>
          <cell r="I17">
            <v>275</v>
          </cell>
          <cell r="J17">
            <v>275</v>
          </cell>
          <cell r="K17">
            <v>8000</v>
          </cell>
          <cell r="L17">
            <v>8275</v>
          </cell>
          <cell r="M17">
            <v>8550</v>
          </cell>
          <cell r="N17">
            <v>8825</v>
          </cell>
          <cell r="O17">
            <v>9100</v>
          </cell>
          <cell r="P17">
            <v>9375</v>
          </cell>
          <cell r="Q17">
            <v>9650</v>
          </cell>
          <cell r="R17">
            <v>9925</v>
          </cell>
          <cell r="S17">
            <v>10200</v>
          </cell>
          <cell r="T17">
            <v>10475</v>
          </cell>
          <cell r="U17">
            <v>10750</v>
          </cell>
          <cell r="V17">
            <v>11025</v>
          </cell>
          <cell r="W17">
            <v>11300</v>
          </cell>
          <cell r="X17">
            <v>11575</v>
          </cell>
          <cell r="Y17">
            <v>11850</v>
          </cell>
          <cell r="Z17">
            <v>12125</v>
          </cell>
          <cell r="AA17">
            <v>12400</v>
          </cell>
          <cell r="AB17">
            <v>12675</v>
          </cell>
          <cell r="AC17">
            <v>12950</v>
          </cell>
          <cell r="AD17">
            <v>13225</v>
          </cell>
          <cell r="AE17">
            <v>13500</v>
          </cell>
          <cell r="AM17">
            <v>1200</v>
          </cell>
          <cell r="AN17">
            <v>300</v>
          </cell>
          <cell r="AT17">
            <v>3200</v>
          </cell>
          <cell r="AU17">
            <v>1600</v>
          </cell>
        </row>
        <row r="18">
          <cell r="A18" t="str">
            <v>S-15A (8000-275-13500)</v>
          </cell>
          <cell r="B18">
            <v>8000</v>
          </cell>
          <cell r="C18">
            <v>275</v>
          </cell>
          <cell r="D18">
            <v>13500</v>
          </cell>
          <cell r="E18" t="str">
            <v>PB-3 (15600-39100)</v>
          </cell>
          <cell r="F18">
            <v>15600</v>
          </cell>
          <cell r="G18">
            <v>5400</v>
          </cell>
          <cell r="H18">
            <v>275</v>
          </cell>
          <cell r="I18">
            <v>275</v>
          </cell>
          <cell r="J18">
            <v>275</v>
          </cell>
          <cell r="K18">
            <v>8000</v>
          </cell>
          <cell r="L18">
            <v>8275</v>
          </cell>
          <cell r="M18">
            <v>8550</v>
          </cell>
          <cell r="N18">
            <v>8825</v>
          </cell>
          <cell r="O18">
            <v>9100</v>
          </cell>
          <cell r="P18">
            <v>9375</v>
          </cell>
          <cell r="Q18">
            <v>9650</v>
          </cell>
          <cell r="R18">
            <v>9925</v>
          </cell>
          <cell r="S18">
            <v>10200</v>
          </cell>
          <cell r="T18">
            <v>10475</v>
          </cell>
          <cell r="U18">
            <v>10750</v>
          </cell>
          <cell r="V18">
            <v>11025</v>
          </cell>
          <cell r="W18">
            <v>11300</v>
          </cell>
          <cell r="X18">
            <v>11575</v>
          </cell>
          <cell r="Y18">
            <v>11850</v>
          </cell>
          <cell r="Z18">
            <v>12125</v>
          </cell>
          <cell r="AA18">
            <v>12400</v>
          </cell>
          <cell r="AB18">
            <v>12675</v>
          </cell>
          <cell r="AC18">
            <v>12950</v>
          </cell>
          <cell r="AD18">
            <v>13225</v>
          </cell>
          <cell r="AE18">
            <v>13500</v>
          </cell>
          <cell r="AM18">
            <v>1600</v>
          </cell>
          <cell r="AT18">
            <v>3200</v>
          </cell>
          <cell r="AU18">
            <v>1600</v>
          </cell>
        </row>
        <row r="19">
          <cell r="A19" t="str">
            <v>S-15B (8500-275-14100)</v>
          </cell>
          <cell r="B19">
            <v>8500</v>
          </cell>
          <cell r="C19">
            <v>275</v>
          </cell>
          <cell r="D19">
            <v>14100</v>
          </cell>
          <cell r="E19" t="str">
            <v>PB-3 (15600-39100)</v>
          </cell>
          <cell r="F19">
            <v>15600</v>
          </cell>
          <cell r="G19">
            <v>5400</v>
          </cell>
          <cell r="H19">
            <v>275</v>
          </cell>
          <cell r="I19">
            <v>275</v>
          </cell>
          <cell r="J19">
            <v>275</v>
          </cell>
          <cell r="K19">
            <v>8500</v>
          </cell>
          <cell r="L19">
            <v>8775</v>
          </cell>
          <cell r="M19">
            <v>9050</v>
          </cell>
          <cell r="N19">
            <v>9325</v>
          </cell>
          <cell r="O19">
            <v>9600</v>
          </cell>
          <cell r="P19">
            <v>9875</v>
          </cell>
          <cell r="Q19">
            <v>10150</v>
          </cell>
          <cell r="R19">
            <v>10425</v>
          </cell>
          <cell r="S19">
            <v>10700</v>
          </cell>
          <cell r="T19">
            <v>10975</v>
          </cell>
          <cell r="U19">
            <v>11250</v>
          </cell>
          <cell r="V19">
            <v>11525</v>
          </cell>
          <cell r="W19">
            <v>11800</v>
          </cell>
          <cell r="X19">
            <v>12075</v>
          </cell>
          <cell r="Y19">
            <v>12350</v>
          </cell>
          <cell r="Z19">
            <v>12625</v>
          </cell>
          <cell r="AA19">
            <v>12900</v>
          </cell>
          <cell r="AB19">
            <v>13175</v>
          </cell>
          <cell r="AC19">
            <v>13450</v>
          </cell>
          <cell r="AD19">
            <v>13725</v>
          </cell>
          <cell r="AE19">
            <v>14000</v>
          </cell>
          <cell r="AM19">
            <v>3200</v>
          </cell>
          <cell r="AT19">
            <v>3200</v>
          </cell>
          <cell r="AU19">
            <v>1600</v>
          </cell>
        </row>
        <row r="20">
          <cell r="A20" t="str">
            <v>S-16 (9000)</v>
          </cell>
          <cell r="B20">
            <v>9000</v>
          </cell>
          <cell r="C20">
            <v>275</v>
          </cell>
          <cell r="E20" t="str">
            <v>PB-3 (15600-39100)</v>
          </cell>
          <cell r="F20">
            <v>15600</v>
          </cell>
          <cell r="G20">
            <v>5400</v>
          </cell>
          <cell r="H20">
            <v>0</v>
          </cell>
          <cell r="I20">
            <v>0</v>
          </cell>
          <cell r="J20">
            <v>0</v>
          </cell>
          <cell r="K20">
            <v>9000</v>
          </cell>
          <cell r="L20">
            <v>9000</v>
          </cell>
          <cell r="M20">
            <v>9000</v>
          </cell>
          <cell r="N20">
            <v>9000</v>
          </cell>
          <cell r="O20">
            <v>9000</v>
          </cell>
          <cell r="P20">
            <v>9000</v>
          </cell>
          <cell r="Q20">
            <v>9000</v>
          </cell>
          <cell r="R20">
            <v>9000</v>
          </cell>
          <cell r="S20">
            <v>9000</v>
          </cell>
          <cell r="T20">
            <v>9000</v>
          </cell>
          <cell r="U20">
            <v>9000</v>
          </cell>
          <cell r="V20">
            <v>9000</v>
          </cell>
          <cell r="W20">
            <v>9000</v>
          </cell>
          <cell r="X20">
            <v>9000</v>
          </cell>
          <cell r="Y20">
            <v>9000</v>
          </cell>
          <cell r="Z20">
            <v>9000</v>
          </cell>
          <cell r="AA20">
            <v>9000</v>
          </cell>
          <cell r="AB20">
            <v>9000</v>
          </cell>
          <cell r="AC20">
            <v>9000</v>
          </cell>
          <cell r="AD20">
            <v>9000</v>
          </cell>
          <cell r="AE20">
            <v>9000</v>
          </cell>
          <cell r="AT20">
            <v>3200</v>
          </cell>
          <cell r="AU20">
            <v>1600</v>
          </cell>
        </row>
        <row r="21">
          <cell r="A21" t="str">
            <v>S-17 (9000-275-9550)</v>
          </cell>
          <cell r="B21">
            <v>9000</v>
          </cell>
          <cell r="C21">
            <v>275</v>
          </cell>
          <cell r="D21">
            <v>9550</v>
          </cell>
          <cell r="E21" t="str">
            <v>PB-3 (15600-39100)</v>
          </cell>
          <cell r="F21">
            <v>15600</v>
          </cell>
          <cell r="G21">
            <v>5400</v>
          </cell>
          <cell r="H21">
            <v>275</v>
          </cell>
          <cell r="I21">
            <v>275</v>
          </cell>
          <cell r="J21">
            <v>275</v>
          </cell>
          <cell r="K21">
            <v>9000</v>
          </cell>
          <cell r="L21">
            <v>9275</v>
          </cell>
          <cell r="M21">
            <v>9550</v>
          </cell>
          <cell r="N21">
            <v>9550</v>
          </cell>
          <cell r="O21">
            <v>9550</v>
          </cell>
          <cell r="P21">
            <v>9550</v>
          </cell>
          <cell r="Q21">
            <v>9550</v>
          </cell>
          <cell r="R21">
            <v>9550</v>
          </cell>
          <cell r="S21">
            <v>9550</v>
          </cell>
          <cell r="T21">
            <v>9550</v>
          </cell>
          <cell r="U21">
            <v>9550</v>
          </cell>
          <cell r="V21">
            <v>9550</v>
          </cell>
          <cell r="W21">
            <v>9550</v>
          </cell>
          <cell r="X21">
            <v>9550</v>
          </cell>
          <cell r="Y21">
            <v>9550</v>
          </cell>
          <cell r="Z21">
            <v>9550</v>
          </cell>
          <cell r="AA21">
            <v>9550</v>
          </cell>
          <cell r="AB21">
            <v>9550</v>
          </cell>
          <cell r="AC21">
            <v>9550</v>
          </cell>
          <cell r="AD21">
            <v>9550</v>
          </cell>
          <cell r="AE21">
            <v>9550</v>
          </cell>
          <cell r="AT21">
            <v>3200</v>
          </cell>
          <cell r="AU21">
            <v>1600</v>
          </cell>
        </row>
        <row r="22">
          <cell r="A22" t="str">
            <v>S-18 (10325-325-10975)</v>
          </cell>
          <cell r="B22">
            <v>10325</v>
          </cell>
          <cell r="C22">
            <v>325</v>
          </cell>
          <cell r="D22">
            <v>10975</v>
          </cell>
          <cell r="E22" t="str">
            <v>PB-3 (15600-39100)</v>
          </cell>
          <cell r="F22">
            <v>15600</v>
          </cell>
          <cell r="G22">
            <v>6600</v>
          </cell>
          <cell r="H22">
            <v>325</v>
          </cell>
          <cell r="I22">
            <v>325</v>
          </cell>
          <cell r="J22">
            <v>325</v>
          </cell>
          <cell r="K22">
            <v>10325</v>
          </cell>
          <cell r="L22">
            <v>10650</v>
          </cell>
          <cell r="M22">
            <v>10975</v>
          </cell>
          <cell r="N22">
            <v>10975</v>
          </cell>
          <cell r="O22">
            <v>10975</v>
          </cell>
          <cell r="P22">
            <v>10975</v>
          </cell>
          <cell r="Q22">
            <v>10975</v>
          </cell>
          <cell r="R22">
            <v>10975</v>
          </cell>
          <cell r="S22">
            <v>10975</v>
          </cell>
          <cell r="T22">
            <v>10975</v>
          </cell>
          <cell r="U22">
            <v>10975</v>
          </cell>
          <cell r="V22">
            <v>10975</v>
          </cell>
          <cell r="W22">
            <v>10975</v>
          </cell>
          <cell r="X22">
            <v>10975</v>
          </cell>
          <cell r="Y22">
            <v>10975</v>
          </cell>
          <cell r="Z22">
            <v>10975</v>
          </cell>
          <cell r="AA22">
            <v>10975</v>
          </cell>
          <cell r="AB22">
            <v>10975</v>
          </cell>
          <cell r="AC22">
            <v>10975</v>
          </cell>
          <cell r="AD22">
            <v>10975</v>
          </cell>
          <cell r="AE22">
            <v>10975</v>
          </cell>
          <cell r="AT22">
            <v>3200</v>
          </cell>
          <cell r="AU22">
            <v>1600</v>
          </cell>
        </row>
        <row r="23">
          <cell r="A23" t="str">
            <v>S-19 (10000-325-15200)</v>
          </cell>
          <cell r="B23">
            <v>10000</v>
          </cell>
          <cell r="C23">
            <v>325</v>
          </cell>
          <cell r="D23">
            <v>15200</v>
          </cell>
          <cell r="E23" t="str">
            <v>PB-3 (15600-39100)</v>
          </cell>
          <cell r="F23">
            <v>15600</v>
          </cell>
          <cell r="G23">
            <v>6600</v>
          </cell>
          <cell r="H23">
            <v>325</v>
          </cell>
          <cell r="I23">
            <v>325</v>
          </cell>
          <cell r="J23">
            <v>325</v>
          </cell>
          <cell r="K23">
            <v>10000</v>
          </cell>
          <cell r="L23">
            <v>10325</v>
          </cell>
          <cell r="M23">
            <v>10650</v>
          </cell>
          <cell r="N23">
            <v>10975</v>
          </cell>
          <cell r="O23">
            <v>11300</v>
          </cell>
          <cell r="P23">
            <v>11625</v>
          </cell>
          <cell r="Q23">
            <v>11950</v>
          </cell>
          <cell r="R23">
            <v>12275</v>
          </cell>
          <cell r="S23">
            <v>12600</v>
          </cell>
          <cell r="T23">
            <v>12925</v>
          </cell>
          <cell r="U23">
            <v>13250</v>
          </cell>
          <cell r="V23">
            <v>13575</v>
          </cell>
          <cell r="W23">
            <v>13900</v>
          </cell>
          <cell r="X23">
            <v>14225</v>
          </cell>
          <cell r="Y23">
            <v>14550</v>
          </cell>
          <cell r="Z23">
            <v>14875</v>
          </cell>
          <cell r="AA23">
            <v>15200</v>
          </cell>
          <cell r="AB23">
            <v>15200</v>
          </cell>
          <cell r="AC23">
            <v>15200</v>
          </cell>
          <cell r="AD23">
            <v>15200</v>
          </cell>
          <cell r="AE23">
            <v>15200</v>
          </cell>
          <cell r="AT23">
            <v>3200</v>
          </cell>
          <cell r="AU23">
            <v>1600</v>
          </cell>
        </row>
        <row r="24">
          <cell r="A24" t="str">
            <v>S-20 (10650-325-15850)</v>
          </cell>
          <cell r="B24">
            <v>10650</v>
          </cell>
          <cell r="C24">
            <v>325</v>
          </cell>
          <cell r="D24">
            <v>15850</v>
          </cell>
          <cell r="E24" t="str">
            <v>PB-3 (15600-39100)</v>
          </cell>
          <cell r="F24">
            <v>15600</v>
          </cell>
          <cell r="G24">
            <v>6600</v>
          </cell>
          <cell r="H24">
            <v>325</v>
          </cell>
          <cell r="I24">
            <v>325</v>
          </cell>
          <cell r="J24">
            <v>325</v>
          </cell>
          <cell r="K24">
            <v>10650</v>
          </cell>
          <cell r="L24">
            <v>10975</v>
          </cell>
          <cell r="M24">
            <v>11300</v>
          </cell>
          <cell r="N24">
            <v>11625</v>
          </cell>
          <cell r="O24">
            <v>11950</v>
          </cell>
          <cell r="P24">
            <v>12275</v>
          </cell>
          <cell r="Q24">
            <v>12600</v>
          </cell>
          <cell r="R24">
            <v>12925</v>
          </cell>
          <cell r="S24">
            <v>13250</v>
          </cell>
          <cell r="T24">
            <v>13575</v>
          </cell>
          <cell r="U24">
            <v>13900</v>
          </cell>
          <cell r="V24">
            <v>14225</v>
          </cell>
          <cell r="W24">
            <v>14550</v>
          </cell>
          <cell r="X24">
            <v>14875</v>
          </cell>
          <cell r="Y24">
            <v>15200</v>
          </cell>
          <cell r="Z24">
            <v>15525</v>
          </cell>
          <cell r="AA24">
            <v>15850</v>
          </cell>
          <cell r="AB24">
            <v>15850</v>
          </cell>
          <cell r="AC24">
            <v>15850</v>
          </cell>
          <cell r="AD24">
            <v>15850</v>
          </cell>
          <cell r="AE24">
            <v>15850</v>
          </cell>
          <cell r="AT24">
            <v>3200</v>
          </cell>
          <cell r="AU24">
            <v>1600</v>
          </cell>
        </row>
        <row r="25">
          <cell r="A25" t="str">
            <v>S-21 (12000-375-16500)</v>
          </cell>
          <cell r="B25">
            <v>12000</v>
          </cell>
          <cell r="C25">
            <v>375</v>
          </cell>
          <cell r="D25">
            <v>16500</v>
          </cell>
          <cell r="E25" t="str">
            <v>PB-3 (15600-39100)</v>
          </cell>
          <cell r="F25">
            <v>15600</v>
          </cell>
          <cell r="G25">
            <v>7600</v>
          </cell>
          <cell r="H25">
            <v>375</v>
          </cell>
          <cell r="I25">
            <v>375</v>
          </cell>
          <cell r="J25">
            <v>375</v>
          </cell>
          <cell r="K25">
            <v>12000</v>
          </cell>
          <cell r="L25">
            <v>12375</v>
          </cell>
          <cell r="M25">
            <v>12750</v>
          </cell>
          <cell r="N25">
            <v>13125</v>
          </cell>
          <cell r="O25">
            <v>13500</v>
          </cell>
          <cell r="P25">
            <v>13875</v>
          </cell>
          <cell r="Q25">
            <v>14250</v>
          </cell>
          <cell r="R25">
            <v>14625</v>
          </cell>
          <cell r="S25">
            <v>15000</v>
          </cell>
          <cell r="T25">
            <v>15375</v>
          </cell>
          <cell r="U25">
            <v>15750</v>
          </cell>
          <cell r="V25">
            <v>16125</v>
          </cell>
          <cell r="W25">
            <v>16500</v>
          </cell>
          <cell r="X25">
            <v>16500</v>
          </cell>
          <cell r="Y25">
            <v>16500</v>
          </cell>
          <cell r="Z25">
            <v>16500</v>
          </cell>
          <cell r="AA25">
            <v>16500</v>
          </cell>
          <cell r="AB25">
            <v>16500</v>
          </cell>
          <cell r="AC25">
            <v>16500</v>
          </cell>
          <cell r="AD25">
            <v>16500</v>
          </cell>
          <cell r="AE25">
            <v>16500</v>
          </cell>
          <cell r="AT25">
            <v>3200</v>
          </cell>
          <cell r="AU25">
            <v>1600</v>
          </cell>
        </row>
        <row r="26">
          <cell r="A26" t="str">
            <v>S-22 (12750-375-16500)</v>
          </cell>
          <cell r="B26">
            <v>12750</v>
          </cell>
          <cell r="C26">
            <v>375</v>
          </cell>
          <cell r="D26">
            <v>16500</v>
          </cell>
          <cell r="E26" t="str">
            <v>PB-3 (15600-39100)</v>
          </cell>
          <cell r="F26">
            <v>15600</v>
          </cell>
          <cell r="G26">
            <v>7600</v>
          </cell>
          <cell r="H26">
            <v>375</v>
          </cell>
          <cell r="I26">
            <v>375</v>
          </cell>
          <cell r="J26">
            <v>375</v>
          </cell>
          <cell r="K26">
            <v>12750</v>
          </cell>
          <cell r="L26">
            <v>13125</v>
          </cell>
          <cell r="M26">
            <v>13500</v>
          </cell>
          <cell r="N26">
            <v>13875</v>
          </cell>
          <cell r="O26">
            <v>14250</v>
          </cell>
          <cell r="P26">
            <v>14625</v>
          </cell>
          <cell r="Q26">
            <v>15000</v>
          </cell>
          <cell r="R26">
            <v>15375</v>
          </cell>
          <cell r="S26">
            <v>15750</v>
          </cell>
          <cell r="T26">
            <v>16125</v>
          </cell>
          <cell r="U26">
            <v>16500</v>
          </cell>
          <cell r="V26">
            <v>16500</v>
          </cell>
          <cell r="W26">
            <v>16500</v>
          </cell>
          <cell r="X26">
            <v>16500</v>
          </cell>
          <cell r="Y26">
            <v>16500</v>
          </cell>
          <cell r="Z26">
            <v>16500</v>
          </cell>
          <cell r="AA26">
            <v>16500</v>
          </cell>
          <cell r="AB26">
            <v>16500</v>
          </cell>
          <cell r="AC26">
            <v>16500</v>
          </cell>
          <cell r="AD26">
            <v>16500</v>
          </cell>
          <cell r="AE26">
            <v>16500</v>
          </cell>
          <cell r="AT26">
            <v>3200</v>
          </cell>
          <cell r="AU26">
            <v>1600</v>
          </cell>
        </row>
        <row r="27">
          <cell r="A27" t="str">
            <v>S-23 (12000-375-18000)</v>
          </cell>
          <cell r="B27">
            <v>12000</v>
          </cell>
          <cell r="C27">
            <v>375</v>
          </cell>
          <cell r="D27">
            <v>18000</v>
          </cell>
          <cell r="E27" t="str">
            <v>PB-3 (15600-39100)</v>
          </cell>
          <cell r="F27">
            <v>15600</v>
          </cell>
          <cell r="G27">
            <v>7600</v>
          </cell>
          <cell r="H27">
            <v>375</v>
          </cell>
          <cell r="I27">
            <v>375</v>
          </cell>
          <cell r="J27">
            <v>375</v>
          </cell>
          <cell r="K27">
            <v>12000</v>
          </cell>
          <cell r="L27">
            <v>12375</v>
          </cell>
          <cell r="M27">
            <v>12750</v>
          </cell>
          <cell r="N27">
            <v>13125</v>
          </cell>
          <cell r="O27">
            <v>13500</v>
          </cell>
          <cell r="P27">
            <v>13875</v>
          </cell>
          <cell r="Q27">
            <v>14250</v>
          </cell>
          <cell r="R27">
            <v>14625</v>
          </cell>
          <cell r="S27">
            <v>15000</v>
          </cell>
          <cell r="T27">
            <v>15375</v>
          </cell>
          <cell r="U27">
            <v>15750</v>
          </cell>
          <cell r="V27">
            <v>16125</v>
          </cell>
          <cell r="W27">
            <v>16500</v>
          </cell>
          <cell r="X27">
            <v>16875</v>
          </cell>
          <cell r="Y27">
            <v>17250</v>
          </cell>
          <cell r="Z27">
            <v>17625</v>
          </cell>
          <cell r="AA27">
            <v>18000</v>
          </cell>
          <cell r="AB27">
            <v>18000</v>
          </cell>
          <cell r="AC27">
            <v>18000</v>
          </cell>
          <cell r="AD27">
            <v>18000</v>
          </cell>
          <cell r="AE27">
            <v>18000</v>
          </cell>
          <cell r="AT27">
            <v>3200</v>
          </cell>
          <cell r="AU27">
            <v>1600</v>
          </cell>
        </row>
        <row r="28">
          <cell r="A28" t="str">
            <v>S-24 (14300-400-18300)</v>
          </cell>
          <cell r="B28">
            <v>14300</v>
          </cell>
          <cell r="C28">
            <v>400</v>
          </cell>
          <cell r="D28">
            <v>18300</v>
          </cell>
          <cell r="E28" t="str">
            <v>PB-4 (37400-67000)</v>
          </cell>
          <cell r="F28">
            <v>37400</v>
          </cell>
          <cell r="G28">
            <v>8700</v>
          </cell>
          <cell r="H28">
            <v>400</v>
          </cell>
          <cell r="I28">
            <v>400</v>
          </cell>
          <cell r="J28">
            <v>400</v>
          </cell>
          <cell r="K28">
            <v>14300</v>
          </cell>
          <cell r="L28">
            <v>14700</v>
          </cell>
          <cell r="M28">
            <v>15100</v>
          </cell>
          <cell r="N28">
            <v>15500</v>
          </cell>
          <cell r="O28">
            <v>15900</v>
          </cell>
          <cell r="P28">
            <v>16300</v>
          </cell>
          <cell r="Q28">
            <v>16700</v>
          </cell>
          <cell r="R28">
            <v>17100</v>
          </cell>
          <cell r="S28">
            <v>17500</v>
          </cell>
          <cell r="T28">
            <v>17900</v>
          </cell>
          <cell r="U28">
            <v>18300</v>
          </cell>
          <cell r="V28">
            <v>18300</v>
          </cell>
          <cell r="W28">
            <v>18300</v>
          </cell>
          <cell r="X28">
            <v>18300</v>
          </cell>
          <cell r="Y28">
            <v>18300</v>
          </cell>
          <cell r="Z28">
            <v>18300</v>
          </cell>
          <cell r="AA28">
            <v>18300</v>
          </cell>
          <cell r="AB28">
            <v>18300</v>
          </cell>
          <cell r="AC28">
            <v>18300</v>
          </cell>
          <cell r="AD28">
            <v>18300</v>
          </cell>
          <cell r="AE28">
            <v>18300</v>
          </cell>
          <cell r="AT28">
            <v>3200</v>
          </cell>
          <cell r="AU28">
            <v>1600</v>
          </cell>
        </row>
        <row r="29">
          <cell r="A29" t="str">
            <v>S-25 (15100-400-18300)</v>
          </cell>
          <cell r="B29">
            <v>15100</v>
          </cell>
          <cell r="C29">
            <v>400</v>
          </cell>
          <cell r="D29">
            <v>18300</v>
          </cell>
          <cell r="E29" t="str">
            <v>PB-4 (37400-67000)</v>
          </cell>
          <cell r="F29">
            <v>37400</v>
          </cell>
          <cell r="G29">
            <v>8700</v>
          </cell>
          <cell r="H29">
            <v>400</v>
          </cell>
          <cell r="I29">
            <v>400</v>
          </cell>
          <cell r="J29">
            <v>400</v>
          </cell>
          <cell r="K29">
            <v>15100</v>
          </cell>
          <cell r="L29">
            <v>15500</v>
          </cell>
          <cell r="M29">
            <v>15900</v>
          </cell>
          <cell r="N29">
            <v>16300</v>
          </cell>
          <cell r="O29">
            <v>16700</v>
          </cell>
          <cell r="P29">
            <v>17100</v>
          </cell>
          <cell r="Q29">
            <v>17500</v>
          </cell>
          <cell r="R29">
            <v>17900</v>
          </cell>
          <cell r="S29">
            <v>18300</v>
          </cell>
          <cell r="T29">
            <v>18300</v>
          </cell>
          <cell r="U29">
            <v>18300</v>
          </cell>
          <cell r="V29">
            <v>18300</v>
          </cell>
          <cell r="W29">
            <v>18300</v>
          </cell>
          <cell r="X29">
            <v>18300</v>
          </cell>
          <cell r="Y29">
            <v>18300</v>
          </cell>
          <cell r="Z29">
            <v>18300</v>
          </cell>
          <cell r="AA29">
            <v>18300</v>
          </cell>
          <cell r="AB29">
            <v>18300</v>
          </cell>
          <cell r="AC29">
            <v>18300</v>
          </cell>
          <cell r="AD29">
            <v>18300</v>
          </cell>
          <cell r="AE29">
            <v>18300</v>
          </cell>
          <cell r="AT29">
            <v>3200</v>
          </cell>
          <cell r="AU29">
            <v>1600</v>
          </cell>
        </row>
        <row r="30">
          <cell r="A30" t="str">
            <v>S-26 (16400-450-20000)</v>
          </cell>
          <cell r="B30">
            <v>16400</v>
          </cell>
          <cell r="C30">
            <v>450</v>
          </cell>
          <cell r="D30">
            <v>20000</v>
          </cell>
          <cell r="E30" t="str">
            <v>PB-4 (37400-67000)</v>
          </cell>
          <cell r="F30">
            <v>37400</v>
          </cell>
          <cell r="G30">
            <v>8900</v>
          </cell>
          <cell r="H30">
            <v>450</v>
          </cell>
          <cell r="I30">
            <v>450</v>
          </cell>
          <cell r="J30">
            <v>450</v>
          </cell>
          <cell r="K30">
            <v>16400</v>
          </cell>
          <cell r="L30">
            <v>16850</v>
          </cell>
          <cell r="M30">
            <v>17300</v>
          </cell>
          <cell r="N30">
            <v>17750</v>
          </cell>
          <cell r="O30">
            <v>18200</v>
          </cell>
          <cell r="P30">
            <v>18650</v>
          </cell>
          <cell r="Q30">
            <v>19100</v>
          </cell>
          <cell r="R30">
            <v>19550</v>
          </cell>
          <cell r="S30">
            <v>20000</v>
          </cell>
          <cell r="T30">
            <v>20000</v>
          </cell>
          <cell r="U30">
            <v>20000</v>
          </cell>
          <cell r="V30">
            <v>20000</v>
          </cell>
          <cell r="W30">
            <v>20000</v>
          </cell>
          <cell r="X30">
            <v>20000</v>
          </cell>
          <cell r="Y30">
            <v>20000</v>
          </cell>
          <cell r="Z30">
            <v>20000</v>
          </cell>
          <cell r="AA30">
            <v>20000</v>
          </cell>
          <cell r="AB30">
            <v>20000</v>
          </cell>
          <cell r="AC30">
            <v>20000</v>
          </cell>
          <cell r="AD30">
            <v>20000</v>
          </cell>
          <cell r="AE30">
            <v>20000</v>
          </cell>
          <cell r="AT30">
            <v>3200</v>
          </cell>
          <cell r="AU30">
            <v>1600</v>
          </cell>
        </row>
        <row r="31">
          <cell r="A31" t="str">
            <v>S-27 (16400-450-20900)</v>
          </cell>
          <cell r="B31">
            <v>16400</v>
          </cell>
          <cell r="C31">
            <v>450</v>
          </cell>
          <cell r="D31">
            <v>20900</v>
          </cell>
          <cell r="E31" t="str">
            <v>PB-4 (37400-67000)</v>
          </cell>
          <cell r="F31">
            <v>37400</v>
          </cell>
          <cell r="G31">
            <v>8900</v>
          </cell>
          <cell r="H31">
            <v>450</v>
          </cell>
          <cell r="I31">
            <v>450</v>
          </cell>
          <cell r="J31">
            <v>450</v>
          </cell>
          <cell r="K31">
            <v>16400</v>
          </cell>
          <cell r="L31">
            <v>16850</v>
          </cell>
          <cell r="M31">
            <v>17300</v>
          </cell>
          <cell r="N31">
            <v>17750</v>
          </cell>
          <cell r="O31">
            <v>18200</v>
          </cell>
          <cell r="P31">
            <v>18650</v>
          </cell>
          <cell r="Q31">
            <v>19100</v>
          </cell>
          <cell r="R31">
            <v>19550</v>
          </cell>
          <cell r="S31">
            <v>20000</v>
          </cell>
          <cell r="T31">
            <v>20450</v>
          </cell>
          <cell r="U31">
            <v>20900</v>
          </cell>
          <cell r="V31">
            <v>20900</v>
          </cell>
          <cell r="W31">
            <v>20900</v>
          </cell>
          <cell r="X31">
            <v>20900</v>
          </cell>
          <cell r="Y31">
            <v>20900</v>
          </cell>
          <cell r="Z31">
            <v>20900</v>
          </cell>
          <cell r="AA31">
            <v>20900</v>
          </cell>
          <cell r="AB31">
            <v>20900</v>
          </cell>
          <cell r="AC31">
            <v>20900</v>
          </cell>
          <cell r="AD31">
            <v>20900</v>
          </cell>
          <cell r="AE31">
            <v>20900</v>
          </cell>
          <cell r="AT31">
            <v>3200</v>
          </cell>
          <cell r="AU31">
            <v>1600</v>
          </cell>
        </row>
        <row r="32">
          <cell r="A32" t="str">
            <v>S-28 (14300-450-22400)</v>
          </cell>
          <cell r="B32">
            <v>14300</v>
          </cell>
          <cell r="C32">
            <v>450</v>
          </cell>
          <cell r="D32">
            <v>22400</v>
          </cell>
          <cell r="E32" t="str">
            <v>PB-4 (37400-67000)</v>
          </cell>
          <cell r="F32">
            <v>37400</v>
          </cell>
          <cell r="G32">
            <v>10000</v>
          </cell>
          <cell r="H32">
            <v>450</v>
          </cell>
          <cell r="I32">
            <v>450</v>
          </cell>
          <cell r="J32">
            <v>450</v>
          </cell>
          <cell r="K32">
            <v>14300</v>
          </cell>
          <cell r="L32">
            <v>14750</v>
          </cell>
          <cell r="M32">
            <v>15200</v>
          </cell>
          <cell r="N32">
            <v>15650</v>
          </cell>
          <cell r="O32">
            <v>16100</v>
          </cell>
          <cell r="P32">
            <v>16550</v>
          </cell>
          <cell r="Q32">
            <v>17000</v>
          </cell>
          <cell r="R32">
            <v>17450</v>
          </cell>
          <cell r="S32">
            <v>17900</v>
          </cell>
          <cell r="T32">
            <v>18350</v>
          </cell>
          <cell r="U32">
            <v>18800</v>
          </cell>
          <cell r="V32">
            <v>19250</v>
          </cell>
          <cell r="W32">
            <v>19700</v>
          </cell>
          <cell r="X32">
            <v>20150</v>
          </cell>
          <cell r="Y32">
            <v>20600</v>
          </cell>
          <cell r="Z32">
            <v>21050</v>
          </cell>
          <cell r="AA32">
            <v>21500</v>
          </cell>
          <cell r="AB32">
            <v>21950</v>
          </cell>
          <cell r="AC32">
            <v>22400</v>
          </cell>
          <cell r="AD32">
            <v>22400</v>
          </cell>
          <cell r="AE32">
            <v>22400</v>
          </cell>
          <cell r="AT32">
            <v>3200</v>
          </cell>
          <cell r="AU32">
            <v>1600</v>
          </cell>
        </row>
        <row r="33">
          <cell r="A33" t="str">
            <v>S-29 (18400-500-22400)</v>
          </cell>
          <cell r="B33">
            <v>18400</v>
          </cell>
          <cell r="C33">
            <v>500</v>
          </cell>
          <cell r="D33">
            <v>22400</v>
          </cell>
          <cell r="E33" t="str">
            <v>PB-4 (37400-67000)</v>
          </cell>
          <cell r="F33">
            <v>37400</v>
          </cell>
          <cell r="G33">
            <v>10000</v>
          </cell>
          <cell r="H33">
            <v>500</v>
          </cell>
          <cell r="I33">
            <v>500</v>
          </cell>
          <cell r="J33">
            <v>500</v>
          </cell>
          <cell r="K33">
            <v>18400</v>
          </cell>
          <cell r="L33">
            <v>18900</v>
          </cell>
          <cell r="M33">
            <v>19400</v>
          </cell>
          <cell r="N33">
            <v>19900</v>
          </cell>
          <cell r="O33">
            <v>20400</v>
          </cell>
          <cell r="P33">
            <v>20900</v>
          </cell>
          <cell r="Q33">
            <v>21400</v>
          </cell>
          <cell r="R33">
            <v>21900</v>
          </cell>
          <cell r="S33">
            <v>22400</v>
          </cell>
          <cell r="T33">
            <v>22400</v>
          </cell>
          <cell r="U33">
            <v>22400</v>
          </cell>
          <cell r="V33">
            <v>22400</v>
          </cell>
          <cell r="W33">
            <v>22400</v>
          </cell>
          <cell r="X33">
            <v>22400</v>
          </cell>
          <cell r="Y33">
            <v>22400</v>
          </cell>
          <cell r="Z33">
            <v>22400</v>
          </cell>
          <cell r="AA33">
            <v>22400</v>
          </cell>
          <cell r="AB33">
            <v>22400</v>
          </cell>
          <cell r="AC33">
            <v>22400</v>
          </cell>
          <cell r="AD33">
            <v>22400</v>
          </cell>
          <cell r="AE33">
            <v>22400</v>
          </cell>
          <cell r="AT33">
            <v>3200</v>
          </cell>
          <cell r="AU33">
            <v>1600</v>
          </cell>
        </row>
        <row r="34">
          <cell r="A34" t="str">
            <v>S-30 (22400-525-24500)</v>
          </cell>
          <cell r="B34">
            <v>22400</v>
          </cell>
          <cell r="C34">
            <v>525</v>
          </cell>
          <cell r="D34">
            <v>24500</v>
          </cell>
          <cell r="E34" t="str">
            <v>PB-4 (37400-67000)</v>
          </cell>
          <cell r="F34">
            <v>37400</v>
          </cell>
          <cell r="G34">
            <v>12000</v>
          </cell>
        </row>
        <row r="35">
          <cell r="A35" t="str">
            <v>S-31 (22400-600-26000)</v>
          </cell>
          <cell r="B35">
            <v>22400</v>
          </cell>
          <cell r="C35">
            <v>600</v>
          </cell>
          <cell r="D35">
            <v>26000</v>
          </cell>
          <cell r="E35" t="str">
            <v>PB-4 (39200-67000)</v>
          </cell>
          <cell r="F35">
            <v>39200</v>
          </cell>
          <cell r="G35">
            <v>13000</v>
          </cell>
        </row>
        <row r="36">
          <cell r="A36" t="str">
            <v>S-32 (24050-650-26000)</v>
          </cell>
          <cell r="B36">
            <v>24050</v>
          </cell>
          <cell r="C36">
            <v>650</v>
          </cell>
          <cell r="D36">
            <v>26000</v>
          </cell>
          <cell r="E36" t="str">
            <v>PB-4 (39200-67000)</v>
          </cell>
          <cell r="F36">
            <v>39200</v>
          </cell>
          <cell r="G36">
            <v>13000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tents"/>
      <sheetName val="Plant &amp;  Machinery"/>
      <sheetName val="Labour"/>
      <sheetName val="Material"/>
      <sheetName val="Summary of Rates"/>
      <sheetName val="Preambles-Chapter"/>
      <sheetName val="Basic Approach"/>
      <sheetName val="Preamble-1"/>
      <sheetName val="Preamble-2"/>
      <sheetName val="Preamble-3"/>
      <sheetName val="Preamble-4"/>
      <sheetName val="Preamble-5"/>
      <sheetName val="Preamble-6"/>
      <sheetName val="Preamble-7"/>
      <sheetName val="Preamble-8"/>
      <sheetName val="Preamble-9"/>
      <sheetName val="Preamble-10"/>
      <sheetName val="Preamble-11"/>
      <sheetName val="Preamble-12"/>
      <sheetName val="Preamble-13"/>
      <sheetName val="Preamble-14"/>
      <sheetName val="Preamble-15"/>
      <sheetName val="Chapter-1"/>
      <sheetName val="Chapter-2"/>
      <sheetName val="Chapter-3"/>
      <sheetName val="Chapter-4"/>
      <sheetName val="Chapter-5"/>
      <sheetName val="Chapter-6"/>
      <sheetName val="Chapter-7"/>
      <sheetName val="Chapter-8"/>
      <sheetName val="Chapter-9"/>
      <sheetName val="Chapter-10"/>
      <sheetName val="Chapter-11"/>
      <sheetName val="Chapter-12"/>
      <sheetName val="Chapter-13"/>
      <sheetName val="Chapter-14"/>
      <sheetName val="Chapter-15"/>
      <sheetName val="Summary"/>
      <sheetName val="Index"/>
      <sheetName val="Abbreviations"/>
      <sheetName val="Sheet2"/>
      <sheetName val="BSR 2011"/>
      <sheetName val="master_sheet"/>
      <sheetName val="Rural BSR Dausa 11.10.06"/>
      <sheetName val="DRG. Slab Culvert-SH-54 -79(2)"/>
      <sheetName val="Plant_&amp;__Machinery"/>
      <sheetName val="Summary_of_Rates"/>
      <sheetName val="Basic_Approach"/>
      <sheetName val="BSR_2011"/>
      <sheetName val="DRG__Slab_Culvert-SH-54_-79(2)"/>
      <sheetName val="Rural_BSR_Dausa_11_10_06"/>
      <sheetName val="Plant_&amp;__Machinery1"/>
      <sheetName val="Summary_of_Rates1"/>
      <sheetName val="Basic_Approach1"/>
      <sheetName val="BSR_20111"/>
      <sheetName val="DRG__Slab_Culvert-SH-54_-79(2)1"/>
      <sheetName val="Rural_BSR_Dausa_11_10_061"/>
      <sheetName val="Plant_&amp;__Machinery2"/>
      <sheetName val="Summary_of_Rates2"/>
      <sheetName val="Basic_Approach2"/>
      <sheetName val="BSR_20112"/>
      <sheetName val="DRG__Slab_Culvert-SH-54_-79(2)2"/>
      <sheetName val="Rural_BSR_Dausa_11_10_062"/>
      <sheetName val="ADT"/>
      <sheetName val="Preamble-1\"/>
      <sheetName val="EW"/>
      <sheetName val="WBM"/>
      <sheetName val="Master data Entry"/>
      <sheetName val="Preamble-1_"/>
      <sheetName val="[Rural BSR Dausa 11.10.06.xls]P"/>
      <sheetName val="Dtl-RCC"/>
      <sheetName val="horizontal"/>
    </sheetNames>
    <sheetDataSet>
      <sheetData sheetId="0"/>
      <sheetData sheetId="1"/>
      <sheetData sheetId="2" refreshError="1">
        <row r="4">
          <cell r="G4">
            <v>130</v>
          </cell>
        </row>
        <row r="17">
          <cell r="G17">
            <v>400</v>
          </cell>
        </row>
        <row r="22">
          <cell r="G22">
            <v>120</v>
          </cell>
        </row>
        <row r="29">
          <cell r="G29">
            <v>40</v>
          </cell>
        </row>
      </sheetData>
      <sheetData sheetId="3" refreshError="1">
        <row r="3">
          <cell r="D3">
            <v>73</v>
          </cell>
        </row>
        <row r="23">
          <cell r="D23">
            <v>90</v>
          </cell>
        </row>
      </sheetData>
      <sheetData sheetId="4" refreshError="1">
        <row r="3">
          <cell r="D3">
            <v>20</v>
          </cell>
        </row>
        <row r="10">
          <cell r="D10">
            <v>280</v>
          </cell>
        </row>
        <row r="11">
          <cell r="D11">
            <v>280</v>
          </cell>
        </row>
        <row r="12">
          <cell r="D12">
            <v>280</v>
          </cell>
        </row>
        <row r="13">
          <cell r="D13">
            <v>294</v>
          </cell>
        </row>
        <row r="63">
          <cell r="D63">
            <v>340</v>
          </cell>
        </row>
        <row r="78">
          <cell r="D78">
            <v>75</v>
          </cell>
        </row>
        <row r="90">
          <cell r="D90">
            <v>120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 refreshError="1"/>
      <sheetData sheetId="44" refreshError="1"/>
      <sheetData sheetId="45" refreshError="1"/>
      <sheetData sheetId="46" refreshError="1"/>
      <sheetData sheetId="47"/>
      <sheetData sheetId="48"/>
      <sheetData sheetId="49"/>
      <sheetData sheetId="50" refreshError="1"/>
      <sheetData sheetId="51" refreshError="1"/>
      <sheetData sheetId="52"/>
      <sheetData sheetId="53"/>
      <sheetData sheetId="54">
        <row r="4">
          <cell r="G4">
            <v>130</v>
          </cell>
        </row>
      </sheetData>
      <sheetData sheetId="55">
        <row r="4">
          <cell r="G4">
            <v>130</v>
          </cell>
        </row>
      </sheetData>
      <sheetData sheetId="56">
        <row r="4">
          <cell r="G4">
            <v>130</v>
          </cell>
        </row>
      </sheetData>
      <sheetData sheetId="57">
        <row r="4">
          <cell r="G4">
            <v>130</v>
          </cell>
        </row>
      </sheetData>
      <sheetData sheetId="58">
        <row r="4">
          <cell r="G4">
            <v>130</v>
          </cell>
        </row>
      </sheetData>
      <sheetData sheetId="59">
        <row r="4">
          <cell r="G4">
            <v>130</v>
          </cell>
        </row>
      </sheetData>
      <sheetData sheetId="60">
        <row r="4">
          <cell r="G4">
            <v>130</v>
          </cell>
        </row>
      </sheetData>
      <sheetData sheetId="61"/>
      <sheetData sheetId="62"/>
      <sheetData sheetId="63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tents"/>
      <sheetName val="Plant &amp;  Machinery"/>
      <sheetName val="Labour"/>
      <sheetName val="Material"/>
      <sheetName val="Summary of Rates"/>
      <sheetName val="Preambles-Chapter"/>
      <sheetName val="Basic Approach"/>
      <sheetName val="Preamble-1"/>
      <sheetName val="Preamble-2"/>
      <sheetName val="Preamble-3"/>
      <sheetName val="Preamble-4"/>
      <sheetName val="Preamble-5"/>
      <sheetName val="Preamble-6"/>
      <sheetName val="Preamble-7"/>
      <sheetName val="Preamble-8"/>
      <sheetName val="Preamble-9"/>
      <sheetName val="Preamble-10"/>
      <sheetName val="Preamble-11"/>
      <sheetName val="Preamble-12"/>
      <sheetName val="Preamble-13"/>
      <sheetName val="Preamble-14"/>
      <sheetName val="Preamble-15"/>
      <sheetName val="Chapter-1"/>
      <sheetName val="Chapter-2"/>
      <sheetName val="Chapter-3"/>
      <sheetName val="Chapter-4"/>
      <sheetName val="Chapter-5"/>
      <sheetName val="Chapter-6"/>
      <sheetName val="Chapter-7"/>
      <sheetName val="Chapter-8"/>
      <sheetName val="Chapter-9"/>
      <sheetName val="Chapter-10"/>
      <sheetName val="Chapter-11"/>
      <sheetName val="Chapter-12"/>
      <sheetName val="Chapter-13"/>
      <sheetName val="Chapter-14"/>
      <sheetName val="Chapter-15"/>
      <sheetName val="Summary"/>
      <sheetName val="Abbreviations"/>
      <sheetName val="Sheet2"/>
      <sheetName val="CBR"/>
      <sheetName val="MDD-OMC "/>
    </sheetNames>
    <sheetDataSet>
      <sheetData sheetId="0" refreshError="1"/>
      <sheetData sheetId="1" refreshError="1"/>
      <sheetData sheetId="2" refreshError="1"/>
      <sheetData sheetId="3" refreshError="1">
        <row r="4">
          <cell r="D4">
            <v>92</v>
          </cell>
        </row>
        <row r="5">
          <cell r="D5">
            <v>103</v>
          </cell>
        </row>
      </sheetData>
      <sheetData sheetId="4" refreshError="1">
        <row r="4">
          <cell r="D4">
            <v>1437.3200000000002</v>
          </cell>
        </row>
        <row r="44">
          <cell r="D44">
            <v>18941.809999999998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BUILDING WORK "/>
      <sheetName val="santry "/>
      <sheetName val="Labour"/>
      <sheetName val="Plant &amp;  Machinery"/>
      <sheetName val="Chapter-4"/>
      <sheetName val="Chapter-5"/>
      <sheetName val="Chapter-3"/>
      <sheetName val="Chapter-6"/>
      <sheetName val="Chapter-11"/>
      <sheetName val="Chapter-12"/>
      <sheetName val="Chapter-10"/>
      <sheetName val="Chapter-13"/>
      <sheetName val="Sheet1"/>
      <sheetName val="Contents"/>
      <sheetName val="Material"/>
      <sheetName val="Summary of Rates"/>
      <sheetName val="Preambles-Chapter"/>
      <sheetName val="Basic Approach"/>
      <sheetName val="Preamble-1"/>
      <sheetName val="Preamble-2"/>
      <sheetName val="Preamble-3"/>
      <sheetName val="Preamble-4"/>
      <sheetName val="Preamble-5"/>
      <sheetName val="Preamble-6"/>
      <sheetName val="Preamble-7"/>
      <sheetName val="Preamble-8"/>
      <sheetName val="Preamble-9"/>
      <sheetName val="Preamble-10"/>
      <sheetName val="Preamble-11"/>
      <sheetName val="Preamble-12"/>
      <sheetName val="Preamble-13"/>
      <sheetName val="Preamble-14"/>
      <sheetName val="Preamble-15"/>
      <sheetName val="CH-1"/>
      <sheetName val="Chap1"/>
      <sheetName val="Sheet3"/>
      <sheetName val="Chapter-1"/>
      <sheetName val="Chapter-2"/>
      <sheetName val="Chapter-7"/>
      <sheetName val="Chapter-8"/>
      <sheetName val="Chapter-9"/>
      <sheetName val="Chapter-14"/>
      <sheetName val="Chapter-15"/>
      <sheetName val="Summary"/>
      <sheetName val="Abbreviations"/>
      <sheetName val="ARRR-ver-1104"/>
      <sheetName val="BUILDING_WORK_"/>
      <sheetName val="santry_"/>
      <sheetName val="Plant_&amp;__Machinery"/>
      <sheetName val="Summary_of_Rates"/>
      <sheetName val="Basic_Approach"/>
      <sheetName val="BUILDING_WORK_1"/>
      <sheetName val="santry_1"/>
      <sheetName val="Plant_&amp;__Machinery1"/>
      <sheetName val="Summary_of_Rates1"/>
      <sheetName val="Basic_Approach1"/>
      <sheetName val="BUILDING_WORK_2"/>
      <sheetName val="santry_2"/>
      <sheetName val="Plant_&amp;__Machinery2"/>
      <sheetName val="Summary_of_Rates2"/>
      <sheetName val="Basic_Approach2"/>
      <sheetName val="BUILDING_WORK_3"/>
      <sheetName val="santry_3"/>
      <sheetName val="Plant_&amp;__Machinery3"/>
      <sheetName val="Summary_of_Rates3"/>
      <sheetName val="Basic_Approach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4">
          <cell r="D4">
            <v>525</v>
          </cell>
        </row>
        <row r="140">
          <cell r="D140">
            <v>425</v>
          </cell>
        </row>
        <row r="147">
          <cell r="D147">
            <v>200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>
        <row r="4">
          <cell r="G4">
            <v>150</v>
          </cell>
        </row>
      </sheetData>
      <sheetData sheetId="65"/>
      <sheetData sheetId="66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-07-Indore &amp; Khandwa"/>
      <sheetName val="Letter"/>
      <sheetName val="Labour"/>
      <sheetName val="Material"/>
      <sheetName val="Plant &amp;  Machinery"/>
      <sheetName val="D.E."/>
      <sheetName val="Abs_Road"/>
      <sheetName val="CBR"/>
      <sheetName val="MDD-OMC "/>
      <sheetName val="PLAN_FEB97"/>
      <sheetName val="Improvements"/>
      <sheetName val="BQ"/>
      <sheetName val="PROCTOR"/>
      <sheetName val="Chapter-8"/>
      <sheetName val="Chapter-11"/>
      <sheetName val="Chapter-15"/>
      <sheetName val="Chapter-5"/>
      <sheetName val="Chapter-4"/>
      <sheetName val="Chapter-14"/>
      <sheetName val="Chapter-9"/>
      <sheetName val="kachC"/>
      <sheetName val="2"/>
      <sheetName val="Chapter-7"/>
      <sheetName val="Chapter-6"/>
      <sheetName val="Chapter-10"/>
      <sheetName val="Chapter-13"/>
      <sheetName val="Chapter-3"/>
      <sheetName val="Chapter-12"/>
      <sheetName val="Chapter-2"/>
      <sheetName val="4"/>
      <sheetName val="Unconnected"/>
      <sheetName val="ATTERBERG LIMIT"/>
      <sheetName val="Miscellaneous"/>
      <sheetName val="Road_All"/>
      <sheetName val="Summary_Slab_Karbook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tents"/>
      <sheetName val="Plant &amp;  Machinery"/>
      <sheetName val="Labour"/>
      <sheetName val="Material"/>
      <sheetName val="Summary of Rates"/>
      <sheetName val="Preambles-Chapter"/>
      <sheetName val="Basic Approach"/>
      <sheetName val="Preamble-1"/>
      <sheetName val="Preamble-2"/>
      <sheetName val="Preamble-3"/>
      <sheetName val="Preamble-4"/>
      <sheetName val="Preamble-5"/>
      <sheetName val="Preamble-6"/>
      <sheetName val="Preamble-7"/>
      <sheetName val="Preamble-8"/>
      <sheetName val="Preamble-9"/>
      <sheetName val="Preamble-10"/>
      <sheetName val="Preamble-11"/>
      <sheetName val="Preamble-12"/>
      <sheetName val="Preamble-13"/>
      <sheetName val="Preamble-14"/>
      <sheetName val="Preamble-15"/>
      <sheetName val="Chapter-1"/>
      <sheetName val="Chapter-2"/>
      <sheetName val="Chapter-3"/>
      <sheetName val="Chapter-4"/>
      <sheetName val="Chapter-5"/>
      <sheetName val="Chapter-6"/>
      <sheetName val="Chapter-7"/>
      <sheetName val="Chapter-8"/>
      <sheetName val="Chapter-9"/>
      <sheetName val="Chapter-10"/>
      <sheetName val="Chapter-11"/>
      <sheetName val="Chapter-12"/>
      <sheetName val="Chapter-13"/>
      <sheetName val="Chapter-14"/>
      <sheetName val="Chapter-15"/>
      <sheetName val="Summary"/>
      <sheetName val="Abbreviations"/>
      <sheetName val="Sheet2"/>
      <sheetName val="MDD-OMC "/>
      <sheetName val="cul-invSUBMITTED"/>
      <sheetName val="SALIE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0">
          <cell r="D20">
            <v>100</v>
          </cell>
        </row>
        <row r="127">
          <cell r="D127">
            <v>70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"/>
      <sheetName val="10000"/>
      <sheetName val="20000"/>
      <sheetName val="SARAL2002 NEW"/>
      <sheetName val="SARALold"/>
      <sheetName val="DATA-1"/>
      <sheetName val="DATA-2"/>
      <sheetName val="HBA-INT"/>
      <sheetName val="INCOMETAX"/>
      <sheetName val="FORM16NEW"/>
      <sheetName val="FORM-16"/>
      <sheetName val="SARAL"/>
      <sheetName val="WORD"/>
    </sheetNames>
    <sheetDataSet>
      <sheetData sheetId="0"/>
      <sheetData sheetId="1"/>
      <sheetData sheetId="2"/>
      <sheetData sheetId="3"/>
      <sheetData sheetId="4"/>
      <sheetData sheetId="5"/>
      <sheetData sheetId="6">
        <row r="24">
          <cell r="L24">
            <v>960</v>
          </cell>
        </row>
        <row r="55">
          <cell r="J55">
            <v>15000</v>
          </cell>
        </row>
      </sheetData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tents"/>
      <sheetName val="Plant &amp;  Machinery"/>
      <sheetName val="Labour"/>
      <sheetName val="Material"/>
      <sheetName val="Summary of Rates"/>
      <sheetName val="Preambles-Chapter"/>
      <sheetName val="Basic Approach"/>
      <sheetName val="Preamble-1"/>
      <sheetName val="Preamble-2"/>
      <sheetName val="Preamble-3"/>
      <sheetName val="Preamble-4"/>
      <sheetName val="Preamble-5"/>
      <sheetName val="Preamble-6"/>
      <sheetName val="Preamble-7"/>
      <sheetName val="Preamble-8"/>
      <sheetName val="Preamble-9"/>
      <sheetName val="Preamble-10"/>
      <sheetName val="Preamble-11"/>
      <sheetName val="Preamble-12"/>
      <sheetName val="Preamble-13"/>
      <sheetName val="Preamble-14"/>
      <sheetName val="Preamble-15"/>
      <sheetName val="Chapter-1"/>
      <sheetName val="Sheet3"/>
      <sheetName val="Chapter-2"/>
      <sheetName val="Chapter-3"/>
      <sheetName val="Chapter-4"/>
      <sheetName val="Chapter-5"/>
      <sheetName val="Chapter-6"/>
      <sheetName val="Chapter-7"/>
      <sheetName val="Chapter-8"/>
      <sheetName val="Chapter-9"/>
      <sheetName val="Chapter-10"/>
      <sheetName val="Chapter-11"/>
      <sheetName val="Chapter-12"/>
      <sheetName val="Chapter-13"/>
      <sheetName val="Chapter-14"/>
      <sheetName val="Chapter-15"/>
      <sheetName val="Summary"/>
      <sheetName val="Abbreviations"/>
      <sheetName val="Sheet2"/>
      <sheetName val="Material 1"/>
      <sheetName val="Plant &amp; Mach."/>
      <sheetName val="1"/>
      <sheetName val="D-2"/>
      <sheetName val="D-3"/>
      <sheetName val="D-4"/>
      <sheetName val="D-5"/>
      <sheetName val="D-6"/>
      <sheetName val="D-7"/>
      <sheetName val="D-8"/>
      <sheetName val="D-9"/>
      <sheetName val="D-10"/>
      <sheetName val="D-11"/>
      <sheetName val="D-12"/>
      <sheetName val="D-13"/>
      <sheetName val="D-14"/>
      <sheetName val="D-15"/>
      <sheetName val="D-Summary"/>
      <sheetName val="P&amp;M"/>
      <sheetName val="Chapter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Chapter 2"/>
      <sheetName val="gen_EST"/>
      <sheetName val="ABS_A"/>
      <sheetName val="Det_A"/>
      <sheetName val="gs_abs_"/>
      <sheetName val="GSC"/>
      <sheetName val="gen_EST (2)"/>
      <sheetName val="ABS_A (2)"/>
      <sheetName val="Det_A (2)"/>
      <sheetName val="gs_abs_ (2)"/>
      <sheetName val="GSC (2)"/>
      <sheetName val="R1Arain"/>
      <sheetName val="R1Pis  "/>
      <sheetName val="R1Silora"/>
      <sheetName val="R1Sri"/>
      <sheetName val="R2_Arain"/>
      <sheetName val="R2_Pis"/>
      <sheetName val="R2_Silora"/>
      <sheetName val="R2_Sri"/>
      <sheetName val="R3_Arain"/>
      <sheetName val="R3_Pis"/>
      <sheetName val="R3_Slora"/>
      <sheetName val="R3_Sri"/>
      <sheetName val="R1Form"/>
      <sheetName val="RMMS_2form"/>
      <sheetName val="RMMS_Mainten"/>
      <sheetName val="Comp"/>
      <sheetName val="M_400_1&amp;2"/>
      <sheetName val="No_P&amp;M"/>
      <sheetName val="Ch1_15"/>
      <sheetName val="Chapter_16"/>
      <sheetName val="L_noprint"/>
      <sheetName val="No_Mat"/>
      <sheetName val="P &amp; M"/>
      <sheetName val="Rate_16"/>
      <sheetName val="16.73"/>
      <sheetName val="M_400_7&amp;8"/>
      <sheetName val="M_400_9_11"/>
      <sheetName val="M_500-4"/>
      <sheetName val="M_500_6"/>
      <sheetName val="M_500-11"/>
      <sheetName val="M_500-15"/>
      <sheetName val="M_500-16"/>
      <sheetName val="M_500-17"/>
      <sheetName val="M_500-19"/>
      <sheetName val="M_500-23"/>
      <sheetName val="M_500-29&amp;30"/>
      <sheetName val="M_4"/>
      <sheetName val="T1800.1"/>
      <sheetName val="T1800.2"/>
      <sheetName val="T1800.3-7"/>
      <sheetName val="T1800.8"/>
      <sheetName val="Variation"/>
      <sheetName val="Vari_CH16"/>
      <sheetName val="cover"/>
      <sheetName val="Meas"/>
      <sheetName val="Qty_Abs"/>
      <sheetName val="Abs"/>
      <sheetName val="gen_ABS"/>
      <sheetName val="G_A"/>
      <sheetName val="Pkg3"/>
      <sheetName val="CC&amp;M30"/>
      <sheetName val="GSB_2"/>
      <sheetName val="WBM_3,4&amp;CC (2)"/>
      <sheetName val="BT (2)"/>
      <sheetName val="BM&amp;BC"/>
      <sheetName val="Bitume Cons"/>
      <sheetName val="master_sheet"/>
      <sheetName val="Plant_&amp;__Machinery"/>
      <sheetName val="Summary_of_Rates"/>
      <sheetName val="Basic_Approach"/>
      <sheetName val="Material_1"/>
      <sheetName val="Plant_&amp;_Mach_"/>
      <sheetName val="Chapter_2"/>
      <sheetName val="gen_EST_(2)"/>
      <sheetName val="ABS_A_(2)"/>
      <sheetName val="Det_A_(2)"/>
      <sheetName val="gs_abs__(2)"/>
      <sheetName val="GSC_(2)"/>
      <sheetName val="R1Pis__"/>
      <sheetName val="P_&amp;_M"/>
      <sheetName val="16_73"/>
      <sheetName val="T1800_1"/>
      <sheetName val="T1800_2"/>
      <sheetName val="T1800_3-7"/>
      <sheetName val="T1800_8"/>
      <sheetName val="WBM_3,4&amp;CC_(2)"/>
      <sheetName val="BT_(2)"/>
      <sheetName val="Bitume_Cons"/>
    </sheetNames>
    <sheetDataSet>
      <sheetData sheetId="0"/>
      <sheetData sheetId="1"/>
      <sheetData sheetId="2" refreshError="1">
        <row r="4">
          <cell r="G4">
            <v>150</v>
          </cell>
        </row>
      </sheetData>
      <sheetData sheetId="3" refreshError="1"/>
      <sheetData sheetId="4">
        <row r="3">
          <cell r="D3">
            <v>30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/>
      <sheetData sheetId="131"/>
      <sheetData sheetId="132" refreshError="1"/>
      <sheetData sheetId="133" refreshError="1"/>
      <sheetData sheetId="134" refreshError="1"/>
      <sheetData sheetId="135" refreshError="1"/>
      <sheetData sheetId="136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>
        <row r="4">
          <cell r="G4">
            <v>150</v>
          </cell>
        </row>
      </sheetData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 (3)"/>
      <sheetName val="Sheet2"/>
      <sheetName val="Sheet187"/>
      <sheetName val="COVER PAGE (2)"/>
      <sheetName val="Sheet201 (3)"/>
      <sheetName val="Sheet200"/>
      <sheetName val="CRF-155-172-A-a"/>
      <sheetName val="CRF-155-172-A-b"/>
      <sheetName val="CRF-155-172-B"/>
      <sheetName val="PART -C "/>
      <sheetName val="PART -CA"/>
      <sheetName val="PART -CB"/>
      <sheetName val="PART -CC"/>
      <sheetName val="PART -CD"/>
      <sheetName val="PART -CE"/>
      <sheetName val="PART -F"/>
      <sheetName val="Sheet7 (3)"/>
      <sheetName val="Sheet7 (5)"/>
      <sheetName val="Gen Tonk"/>
      <sheetName val="Abs Tonk"/>
      <sheetName val="Det. tonk"/>
      <sheetName val="Sheet7 (2)"/>
      <sheetName val="CRF-155-172-A-a (3)"/>
      <sheetName val="F (3)"/>
      <sheetName val="CRF-155-172-B (3)"/>
      <sheetName val="PART -C  (4)"/>
      <sheetName val="1"/>
      <sheetName val="Details 1"/>
      <sheetName val="3"/>
      <sheetName val="Details 3"/>
      <sheetName val="4"/>
      <sheetName val="Details 4"/>
      <sheetName val="5"/>
      <sheetName val="Detaisl 5"/>
      <sheetName val="CA (2)"/>
      <sheetName val="BOX CULVERT (2)"/>
      <sheetName val="CB (3)"/>
      <sheetName val="BOX CULVERT-1.5x1.5 (2)"/>
      <sheetName val="CC-1"/>
      <sheetName val="Sheet30"/>
      <sheetName val="2"/>
      <sheetName val="CD (3)"/>
      <sheetName val="CD (4)"/>
      <sheetName val="CD (2)"/>
      <sheetName val="CD (5)"/>
      <sheetName val="CD"/>
      <sheetName val="CE"/>
      <sheetName val="CF"/>
      <sheetName val="CE (2)"/>
      <sheetName val="CD (7)"/>
      <sheetName val="CG (2)"/>
      <sheetName val="D (2)"/>
      <sheetName val="E (2)"/>
      <sheetName val="F (2)"/>
      <sheetName val="G (2)"/>
      <sheetName val="RW (2)"/>
      <sheetName val="Sheet5 (2)"/>
      <sheetName val="RW"/>
      <sheetName val="CRF-155-172-A-a (4)"/>
      <sheetName val="CRF-155-172-A-a (5)"/>
      <sheetName val="Sheet5"/>
      <sheetName val="Sheet199 (3)"/>
      <sheetName val="CRF-155-172-A-a (6)"/>
      <sheetName val="Sheet192 (4)"/>
      <sheetName val="Sheet7 (4)"/>
      <sheetName val="Sheet7"/>
      <sheetName val="Sheet1 (2)"/>
      <sheetName val="SH-34 (NWN) (5)"/>
      <sheetName val="SH-34 (NWN) (6)"/>
      <sheetName val="Bu-Laki-SWM SH-29 M.K. Gupt (6)"/>
      <sheetName val="Bu-Laki-SWM SH-29 M.K. Gupt (7"/>
      <sheetName val="Nainwa II"/>
      <sheetName val="Sheet4"/>
      <sheetName val="Sheet3"/>
      <sheetName val="Sheet9"/>
      <sheetName val="Sheet10"/>
      <sheetName val="Sheet11"/>
      <sheetName val="Sheet1"/>
      <sheetName val="Labour"/>
      <sheetName val="Plant &amp;  Machinery"/>
      <sheetName val="Materi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 refreshError="1"/>
      <sheetData sheetId="79" refreshError="1"/>
      <sheetData sheetId="8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tents"/>
      <sheetName val="Plant &amp;  Machinery"/>
      <sheetName val="Labour"/>
      <sheetName val="Sheet4"/>
      <sheetName val="Sheet5"/>
      <sheetName val="Material"/>
      <sheetName val="Summary of Rates"/>
      <sheetName val="Preambles-Chapter"/>
      <sheetName val="Basic Approach"/>
      <sheetName val="Preamble-1"/>
      <sheetName val="Preamble-2"/>
      <sheetName val="Preamble-3"/>
      <sheetName val="Preamble-4"/>
      <sheetName val="Preamble-5"/>
      <sheetName val="Preamble-6"/>
      <sheetName val="Preamble-7"/>
      <sheetName val="Preamble-8"/>
      <sheetName val="Preamble-9"/>
      <sheetName val="Preamble-10"/>
      <sheetName val="Preamble-11"/>
      <sheetName val="Preamble-12"/>
      <sheetName val="Preamble-13"/>
      <sheetName val="Preamble-14"/>
      <sheetName val="Preamble-15"/>
      <sheetName val="Chapter-1"/>
      <sheetName val="Chapter-2"/>
      <sheetName val="Chapter-3"/>
      <sheetName val="Chapter-4"/>
      <sheetName val="Chapter-5"/>
      <sheetName val="Chapter-6"/>
      <sheetName val="Chapter-7"/>
      <sheetName val="Chapter-8"/>
      <sheetName val="Chapter-9"/>
      <sheetName val="Chapter-10"/>
      <sheetName val="Chapter-11"/>
      <sheetName val="Chapter-12"/>
      <sheetName val="Chapter-13"/>
      <sheetName val="Chapter-14"/>
      <sheetName val="Chapter-15"/>
      <sheetName val="Summary"/>
      <sheetName val="Abbreviations"/>
      <sheetName val="Sheet2"/>
      <sheetName val="CBR"/>
      <sheetName val="MDD-OMC "/>
      <sheetName val="Abs Tonk"/>
    </sheetNames>
    <sheetDataSet>
      <sheetData sheetId="0"/>
      <sheetData sheetId="1"/>
      <sheetData sheetId="2" refreshError="1"/>
      <sheetData sheetId="3" refreshError="1"/>
      <sheetData sheetId="4"/>
      <sheetData sheetId="5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fication"/>
      <sheetName val="Amt put and not put to tender"/>
      <sheetName val="DTP FRONT PAGE"/>
      <sheetName val="WORK PROGRAMME"/>
      <sheetName val="Asphalt consumption"/>
      <sheetName val="Blank Schedule B"/>
      <sheetName val="Schedule B"/>
      <sheetName val="Abstract."/>
      <sheetName val="Gen RA for BSG"/>
      <sheetName val="Gen R.A. for Paver"/>
      <sheetName val="Face Sheet"/>
      <sheetName val="Measurement"/>
      <sheetName val="BSG RA"/>
      <sheetName val="Paver R.A."/>
      <sheetName val="Material"/>
      <sheetName val="Labour"/>
      <sheetName val="Let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5">
          <cell r="H45">
            <v>12500000</v>
          </cell>
        </row>
      </sheetData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 (2)"/>
      <sheetName val="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-07-Indore &amp; Khandwa"/>
      <sheetName val="Letter"/>
      <sheetName val="Abstract."/>
      <sheetName val="Material"/>
      <sheetName val="Labour"/>
      <sheetName val="Estimate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TERBERG LIMIT"/>
      <sheetName val="Letter"/>
      <sheetName val="Abstract.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tents"/>
      <sheetName val="Plant &amp;  Machinery"/>
      <sheetName val="Labour"/>
      <sheetName val="Material"/>
      <sheetName val="Summary of Rates"/>
      <sheetName val="Preambles-Chapter"/>
      <sheetName val="Basic Approach"/>
      <sheetName val="Preamble-1"/>
      <sheetName val="Preamble-2"/>
      <sheetName val="Preamble-3"/>
      <sheetName val="Preamble-4"/>
      <sheetName val="Preamble-5"/>
      <sheetName val="Preamble-6"/>
      <sheetName val="Preamble-7"/>
      <sheetName val="Preamble-8"/>
      <sheetName val="Preamble-9"/>
      <sheetName val="Preamble-10"/>
      <sheetName val="Preamble-11"/>
      <sheetName val="Preamble-12"/>
      <sheetName val="Preamble-13"/>
      <sheetName val="Preamble-14"/>
      <sheetName val="Preamble-15"/>
      <sheetName val="Chapter-1"/>
      <sheetName val="Chapter-2"/>
      <sheetName val="Chapter-3"/>
      <sheetName val="Chapter-4"/>
      <sheetName val="Chapter-5"/>
      <sheetName val="Chapter-6"/>
      <sheetName val="Chapter-7"/>
      <sheetName val="Chapter-8"/>
      <sheetName val="Chapter-9"/>
      <sheetName val="Chapter-10"/>
      <sheetName val="Chapter-11"/>
      <sheetName val="Chapter-12"/>
      <sheetName val="Chapter-13"/>
      <sheetName val="Chapter-14"/>
      <sheetName val="Chapter-15"/>
      <sheetName val="Summary"/>
      <sheetName val="Abbreviations"/>
      <sheetName val="Sheet2"/>
      <sheetName val="ch1"/>
      <sheetName val="ch2"/>
      <sheetName val="ch3"/>
      <sheetName val="ch4"/>
      <sheetName val="ch5"/>
      <sheetName val="ch6"/>
      <sheetName val="ch7"/>
      <sheetName val="ch9"/>
      <sheetName val="ch10"/>
      <sheetName val="ch11"/>
      <sheetName val="ch12"/>
      <sheetName val="ch13"/>
      <sheetName val="ch14"/>
      <sheetName val="Lead"/>
      <sheetName val="LOading&amp; Unloading"/>
      <sheetName val="RA-Road"/>
      <sheetName val="Ra-Structure"/>
      <sheetName val="ATTERBERG LIMIT"/>
      <sheetName val="Lett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connected"/>
      <sheetName val="Upgradation moorum"/>
      <sheetName val="Input"/>
      <sheetName val="Plant &amp;  Machinery"/>
      <sheetName val="ATTERBERG LIMIT"/>
    </sheetNames>
    <sheetDataSet>
      <sheetData sheetId="0">
        <row r="9">
          <cell r="B9" t="str">
            <v xml:space="preserve">BURDI </v>
          </cell>
        </row>
      </sheetData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nnexur-I"/>
      <sheetName val="Annexur-II"/>
      <sheetName val="Annexur-III"/>
      <sheetName val="Annexur-IV"/>
      <sheetName val="XL4Test5"/>
      <sheetName val="Unconnected"/>
      <sheetName val="EW"/>
      <sheetName val="Page 1"/>
    </sheetNames>
    <sheetDataSet>
      <sheetData sheetId="0"/>
      <sheetData sheetId="1"/>
      <sheetData sheetId="2"/>
      <sheetData sheetId="3"/>
      <sheetData sheetId="4"/>
      <sheetData sheetId="5">
        <row r="30">
          <cell r="C30" t="b">
            <v>1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 DPR (2)"/>
      <sheetName val="Master Sheet"/>
      <sheetName val="Master Data"/>
      <sheetName val="Front DPR (3)"/>
      <sheetName val="Front DPR"/>
      <sheetName val="front"/>
      <sheetName val="Index "/>
      <sheetName val="Project Report"/>
      <sheetName val="India Map"/>
      <sheetName val="Rajastha Map"/>
      <sheetName val="Distt. Map "/>
      <sheetName val="Index Map"/>
      <sheetName val="Index Map (2)"/>
      <sheetName val="L chart"/>
      <sheetName val="BT"/>
      <sheetName val="X-Section L-Shape"/>
      <sheetName val="Strip Plan "/>
      <sheetName val="Strip plan 3"/>
      <sheetName val="CN-6"/>
      <sheetName val="Performa-B"/>
      <sheetName val="CL (2)"/>
      <sheetName val="New Chewklist (C)"/>
      <sheetName val="Design IRC 37"/>
      <sheetName val="CL (4)"/>
      <sheetName val="Sheet3"/>
      <sheetName val="Annex.7.3"/>
      <sheetName val="Community Checklist"/>
      <sheetName val="Photo"/>
      <sheetName val="Sammary Sheet"/>
      <sheetName val="CL (3)"/>
      <sheetName val="CHART (17)"/>
      <sheetName val="CHART (14) 3.75"/>
      <sheetName val="Certificate"/>
      <sheetName val="Scorre Sheet"/>
      <sheetName val="Annex.7.1"/>
      <sheetName val="F -1"/>
      <sheetName val="Format- F-2 A"/>
      <sheetName val="Format- F-2 B"/>
      <sheetName val="F2-A"/>
      <sheetName val="F-2B"/>
      <sheetName val="Format- F-4"/>
      <sheetName val="Format- F-4 A"/>
      <sheetName val="F-9 A"/>
      <sheetName val="Format- F-9 B"/>
      <sheetName val="Environmental Aspects"/>
      <sheetName val="Table 2.1"/>
      <sheetName val="Table 2.2"/>
      <sheetName val="Table 3-1"/>
      <sheetName val="Table 4.1"/>
      <sheetName val="Table 4.2"/>
      <sheetName val="Table 4.3"/>
      <sheetName val="Table 5.1"/>
      <sheetName val="Table 5.2"/>
      <sheetName val="Table 6.1"/>
      <sheetName val="Table 8.1"/>
      <sheetName val="Tab..8.2"/>
      <sheetName val="Tab.8.3"/>
      <sheetName val="Format- 8.4"/>
      <sheetName val="Table 9.1"/>
      <sheetName val="Table 10.1"/>
      <sheetName val="Table 11.1"/>
      <sheetName val="Table 14.1"/>
      <sheetName val="Table 14.3"/>
      <sheetName val="Specification "/>
      <sheetName val="16.1 Certificate"/>
      <sheetName val="Format- F-8"/>
      <sheetName val="Spec."/>
      <sheetName val="F-6"/>
      <sheetName val="Enhancement (2)"/>
      <sheetName val="Side Drain"/>
      <sheetName val="500mm"/>
      <sheetName val="1 Row"/>
      <sheetName val="Enhancement"/>
      <sheetName val="2 Row"/>
      <sheetName val="3 Row"/>
      <sheetName val="4 Row"/>
      <sheetName val="5 Row"/>
      <sheetName val="Flush Causeway (30 Mtr)"/>
      <sheetName val="Flush Causeway (50 Mtr)"/>
      <sheetName val="Flush Causeway (80 Mtr)"/>
      <sheetName val="Summry"/>
      <sheetName val="Foundation "/>
      <sheetName val="BOX Culvert 3.0x3.0"/>
      <sheetName val="V.C. (30mtr.)"/>
      <sheetName val="Wearing Coat"/>
      <sheetName val="V.C. (50mtr.)"/>
      <sheetName val="V.C. (65mtr.)"/>
      <sheetName val="RW (2.50 Mtr.) "/>
      <sheetName val="RW (3.00 Mtr.) "/>
      <sheetName val="RW (4.00 Mtr.)"/>
      <sheetName val="Toe Wall"/>
      <sheetName val="Span"/>
      <sheetName val="T.C."/>
      <sheetName val="Crust"/>
      <sheetName val="Crust Design"/>
      <sheetName val="1000mm dia (3)"/>
      <sheetName val="FLUSH "/>
      <sheetName val="R.W. 3 Mtr Drawing"/>
      <sheetName val="RAMP (2)"/>
      <sheetName val="500 DWG"/>
      <sheetName val="1 Row DWG"/>
      <sheetName val="2 Row DWG"/>
      <sheetName val="3 Row DWG"/>
      <sheetName val="VC DWG"/>
      <sheetName val="Drg-Rwall"/>
      <sheetName val="RAMP"/>
      <sheetName val="JUNCTION"/>
      <sheetName val="BUS-BAY"/>
      <sheetName val="Platform"/>
      <sheetName val="Sheet1"/>
      <sheetName val="Design IRC 72"/>
      <sheetName val="CHART (12)"/>
      <sheetName val="CHART (13)"/>
      <sheetName val="Sheet6"/>
      <sheetName val="T-07 Garhi "/>
      <sheetName val="CHD"/>
      <sheetName val="Box Culvert Design"/>
      <sheetName val="SUb Stru."/>
      <sheetName val="BoQ1"/>
      <sheetName val="SUper Structure"/>
      <sheetName val="Aproaches"/>
      <sheetName val="CC Design"/>
      <sheetName val="hd1row"/>
      <sheetName val="hd (2row)"/>
      <sheetName val="hd (3row) "/>
      <sheetName val="VHD(50m)"/>
      <sheetName val="VHD (40m)"/>
      <sheetName val="VHD (30m)"/>
      <sheetName val="VHD (120m)"/>
      <sheetName val="hd (5row)"/>
      <sheetName val="Design R.W. 2.50 Mtr"/>
      <sheetName val="Design R.W. 3 Mtr"/>
      <sheetName val="FCW Design."/>
      <sheetName val="VHD(50m) (2)"/>
      <sheetName val="VHD (40m) (2)"/>
      <sheetName val="VHD (30m) (2)"/>
      <sheetName val="V.C."/>
      <sheetName val="CERTIFICATE (2)"/>
      <sheetName val="Sheet2"/>
      <sheetName val="Sheet4"/>
      <sheetName val="Sheet5"/>
      <sheetName val="Sheet6 (2)"/>
      <sheetName val="Sheet8"/>
      <sheetName val="Sheet11"/>
      <sheetName val="Check List"/>
      <sheetName val="Index  (2)"/>
      <sheetName val="Sheet1 (2)"/>
      <sheetName val="For 1"/>
      <sheetName val="Format 3"/>
      <sheetName val="Format 4"/>
      <sheetName val="Format 5"/>
      <sheetName val="Format 6"/>
      <sheetName val="For 7"/>
      <sheetName val="For 8"/>
      <sheetName val="For 9"/>
      <sheetName val="For 10"/>
      <sheetName val="MS Banswara "/>
      <sheetName val="TR"/>
      <sheetName val="Gabs"/>
      <sheetName val="Abs."/>
      <sheetName val="G.Sche.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>
        <row r="13">
          <cell r="I13">
            <v>52622000</v>
          </cell>
        </row>
        <row r="14">
          <cell r="I14">
            <v>34890226</v>
          </cell>
        </row>
        <row r="15">
          <cell r="I15">
            <v>13354086</v>
          </cell>
        </row>
        <row r="16">
          <cell r="I16">
            <v>2123885</v>
          </cell>
        </row>
        <row r="18">
          <cell r="I18">
            <v>12358823.639999999</v>
          </cell>
        </row>
        <row r="19">
          <cell r="I19">
            <v>115349020.64</v>
          </cell>
        </row>
      </sheetData>
      <sheetData sheetId="81">
        <row r="22">
          <cell r="L22">
            <v>1076638</v>
          </cell>
        </row>
        <row r="33">
          <cell r="L33">
            <v>812513</v>
          </cell>
        </row>
        <row r="38">
          <cell r="L38">
            <v>1066089</v>
          </cell>
        </row>
      </sheetData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>
        <row r="18">
          <cell r="L18">
            <v>167580</v>
          </cell>
        </row>
      </sheetData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 (3)"/>
      <sheetName val="123456 (2)"/>
      <sheetName val="123456"/>
      <sheetName val="Cover (2)"/>
      <sheetName val="INDEX"/>
      <sheetName val="MAP-1"/>
      <sheetName val="form B 02 DEC."/>
      <sheetName val="Sheet5"/>
      <sheetName val="Proforma C"/>
      <sheetName val="Proforma C Bridge"/>
      <sheetName val="Canal  Bridge"/>
      <sheetName val="Component wise"/>
      <sheetName val="Cmpnt 10.12"/>
      <sheetName val="Ltdt FORM B Summary"/>
      <sheetName val="C2"/>
      <sheetName val="F-6(Flexble) (2)"/>
      <sheetName val="DATA SHEET"/>
      <sheetName val="Form B"/>
      <sheetName val="LINK"/>
      <sheetName val="COVER"/>
      <sheetName val="P-4 new"/>
      <sheetName val="F-2A"/>
      <sheetName val="F-1"/>
      <sheetName val="F-2B"/>
      <sheetName val="P-4"/>
      <sheetName val="Revised B Form"/>
      <sheetName val="NEW B FORM"/>
      <sheetName val="lead"/>
      <sheetName val="  Bridge"/>
      <sheetName val="F-6(Flexble)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Sheet37"/>
      <sheetName val="Sheet38"/>
      <sheetName val="Sheet39"/>
      <sheetName val="Sheet40"/>
      <sheetName val="F-6 (CC)"/>
      <sheetName val="Road Sheet"/>
      <sheetName val="RF"/>
      <sheetName val="DE Bridge"/>
      <sheetName val="Sheet7"/>
      <sheetName val="2 Row"/>
      <sheetName val="DE Slab"/>
      <sheetName val="Retwall-2.10m"/>
      <sheetName val="Drain &amp; Protection "/>
      <sheetName val="Improvement of CD"/>
      <sheetName val="PW"/>
      <sheetName val="Drain."/>
      <sheetName val="Drain"/>
      <sheetName val="CC with Block"/>
      <sheetName val="PITCHING 11.00"/>
      <sheetName val="PITCHING 7.0"/>
      <sheetName val="PITCHING"/>
      <sheetName val="SYPHON"/>
      <sheetName val="MT"/>
      <sheetName val="HD."/>
      <sheetName val="ABS-CD"/>
      <sheetName val="TR1"/>
      <sheetName val="TR (2)"/>
      <sheetName val="Design 72"/>
      <sheetName val="PD37"/>
      <sheetName val="design flx pav"/>
      <sheetName val="CHP-1"/>
      <sheetName val="CHP-2 (A)"/>
      <sheetName val="CHP-2(B)"/>
      <sheetName val="CHP-3"/>
      <sheetName val="CHAPTER(III)"/>
      <sheetName val="CHP-3(C)"/>
      <sheetName val="APD-1"/>
      <sheetName val="APD-2"/>
      <sheetName val="CHP-4"/>
      <sheetName val="SIEVE"/>
      <sheetName val="Att"/>
      <sheetName val="OM"/>
      <sheetName val="CBR (2)"/>
      <sheetName val="CHP-4 (2)"/>
      <sheetName val="OM (2)"/>
      <sheetName val="CBR"/>
      <sheetName val="CBR (3)"/>
      <sheetName val="CHP-5"/>
      <sheetName val="CHP-6"/>
      <sheetName val="CHP-7"/>
      <sheetName val="CHP-8"/>
      <sheetName val="CHP-9"/>
      <sheetName val="CHP-10"/>
      <sheetName val="CHP-11"/>
      <sheetName val="CHP-12"/>
      <sheetName val="US"/>
      <sheetName val="CHP-14"/>
      <sheetName val="CHP-15"/>
      <sheetName val="CHP-16"/>
      <sheetName val="CHP-17"/>
      <sheetName val="CHP-18"/>
      <sheetName val="TECH.REPO."/>
      <sheetName val="GA"/>
      <sheetName val="CP"/>
      <sheetName val="P-B"/>
      <sheetName val="CP."/>
      <sheetName val="Check List"/>
      <sheetName val="STA2"/>
      <sheetName val="EXTRA "/>
      <sheetName val="HD"/>
      <sheetName val="Sheet1"/>
      <sheetName val="CC Design"/>
      <sheetName val="5475 dismental"/>
      <sheetName val="6797 dismental"/>
      <sheetName val="transect walk  (2)"/>
      <sheetName val="TRANSEET WALK"/>
      <sheetName val="Sheet6"/>
      <sheetName val="Sheet3"/>
      <sheetName val="C-3"/>
      <sheetName val="CL"/>
      <sheetName val="E.CH"/>
      <sheetName val="F-9"/>
      <sheetName val="SC"/>
      <sheetName val="EW Print"/>
      <sheetName val="EW"/>
      <sheetName val="CC 1.5 &amp;  1.2m"/>
      <sheetName val="Sheet4"/>
      <sheetName val="T-poi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>
        <row r="259">
          <cell r="E259" t="str">
            <v>Local</v>
          </cell>
          <cell r="F259">
            <v>15</v>
          </cell>
          <cell r="K259" t="str">
            <v>BEAWAR</v>
          </cell>
          <cell r="N259">
            <v>332</v>
          </cell>
        </row>
        <row r="260">
          <cell r="E260" t="str">
            <v>Kurja</v>
          </cell>
          <cell r="F260">
            <v>45</v>
          </cell>
          <cell r="K260" t="str">
            <v>Vadodra</v>
          </cell>
          <cell r="N260">
            <v>413</v>
          </cell>
        </row>
        <row r="261">
          <cell r="E261" t="str">
            <v>Barmer</v>
          </cell>
          <cell r="F261">
            <v>80</v>
          </cell>
          <cell r="K261" t="str">
            <v>Vadodra</v>
          </cell>
          <cell r="N261">
            <v>413</v>
          </cell>
        </row>
        <row r="262">
          <cell r="E262" t="str">
            <v>Local</v>
          </cell>
          <cell r="F262">
            <v>15</v>
          </cell>
          <cell r="K262" t="str">
            <v>JAIPUR</v>
          </cell>
          <cell r="N262">
            <v>520</v>
          </cell>
        </row>
      </sheetData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 DPR (2)"/>
      <sheetName val="Master Sheet"/>
      <sheetName val="Master Data"/>
      <sheetName val="Front DPR (3)"/>
      <sheetName val="Front DPR"/>
      <sheetName val="front"/>
      <sheetName val="Index "/>
      <sheetName val="Project Report"/>
      <sheetName val="India Map"/>
      <sheetName val="Rajastha Map"/>
      <sheetName val="Distt. Map "/>
      <sheetName val="Index Map"/>
      <sheetName val="Index Map (2)"/>
      <sheetName val="L chart"/>
      <sheetName val="BT"/>
      <sheetName val="X-Section L-Shape"/>
      <sheetName val="Strip Plan "/>
      <sheetName val="Strip plan 3"/>
      <sheetName val="CN-6"/>
      <sheetName val="Performa-B"/>
      <sheetName val="CL (2)"/>
      <sheetName val="New Chewklist (C)"/>
      <sheetName val="Design IRC 37"/>
      <sheetName val="CL (4)"/>
      <sheetName val="Sheet3"/>
      <sheetName val="Annex.7.3"/>
      <sheetName val="Community Checklist"/>
      <sheetName val="Photo"/>
      <sheetName val="Sammary Sheet"/>
      <sheetName val="CL (3)"/>
      <sheetName val="CHART (17)"/>
      <sheetName val="CHART (14) 3.75"/>
      <sheetName val="Certificate"/>
      <sheetName val="Scorre Sheet"/>
      <sheetName val="Annex.7.1"/>
      <sheetName val="F -1"/>
      <sheetName val="Format- F-2 A"/>
      <sheetName val="Format- F-2 B"/>
      <sheetName val="F2-A"/>
      <sheetName val="F-2B"/>
      <sheetName val="Format- F-4"/>
      <sheetName val="Format- F-4 A"/>
      <sheetName val="F-9 A"/>
      <sheetName val="Format- F-9 B"/>
      <sheetName val="Environmental Aspects"/>
      <sheetName val="Table 2.1"/>
      <sheetName val="Table 2.2"/>
      <sheetName val="Table 3-1"/>
      <sheetName val="Table 4.1"/>
      <sheetName val="Table 4.2"/>
      <sheetName val="Table 4.3"/>
      <sheetName val="Table 5.1"/>
      <sheetName val="Table 5.2"/>
      <sheetName val="Table 6.1"/>
      <sheetName val="Table 8.1"/>
      <sheetName val="Tab..8.2"/>
      <sheetName val="Tab.8.3"/>
      <sheetName val="Format- 8.4"/>
      <sheetName val="Table 9.1"/>
      <sheetName val="Table 10.1"/>
      <sheetName val="Table 11.1"/>
      <sheetName val="Table 14.1"/>
      <sheetName val="Table 14.3"/>
      <sheetName val="Specification "/>
      <sheetName val="16.1 Certificate"/>
      <sheetName val="Format- F-8"/>
      <sheetName val="Spec."/>
      <sheetName val="F-6"/>
      <sheetName val="Enhancement (2)"/>
      <sheetName val="Side Drain"/>
      <sheetName val="500mm"/>
      <sheetName val="1 Row"/>
      <sheetName val="Enhancement"/>
      <sheetName val="2 Row"/>
      <sheetName val="3 Row"/>
      <sheetName val="4 Row"/>
      <sheetName val="5 Row"/>
      <sheetName val="Flush Causeway (30 Mtr)"/>
      <sheetName val="Flush Causeway (50 Mtr)"/>
      <sheetName val="Flush Causeway (80 Mtr)"/>
      <sheetName val="Summry"/>
      <sheetName val="Foundation "/>
      <sheetName val="BOX Culvert 3.0x3.0"/>
      <sheetName val="V.C. (30mtr.)"/>
      <sheetName val="Wearing Coat"/>
      <sheetName val="V.C. (50mtr.)"/>
      <sheetName val="V.C. (65mtr.)"/>
      <sheetName val="RW (2.50 Mtr.) "/>
      <sheetName val="RW (3.00 Mtr.) "/>
      <sheetName val="RW (4.00 Mtr.)"/>
      <sheetName val="Toe Wall"/>
      <sheetName val="Span"/>
      <sheetName val="T.C."/>
      <sheetName val="Crust"/>
      <sheetName val="Crust Design"/>
      <sheetName val="1000mm dia (3)"/>
      <sheetName val="FLUSH "/>
      <sheetName val="R.W. 3 Mtr Drawing"/>
      <sheetName val="RAMP (2)"/>
      <sheetName val="500 DWG"/>
      <sheetName val="1 Row DWG"/>
      <sheetName val="2 Row DWG"/>
      <sheetName val="3 Row DWG"/>
      <sheetName val="VC DWG"/>
      <sheetName val="Drg-Rwall"/>
      <sheetName val="RAMP"/>
      <sheetName val="JUNCTION"/>
      <sheetName val="BUS-BAY"/>
      <sheetName val="Platform"/>
      <sheetName val="Sheet1"/>
      <sheetName val="Design IRC 72"/>
      <sheetName val="CHART (12)"/>
      <sheetName val="CHART (13)"/>
      <sheetName val="Sheet6"/>
      <sheetName val="T-07 Garhi "/>
      <sheetName val="CHD"/>
      <sheetName val="Box Culvert Design"/>
      <sheetName val="SUb Stru."/>
      <sheetName val="BoQ1"/>
      <sheetName val="SUper Structure"/>
      <sheetName val="Aproaches"/>
      <sheetName val="CC Design"/>
      <sheetName val="hd1row"/>
      <sheetName val="hd (2row)"/>
      <sheetName val="hd (3row) "/>
      <sheetName val="VHD(50m)"/>
      <sheetName val="VHD (40m)"/>
      <sheetName val="VHD (30m)"/>
      <sheetName val="VHD (120m)"/>
      <sheetName val="hd (5row)"/>
      <sheetName val="Design R.W. 2.50 Mtr"/>
      <sheetName val="Design R.W. 3 Mtr"/>
      <sheetName val="FCW Design."/>
      <sheetName val="VHD(50m) (2)"/>
      <sheetName val="VHD (40m) (2)"/>
      <sheetName val="VHD (30m) (2)"/>
      <sheetName val="V.C."/>
      <sheetName val="CERTIFICATE (2)"/>
      <sheetName val="Sheet2"/>
      <sheetName val="Sheet4"/>
      <sheetName val="Sheet5"/>
      <sheetName val="Sheet6 (2)"/>
      <sheetName val="Sheet8"/>
      <sheetName val="Sheet11"/>
      <sheetName val="Check List"/>
      <sheetName val="Index  (2)"/>
      <sheetName val="Sheet1 (2)"/>
      <sheetName val="For 1"/>
      <sheetName val="Format 3"/>
      <sheetName val="Format 4"/>
      <sheetName val="Format 5"/>
      <sheetName val="Format 6"/>
      <sheetName val="For 7"/>
      <sheetName val="For 8"/>
      <sheetName val="For 9"/>
      <sheetName val="For 10"/>
      <sheetName val="MS Banswara "/>
      <sheetName val="TR"/>
      <sheetName val="Gabs"/>
      <sheetName val="Abs."/>
      <sheetName val="G.Sche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>
        <row r="13">
          <cell r="L13">
            <v>18335241</v>
          </cell>
        </row>
        <row r="14">
          <cell r="L14">
            <v>10388714</v>
          </cell>
        </row>
        <row r="15">
          <cell r="L15">
            <v>4466203</v>
          </cell>
        </row>
        <row r="16">
          <cell r="L16">
            <v>2123885</v>
          </cell>
        </row>
        <row r="18">
          <cell r="L18">
            <v>4237685</v>
          </cell>
        </row>
        <row r="19">
          <cell r="L19">
            <v>39551728</v>
          </cell>
        </row>
      </sheetData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>
        <row r="18">
          <cell r="L18">
            <v>167580</v>
          </cell>
        </row>
      </sheetData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OC"/>
      <sheetName val="AOC (2)"/>
      <sheetName val="AOC (3)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AOC 05.06.10"/>
      <sheetName val="Final Abstract"/>
      <sheetName val="Basicrates"/>
    </sheetNames>
    <sheetDataSet>
      <sheetData sheetId="0" refreshError="1"/>
      <sheetData sheetId="1" refreshError="1"/>
      <sheetData sheetId="2" refreshError="1"/>
      <sheetData sheetId="3">
        <row r="43">
          <cell r="H43">
            <v>9239150.1604525</v>
          </cell>
        </row>
      </sheetData>
      <sheetData sheetId="4">
        <row r="24">
          <cell r="H24">
            <v>263332989.72200003</v>
          </cell>
        </row>
      </sheetData>
      <sheetData sheetId="5">
        <row r="21">
          <cell r="H21">
            <v>411825795.83928001</v>
          </cell>
        </row>
      </sheetData>
      <sheetData sheetId="6">
        <row r="33">
          <cell r="H33">
            <v>976019075.6960001</v>
          </cell>
        </row>
      </sheetData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exure-A"/>
      <sheetName val="Annexure-B"/>
      <sheetName val="Annexure-C"/>
      <sheetName val="Annex D _19.7.15"/>
      <sheetName val="Annex D _19.7.15 (2)"/>
      <sheetName val="Sheet1"/>
      <sheetName val="Annexure-I"/>
      <sheetName val="Annexure-II"/>
      <sheetName val="Annexure-III"/>
      <sheetName val="Annexure-IV"/>
      <sheetName val="Annexure-V"/>
      <sheetName val="Annexure_VI"/>
      <sheetName val="Strip"/>
      <sheetName val="BT Renewal (3.75 Mtr.)"/>
      <sheetName val="C.C. Pav 3.75 Mtr"/>
      <sheetName val="ERR-Amber-1"/>
      <sheetName val="ERR Bagru-1"/>
      <sheetName val="Estimate CC"/>
      <sheetName val="Case Stady"/>
      <sheetName val="Annex D _19.7.15 (3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ghat1"/>
      <sheetName val="Betul2"/>
      <sheetName val="Bhind3"/>
      <sheetName val="Bhopal4"/>
      <sheetName val="Chhatarpur5"/>
      <sheetName val="Chhindwara6"/>
      <sheetName val="Damoh7"/>
      <sheetName val="Dewas8"/>
      <sheetName val="Sagarpur(new)"/>
      <sheetName val="Dhar9"/>
      <sheetName val="Guna10"/>
      <sheetName val="Gwalior11"/>
      <sheetName val="Hoshangabad12"/>
      <sheetName val="Indore13"/>
      <sheetName val="Jabalpur14"/>
      <sheetName val="Katni(new)"/>
      <sheetName val="Jhabua15"/>
      <sheetName val="Khargone16"/>
      <sheetName val="Barwani (New)"/>
      <sheetName val="Mandla17"/>
      <sheetName val="Dindori(New)"/>
      <sheetName val="Mandsaur18"/>
      <sheetName val="Neemuch (New)"/>
      <sheetName val="Morena19"/>
      <sheetName val="Narsinghpur20"/>
      <sheetName val="Panna21"/>
      <sheetName val="Raisen22"/>
      <sheetName val="Rewa23"/>
      <sheetName val="Sagar24"/>
      <sheetName val="Satna25"/>
      <sheetName val="Seoni26"/>
      <sheetName val="Shahdol27"/>
      <sheetName val="Shivpuri28"/>
      <sheetName val="Sidhi29"/>
      <sheetName val="Tikamgarh30"/>
      <sheetName val="Ujjain31"/>
      <sheetName val="Ratlam (New)"/>
      <sheetName val="Viaora32"/>
      <sheetName val="Sheet1"/>
      <sheetName val="Vidisha 33"/>
      <sheetName val="master Abstect"/>
      <sheetName val="Number of Post"/>
      <sheetName val="No of Post I,II,IV"/>
      <sheetName val="MPRRDA all Staff Number"/>
      <sheetName val=" Master list GM AO AM SuE DM"/>
      <sheetName val=" Master list AM "/>
      <sheetName val=" Master list Sub Engg"/>
      <sheetName val="grate I, II"/>
      <sheetName val="list GM and AM"/>
      <sheetName val="Total GM"/>
      <sheetName val="Total 27 PIU AM"/>
      <sheetName val="Total SE"/>
      <sheetName val="Date of Joaning GM03"/>
      <sheetName val="Date of New PIU Joaning GM03"/>
      <sheetName val="PIU List Remark"/>
      <sheetName val="GM scale"/>
      <sheetName val="AM scale"/>
      <sheetName val="Sub Engg scale"/>
      <sheetName val="PIU name"/>
      <sheetName val="Sec dt 17-3-2004"/>
      <sheetName val="WRD list 5-2004"/>
      <sheetName val="New list AM 8-7-2004"/>
      <sheetName val="V.K. Bhugaoukar 1-8-2004"/>
      <sheetName val="kapale"/>
      <sheetName val="Sub Engg no post"/>
      <sheetName val="MPRRDA All Total Pad"/>
      <sheetName val="GM in Deptt RES"/>
      <sheetName val="All Staff in RES on MPRRDA"/>
      <sheetName val="RES GM, AM, SUB ENGG MPRRDA"/>
      <sheetName val="WRD GM, AM, SUB ENGG MPRRDA"/>
      <sheetName val="PWD GM, AM, SUB ENGG MPRRDA"/>
      <sheetName val="Deptt wise AO"/>
      <sheetName val="Proforma"/>
      <sheetName val="Proforma2"/>
      <sheetName val="Secetary Riket pad"/>
      <sheetName val="Seoupur"/>
      <sheetName val="Umariya"/>
      <sheetName val="Harda"/>
      <sheetName val="Khandwa"/>
      <sheetName val="write the remark"/>
      <sheetName val="All Staff PIU1"/>
      <sheetName val="Sheet1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ibration"/>
      <sheetName val="OMC.MDD"/>
      <sheetName val="ATTERBERG LIMIT"/>
      <sheetName val="C.B.R.FORMAT"/>
      <sheetName val="Sieve Analysis"/>
      <sheetName val="PR-1"/>
      <sheetName val="Sub Engg scale"/>
      <sheetName val="CBR "/>
      <sheetName val="FdnDes_Soil"/>
      <sheetName val="Input"/>
      <sheetName val="PROCTOR"/>
      <sheetName val="Gen Info"/>
      <sheetName val="Material"/>
      <sheetName val="Labour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connected"/>
      <sheetName val="Upgradation moorum"/>
      <sheetName val="DETAILED  BOQ"/>
      <sheetName val="Stability"/>
    </sheetNames>
    <sheetDataSet>
      <sheetData sheetId="0">
        <row r="9">
          <cell r="B9" t="str">
            <v xml:space="preserve">BURDI </v>
          </cell>
        </row>
        <row r="10">
          <cell r="B10" t="str">
            <v xml:space="preserve">JHEERAMPAL </v>
          </cell>
        </row>
        <row r="11">
          <cell r="B11" t="str">
            <v xml:space="preserve">JHAPRA </v>
          </cell>
        </row>
        <row r="12">
          <cell r="B12" t="str">
            <v xml:space="preserve">GADIRAS </v>
          </cell>
        </row>
        <row r="13">
          <cell r="B13" t="str">
            <v>NEELAVARAM</v>
          </cell>
        </row>
        <row r="14">
          <cell r="B14" t="str">
            <v xml:space="preserve">KORRA </v>
          </cell>
        </row>
        <row r="15">
          <cell r="B15" t="str">
            <v>MULGUDA</v>
          </cell>
        </row>
        <row r="16">
          <cell r="B16" t="str">
            <v>GOND PALLI</v>
          </cell>
        </row>
        <row r="17">
          <cell r="B17" t="str">
            <v>SONAKUKANAR</v>
          </cell>
        </row>
        <row r="18">
          <cell r="B18" t="str">
            <v>SIRSATTI</v>
          </cell>
        </row>
        <row r="19">
          <cell r="B19" t="str">
            <v>GOLABEKUR</v>
          </cell>
        </row>
        <row r="20">
          <cell r="B20" t="str">
            <v xml:space="preserve">BHELWAPAL </v>
          </cell>
        </row>
        <row r="21">
          <cell r="B21" t="str">
            <v>DODPAL</v>
          </cell>
        </row>
        <row r="22">
          <cell r="B22" t="str">
            <v>BADESATTI</v>
          </cell>
        </row>
        <row r="23">
          <cell r="B23" t="str">
            <v>PUSHPALLI</v>
          </cell>
        </row>
        <row r="24">
          <cell r="B24" t="str">
            <v xml:space="preserve">BHEAPAL </v>
          </cell>
        </row>
        <row r="25">
          <cell r="B25" t="str">
            <v>KOSHABANDAR</v>
          </cell>
        </row>
        <row r="26">
          <cell r="B26" t="str">
            <v>PARIA</v>
          </cell>
        </row>
        <row r="27">
          <cell r="B27" t="str">
            <v>PUJARIPAL</v>
          </cell>
        </row>
        <row r="28">
          <cell r="B28" t="str">
            <v xml:space="preserve">TONGRAS </v>
          </cell>
        </row>
        <row r="29">
          <cell r="B29" t="str">
            <v xml:space="preserve">GADIRAS </v>
          </cell>
        </row>
        <row r="30">
          <cell r="B30" t="str">
            <v xml:space="preserve">GEEDAM </v>
          </cell>
        </row>
        <row r="31">
          <cell r="B31" t="str">
            <v>GUFDL</v>
          </cell>
        </row>
        <row r="32">
          <cell r="B32" t="str">
            <v>GOLABEKUR</v>
          </cell>
        </row>
        <row r="33">
          <cell r="B33" t="str">
            <v xml:space="preserve">KORRA </v>
          </cell>
        </row>
        <row r="34">
          <cell r="B34" t="str">
            <v>KUDKEL</v>
          </cell>
        </row>
        <row r="35">
          <cell r="B35" t="str">
            <v>BADESATTI</v>
          </cell>
        </row>
        <row r="36">
          <cell r="B36" t="str">
            <v>KONDRE</v>
          </cell>
        </row>
        <row r="37">
          <cell r="B37" t="str">
            <v>KOYABKUR</v>
          </cell>
        </row>
        <row r="38">
          <cell r="B38" t="str">
            <v xml:space="preserve">GADIRAS </v>
          </cell>
        </row>
        <row r="39">
          <cell r="B39" t="str">
            <v>MAROOKI</v>
          </cell>
        </row>
        <row r="40">
          <cell r="B40" t="str">
            <v>PORDEM</v>
          </cell>
        </row>
        <row r="41">
          <cell r="B41" t="str">
            <v>BODAKO</v>
          </cell>
        </row>
        <row r="42">
          <cell r="B42" t="str">
            <v>PONGABHEJI</v>
          </cell>
        </row>
        <row r="43">
          <cell r="B43" t="str">
            <v>KUDAKRAS</v>
          </cell>
        </row>
        <row r="44">
          <cell r="B44" t="str">
            <v>JEERAMPAL</v>
          </cell>
        </row>
        <row r="45">
          <cell r="B45" t="str">
            <v>MANKAPAL</v>
          </cell>
        </row>
        <row r="46">
          <cell r="B46" t="str">
            <v>KONDRE</v>
          </cell>
        </row>
        <row r="47">
          <cell r="B47" t="str">
            <v>SIRSATTI</v>
          </cell>
        </row>
        <row r="48">
          <cell r="B48" t="str">
            <v>SONAKUKANAR</v>
          </cell>
        </row>
        <row r="49">
          <cell r="B49" t="str">
            <v>PHULABAGADI</v>
          </cell>
        </row>
        <row r="50">
          <cell r="B50" t="str">
            <v>PORDEM</v>
          </cell>
        </row>
        <row r="51">
          <cell r="B51" t="str">
            <v>MAROOKI</v>
          </cell>
        </row>
        <row r="52">
          <cell r="B52" t="str">
            <v>NAGARAS</v>
          </cell>
        </row>
        <row r="53">
          <cell r="B53" t="str">
            <v>MAROOKI</v>
          </cell>
        </row>
        <row r="54">
          <cell r="B54" t="str">
            <v>KONDRE</v>
          </cell>
        </row>
        <row r="55">
          <cell r="B55" t="str">
            <v>NEELAWARA</v>
          </cell>
        </row>
        <row r="56">
          <cell r="B56" t="str">
            <v>BODAKO</v>
          </cell>
        </row>
        <row r="57">
          <cell r="B57" t="str">
            <v>GONGLA</v>
          </cell>
        </row>
        <row r="58">
          <cell r="B58" t="str">
            <v>KERLAPAL</v>
          </cell>
        </row>
        <row r="59">
          <cell r="B59" t="str">
            <v>JIRAMPAL</v>
          </cell>
        </row>
        <row r="60">
          <cell r="B60" t="str">
            <v>PALIYA</v>
          </cell>
        </row>
        <row r="61">
          <cell r="B61" t="str">
            <v>JORUTONG</v>
          </cell>
        </row>
        <row r="62">
          <cell r="B62" t="str">
            <v>SONAKUKANAR</v>
          </cell>
        </row>
        <row r="63">
          <cell r="B63" t="str">
            <v>BADESATTI</v>
          </cell>
        </row>
        <row r="64">
          <cell r="B64" t="str">
            <v>GADIRAS</v>
          </cell>
        </row>
        <row r="65">
          <cell r="B65" t="str">
            <v>BADEPANEDA-07512100</v>
          </cell>
        </row>
      </sheetData>
      <sheetData sheetId="1"/>
      <sheetData sheetId="2" refreshError="1"/>
      <sheetData sheetId="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 Info"/>
      <sheetName val="level"/>
      <sheetName val="volume"/>
      <sheetName val="G_Design"/>
      <sheetName val="traffic "/>
      <sheetName val="lab_ test"/>
      <sheetName val="CD_Existing"/>
      <sheetName val="Slab-1840"/>
      <sheetName val="Slab-2560"/>
      <sheetName val="Slab-3520"/>
      <sheetName val="Slab 3520m est"/>
      <sheetName val="CD Design"/>
      <sheetName val="pavement(0-1300&amp;2600-3860)"/>
      <sheetName val="pavement (1300-2600m)"/>
      <sheetName val="road_est(bm)"/>
      <sheetName val="E-Slab3520"/>
      <sheetName val="E-Slab 1840,2560"/>
      <sheetName val="E-P1"/>
      <sheetName val="E-P2"/>
      <sheetName val="Total Cost"/>
      <sheetName val="cover page"/>
      <sheetName val="1.5mspanX1.0m est. "/>
      <sheetName val="design of 510m "/>
      <sheetName val="510m estimate"/>
      <sheetName val="design of 750m"/>
      <sheetName val="design of  1260m"/>
      <sheetName val="Dig_Pavment 0-1300"/>
      <sheetName val="Dig_Pavment1300-2600"/>
      <sheetName val="Dig_Pavment2600-3860"/>
      <sheetName val="Rigid Pavement Drawing"/>
      <sheetName val="ATTERBERG LIMIT"/>
      <sheetName val="pavement(0-1300&amp;26p0-3860)"/>
      <sheetName val="Unconnected"/>
      <sheetName val="Back_Cal_for OMC"/>
      <sheetName val="hyperstatic-3"/>
      <sheetName val="MAIN"/>
      <sheetName val="Assumptions"/>
      <sheetName val="foundation(V)"/>
      <sheetName val="Letter"/>
    </sheetNames>
    <sheetDataSet>
      <sheetData sheetId="0" refreshError="1">
        <row r="34">
          <cell r="B34">
            <v>500</v>
          </cell>
        </row>
        <row r="35">
          <cell r="B35">
            <v>500</v>
          </cell>
        </row>
        <row r="36">
          <cell r="B36">
            <v>1000</v>
          </cell>
        </row>
        <row r="37">
          <cell r="B37">
            <v>1500</v>
          </cell>
        </row>
        <row r="38">
          <cell r="B38">
            <v>2000</v>
          </cell>
        </row>
        <row r="39">
          <cell r="B39">
            <v>2500</v>
          </cell>
        </row>
        <row r="40">
          <cell r="B40">
            <v>3000</v>
          </cell>
        </row>
        <row r="41">
          <cell r="B41">
            <v>3500</v>
          </cell>
        </row>
        <row r="42">
          <cell r="B42">
            <v>4000</v>
          </cell>
        </row>
        <row r="43">
          <cell r="B43">
            <v>4500</v>
          </cell>
        </row>
        <row r="44">
          <cell r="B44">
            <v>5000</v>
          </cell>
        </row>
        <row r="45">
          <cell r="B45">
            <v>5500</v>
          </cell>
        </row>
        <row r="46">
          <cell r="B46">
            <v>6000</v>
          </cell>
        </row>
        <row r="47">
          <cell r="B47">
            <v>6500</v>
          </cell>
        </row>
        <row r="48">
          <cell r="B48">
            <v>7000</v>
          </cell>
        </row>
        <row r="49">
          <cell r="B49">
            <v>7500</v>
          </cell>
        </row>
        <row r="50">
          <cell r="B50">
            <v>8000</v>
          </cell>
        </row>
        <row r="51">
          <cell r="B51">
            <v>8500</v>
          </cell>
        </row>
        <row r="52">
          <cell r="B52">
            <v>9000</v>
          </cell>
        </row>
        <row r="53">
          <cell r="B53">
            <v>9500</v>
          </cell>
        </row>
        <row r="54">
          <cell r="B54">
            <v>10000</v>
          </cell>
        </row>
        <row r="55">
          <cell r="B55">
            <v>10500</v>
          </cell>
        </row>
        <row r="56">
          <cell r="B56">
            <v>11000</v>
          </cell>
        </row>
        <row r="57">
          <cell r="B57">
            <v>11500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56"/>
  <sheetViews>
    <sheetView view="pageBreakPreview" topLeftCell="A223" zoomScaleSheetLayoutView="100" workbookViewId="0">
      <selection activeCell="B259" sqref="B259"/>
    </sheetView>
  </sheetViews>
  <sheetFormatPr defaultRowHeight="12.75"/>
  <cols>
    <col min="1" max="1" width="9.28515625" style="3" customWidth="1"/>
    <col min="2" max="2" width="7.85546875" style="3" customWidth="1"/>
    <col min="3" max="3" width="14" style="3" customWidth="1"/>
    <col min="4" max="4" width="8.42578125" style="3" customWidth="1"/>
    <col min="5" max="5" width="6.5703125" style="3" customWidth="1"/>
    <col min="6" max="6" width="2" style="3" customWidth="1"/>
    <col min="7" max="7" width="4" style="3" customWidth="1"/>
    <col min="8" max="8" width="6.42578125" style="3" customWidth="1"/>
    <col min="9" max="9" width="12" style="3" customWidth="1"/>
    <col min="10" max="10" width="4.28515625" style="3" customWidth="1"/>
    <col min="11" max="11" width="4.42578125" style="3" customWidth="1"/>
    <col min="12" max="12" width="6" style="3" customWidth="1"/>
    <col min="13" max="13" width="5.85546875" style="3" customWidth="1"/>
    <col min="14" max="14" width="4" style="3" customWidth="1"/>
    <col min="15" max="15" width="10.140625" style="3" customWidth="1"/>
    <col min="16" max="16" width="9.7109375" style="3" customWidth="1"/>
    <col min="17" max="17" width="6.42578125" style="3" hidden="1" customWidth="1"/>
    <col min="18" max="18" width="15.7109375" style="3" customWidth="1"/>
    <col min="19" max="19" width="13.140625" style="3" customWidth="1"/>
    <col min="20" max="16384" width="9.140625" style="3"/>
  </cols>
  <sheetData>
    <row r="1" spans="1:17">
      <c r="A1" s="1"/>
      <c r="B1" s="1"/>
      <c r="C1" s="1"/>
      <c r="D1" s="1"/>
      <c r="E1" s="1"/>
      <c r="F1" s="1"/>
      <c r="G1" s="1"/>
      <c r="H1" s="1"/>
      <c r="I1" s="1"/>
      <c r="J1" s="1"/>
      <c r="K1" s="169" t="s">
        <v>0</v>
      </c>
      <c r="L1" s="169"/>
      <c r="M1" s="169"/>
      <c r="N1" s="169"/>
      <c r="O1" s="169"/>
      <c r="P1" s="169"/>
      <c r="Q1" s="2"/>
    </row>
    <row r="2" spans="1:17" ht="18">
      <c r="A2" s="281" t="s">
        <v>1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</row>
    <row r="3" spans="1:17" ht="14.25">
      <c r="A3" s="282" t="s">
        <v>2</v>
      </c>
      <c r="B3" s="282"/>
      <c r="C3" s="282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82"/>
      <c r="P3" s="282"/>
      <c r="Q3" s="282"/>
    </row>
    <row r="4" spans="1:17" ht="18">
      <c r="A4" s="281" t="s">
        <v>3</v>
      </c>
      <c r="B4" s="281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1"/>
      <c r="N4" s="281"/>
      <c r="O4" s="281"/>
      <c r="P4" s="281"/>
      <c r="Q4" s="281"/>
    </row>
    <row r="5" spans="1:17" ht="14.25">
      <c r="A5" s="283" t="s">
        <v>4</v>
      </c>
      <c r="B5" s="283"/>
      <c r="C5" s="283"/>
      <c r="D5" s="283"/>
      <c r="E5" s="283"/>
      <c r="F5" s="283"/>
      <c r="G5" s="283"/>
      <c r="H5" s="283"/>
      <c r="I5" s="283"/>
      <c r="J5" s="283"/>
      <c r="K5" s="283"/>
      <c r="L5" s="283"/>
      <c r="M5" s="283"/>
      <c r="N5" s="283"/>
      <c r="O5" s="283"/>
      <c r="P5" s="283"/>
      <c r="Q5" s="283"/>
    </row>
    <row r="6" spans="1:17" ht="14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1"/>
    </row>
    <row r="7" spans="1:17" ht="14.25">
      <c r="A7" s="6" t="s">
        <v>246</v>
      </c>
      <c r="B7" s="7"/>
      <c r="C7" s="5" t="s">
        <v>5</v>
      </c>
      <c r="D7" s="8" t="s">
        <v>6</v>
      </c>
      <c r="E7" s="5"/>
      <c r="F7" s="5" t="s">
        <v>7</v>
      </c>
      <c r="G7" s="5"/>
      <c r="H7" s="5"/>
      <c r="I7" s="8" t="s">
        <v>235</v>
      </c>
      <c r="J7" s="5"/>
      <c r="K7" s="270" t="s">
        <v>8</v>
      </c>
      <c r="L7" s="270"/>
      <c r="M7" s="2" t="s">
        <v>236</v>
      </c>
      <c r="P7" s="7"/>
      <c r="Q7" s="7"/>
    </row>
    <row r="8" spans="1:17" ht="14.25">
      <c r="A8" s="9"/>
      <c r="B8" s="5"/>
      <c r="C8" s="10" t="s">
        <v>9</v>
      </c>
      <c r="D8" s="10" t="s">
        <v>235</v>
      </c>
      <c r="E8" s="1"/>
      <c r="F8" s="1" t="s">
        <v>10</v>
      </c>
      <c r="H8" s="1"/>
      <c r="I8" s="10" t="s">
        <v>236</v>
      </c>
      <c r="J8" s="1"/>
      <c r="K8" s="1"/>
      <c r="L8" s="1"/>
      <c r="M8" s="1"/>
      <c r="N8" s="1"/>
      <c r="O8" s="1"/>
      <c r="P8" s="1"/>
      <c r="Q8" s="1"/>
    </row>
    <row r="9" spans="1:17" ht="14.25">
      <c r="A9" s="8" t="s">
        <v>247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1"/>
    </row>
    <row r="10" spans="1:17" ht="14.25">
      <c r="A10" s="275" t="s">
        <v>11</v>
      </c>
      <c r="B10" s="275"/>
      <c r="C10" s="275"/>
      <c r="D10" s="27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1"/>
    </row>
    <row r="11" spans="1:17" s="15" customFormat="1" ht="36.75" customHeight="1">
      <c r="A11" s="251" t="s">
        <v>248</v>
      </c>
      <c r="B11" s="276"/>
      <c r="C11" s="276"/>
      <c r="D11" s="11" t="s">
        <v>12</v>
      </c>
      <c r="E11" s="277" t="s">
        <v>237</v>
      </c>
      <c r="F11" s="277"/>
      <c r="G11" s="277"/>
      <c r="H11" s="277"/>
      <c r="I11" s="277"/>
      <c r="J11" s="277"/>
      <c r="K11" s="277"/>
      <c r="L11" s="277"/>
      <c r="M11" s="277"/>
      <c r="N11" s="277"/>
      <c r="O11" s="277"/>
      <c r="P11" s="277"/>
      <c r="Q11" s="46"/>
    </row>
    <row r="12" spans="1:17" ht="15" customHeight="1">
      <c r="A12" s="8" t="s">
        <v>13</v>
      </c>
      <c r="B12" s="5"/>
      <c r="C12" s="12"/>
      <c r="D12" s="8"/>
      <c r="E12" s="278">
        <v>14</v>
      </c>
      <c r="F12" s="278"/>
      <c r="G12" s="5" t="s">
        <v>14</v>
      </c>
      <c r="H12" s="5"/>
      <c r="I12" s="8"/>
      <c r="J12" s="8"/>
      <c r="K12" s="8"/>
      <c r="L12" s="8"/>
      <c r="M12" s="13"/>
      <c r="N12" s="8"/>
      <c r="O12" s="5"/>
      <c r="P12" s="12"/>
      <c r="Q12" s="8"/>
    </row>
    <row r="13" spans="1:17" ht="15" customHeight="1">
      <c r="A13" s="8"/>
      <c r="B13" s="5"/>
      <c r="C13" s="12"/>
      <c r="D13" s="8"/>
      <c r="E13" s="8"/>
      <c r="F13" s="5"/>
      <c r="G13" s="5"/>
      <c r="H13" s="5"/>
      <c r="I13" s="8"/>
      <c r="J13" s="8"/>
      <c r="K13" s="8"/>
      <c r="L13" s="8"/>
      <c r="M13" s="13"/>
      <c r="N13" s="8"/>
      <c r="O13" s="5"/>
      <c r="P13" s="12"/>
      <c r="Q13" s="8"/>
    </row>
    <row r="14" spans="1:17" s="15" customFormat="1" ht="45.75" customHeight="1">
      <c r="A14" s="6" t="s">
        <v>15</v>
      </c>
      <c r="B14" s="9"/>
      <c r="C14" s="14"/>
      <c r="D14" s="6"/>
      <c r="E14" s="277" t="str">
        <f>E11</f>
        <v>Construction of Bridge on MDR-12 Km. 54 (SH-81A) to Mandvi Parsola Vai Bajpura at Jakham River Ch. 2/265</v>
      </c>
      <c r="F14" s="277"/>
      <c r="G14" s="277"/>
      <c r="H14" s="277"/>
      <c r="I14" s="277"/>
      <c r="J14" s="277"/>
      <c r="K14" s="277"/>
      <c r="L14" s="277"/>
      <c r="M14" s="277"/>
      <c r="N14" s="277"/>
      <c r="O14" s="277"/>
      <c r="P14" s="277"/>
      <c r="Q14" s="6"/>
    </row>
    <row r="15" spans="1:17" s="140" customFormat="1" ht="21.75" customHeight="1">
      <c r="A15" s="279" t="s">
        <v>16</v>
      </c>
      <c r="B15" s="279"/>
      <c r="C15" s="279"/>
      <c r="D15" s="279"/>
      <c r="E15" s="279"/>
      <c r="F15" s="279"/>
      <c r="G15" s="279"/>
      <c r="H15" s="279"/>
      <c r="I15" s="279"/>
      <c r="J15" s="279"/>
      <c r="K15" s="279"/>
      <c r="L15" s="279"/>
      <c r="M15" s="280">
        <v>150</v>
      </c>
      <c r="N15" s="280"/>
      <c r="O15" s="148" t="s">
        <v>17</v>
      </c>
      <c r="P15" s="149"/>
      <c r="Q15" s="150"/>
    </row>
    <row r="16" spans="1:17" ht="15" customHeight="1">
      <c r="A16" s="8"/>
      <c r="B16" s="5"/>
      <c r="C16" s="12"/>
      <c r="D16" s="8"/>
      <c r="E16" s="8"/>
      <c r="F16" s="5"/>
      <c r="G16" s="5"/>
      <c r="H16" s="5"/>
      <c r="I16" s="8"/>
      <c r="J16" s="8"/>
      <c r="K16" s="8"/>
      <c r="L16" s="8"/>
      <c r="M16" s="13"/>
      <c r="N16" s="8"/>
      <c r="O16" s="5"/>
      <c r="P16" s="12"/>
      <c r="Q16" s="8"/>
    </row>
    <row r="17" spans="1:17" ht="15" customHeight="1">
      <c r="A17" s="8" t="s">
        <v>18</v>
      </c>
      <c r="B17" s="5"/>
      <c r="C17" s="12"/>
      <c r="D17" s="8"/>
      <c r="E17" s="16">
        <v>150</v>
      </c>
      <c r="F17" s="5"/>
      <c r="G17" s="5" t="s">
        <v>19</v>
      </c>
      <c r="H17" s="5"/>
      <c r="I17" s="8"/>
      <c r="J17" s="8"/>
      <c r="K17" s="8"/>
      <c r="L17" s="8"/>
      <c r="M17" s="13"/>
      <c r="N17" s="8"/>
      <c r="O17" s="5"/>
      <c r="P17" s="12"/>
      <c r="Q17" s="8"/>
    </row>
    <row r="18" spans="1:17" ht="15" customHeight="1">
      <c r="A18" s="8"/>
      <c r="B18" s="5"/>
      <c r="C18" s="12"/>
      <c r="D18" s="8"/>
      <c r="E18" s="8"/>
      <c r="F18" s="5"/>
      <c r="G18" s="5"/>
      <c r="H18" s="5"/>
      <c r="I18" s="8"/>
      <c r="J18" s="8"/>
      <c r="K18" s="8"/>
      <c r="L18" s="8"/>
      <c r="M18" s="13"/>
      <c r="N18" s="8"/>
      <c r="O18" s="5"/>
      <c r="P18" s="12"/>
      <c r="Q18" s="8"/>
    </row>
    <row r="19" spans="1:17" ht="15" customHeight="1">
      <c r="A19" s="8" t="s">
        <v>20</v>
      </c>
      <c r="B19" s="5"/>
      <c r="C19" s="12"/>
      <c r="D19" s="8"/>
      <c r="E19" s="8"/>
      <c r="F19" s="5"/>
      <c r="G19" s="5"/>
      <c r="H19" s="5"/>
      <c r="I19" s="8"/>
      <c r="J19" s="8"/>
      <c r="K19" s="8"/>
      <c r="L19" s="8"/>
      <c r="M19" s="13"/>
      <c r="N19" s="8"/>
      <c r="O19" s="5"/>
      <c r="P19" s="12"/>
      <c r="Q19" s="8"/>
    </row>
    <row r="20" spans="1:17" ht="15" customHeight="1">
      <c r="A20" s="284" t="s">
        <v>21</v>
      </c>
      <c r="B20" s="284"/>
      <c r="C20" s="284"/>
      <c r="D20" s="284"/>
      <c r="E20" s="284"/>
      <c r="F20" s="1"/>
      <c r="G20" s="1"/>
      <c r="H20" s="17"/>
      <c r="I20" s="18"/>
      <c r="J20" s="18"/>
      <c r="K20" s="1"/>
      <c r="L20" s="1"/>
      <c r="M20" s="1"/>
      <c r="N20" s="19"/>
      <c r="O20" s="19" t="s">
        <v>249</v>
      </c>
      <c r="Q20" s="8"/>
    </row>
    <row r="21" spans="1:17" ht="15" customHeight="1">
      <c r="A21" s="20"/>
      <c r="B21" s="1"/>
      <c r="C21" s="17" t="s">
        <v>22</v>
      </c>
      <c r="D21" s="20"/>
      <c r="E21" s="20"/>
      <c r="F21" s="1"/>
      <c r="G21" s="17"/>
      <c r="H21" s="17" t="s">
        <v>23</v>
      </c>
      <c r="I21" s="18"/>
      <c r="J21" s="18"/>
      <c r="L21" s="18"/>
      <c r="M21" s="1"/>
      <c r="N21" s="285"/>
      <c r="O21" s="285"/>
      <c r="P21" s="19"/>
      <c r="Q21" s="8"/>
    </row>
    <row r="22" spans="1:17" ht="15" customHeight="1">
      <c r="A22" s="274" t="s">
        <v>24</v>
      </c>
      <c r="B22" s="274"/>
      <c r="C22" s="274"/>
      <c r="D22" s="274"/>
      <c r="E22" s="274"/>
      <c r="F22" s="274"/>
      <c r="G22" s="274"/>
      <c r="H22" s="17"/>
      <c r="I22" s="22" t="s">
        <v>25</v>
      </c>
      <c r="J22" s="22">
        <v>1</v>
      </c>
      <c r="K22" s="22"/>
      <c r="L22" s="18"/>
      <c r="M22" s="23" t="s">
        <v>26</v>
      </c>
      <c r="N22" s="24" t="s">
        <v>27</v>
      </c>
      <c r="O22" s="25"/>
      <c r="P22" s="24"/>
      <c r="Q22" s="8"/>
    </row>
    <row r="23" spans="1:17" ht="15" customHeight="1">
      <c r="A23" s="26"/>
      <c r="B23" s="26"/>
      <c r="C23" s="26"/>
      <c r="D23" s="26"/>
      <c r="E23" s="26"/>
      <c r="F23" s="26"/>
      <c r="G23" s="26"/>
      <c r="H23" s="17"/>
      <c r="I23" s="18"/>
      <c r="J23" s="18"/>
      <c r="K23" s="18"/>
      <c r="L23" s="18"/>
      <c r="M23" s="23"/>
      <c r="N23" s="19"/>
      <c r="O23" s="17"/>
      <c r="P23" s="19"/>
      <c r="Q23" s="8"/>
    </row>
    <row r="24" spans="1:17" ht="15" customHeight="1">
      <c r="A24" s="274" t="s">
        <v>250</v>
      </c>
      <c r="B24" s="274"/>
      <c r="C24" s="274"/>
      <c r="D24" s="274"/>
      <c r="E24" s="274"/>
      <c r="F24" s="274"/>
      <c r="G24" s="274"/>
      <c r="H24" s="274"/>
      <c r="I24" s="27" t="s">
        <v>28</v>
      </c>
      <c r="J24" s="269" t="s">
        <v>29</v>
      </c>
      <c r="K24" s="269"/>
      <c r="L24" s="269"/>
      <c r="M24" s="269"/>
      <c r="N24" s="269" t="s">
        <v>30</v>
      </c>
      <c r="O24" s="269"/>
      <c r="P24" s="269"/>
      <c r="Q24" s="8"/>
    </row>
    <row r="25" spans="1:17" ht="20.25" customHeight="1">
      <c r="A25" s="274"/>
      <c r="B25" s="274"/>
      <c r="C25" s="274"/>
      <c r="D25" s="274"/>
      <c r="E25" s="274"/>
      <c r="F25" s="274"/>
      <c r="G25" s="274"/>
      <c r="H25" s="274"/>
      <c r="I25" s="28">
        <v>1</v>
      </c>
      <c r="J25" s="271" t="s">
        <v>238</v>
      </c>
      <c r="K25" s="272"/>
      <c r="L25" s="272"/>
      <c r="M25" s="273"/>
      <c r="N25" s="269">
        <v>617</v>
      </c>
      <c r="O25" s="269"/>
      <c r="P25" s="269"/>
      <c r="Q25" s="8"/>
    </row>
    <row r="26" spans="1:17" ht="20.25" customHeight="1">
      <c r="A26" s="26"/>
      <c r="B26" s="26"/>
      <c r="C26" s="26"/>
      <c r="D26" s="26"/>
      <c r="E26" s="26"/>
      <c r="F26" s="26"/>
      <c r="G26" s="26"/>
      <c r="H26" s="26"/>
      <c r="I26" s="28">
        <v>2</v>
      </c>
      <c r="J26" s="271" t="s">
        <v>239</v>
      </c>
      <c r="K26" s="272"/>
      <c r="L26" s="272"/>
      <c r="M26" s="273"/>
      <c r="N26" s="269">
        <v>3109</v>
      </c>
      <c r="O26" s="269"/>
      <c r="P26" s="269"/>
      <c r="Q26" s="8"/>
    </row>
    <row r="27" spans="1:17" ht="20.25" customHeight="1">
      <c r="A27" s="26"/>
      <c r="B27" s="26"/>
      <c r="C27" s="26"/>
      <c r="D27" s="26"/>
      <c r="E27" s="26"/>
      <c r="F27" s="26"/>
      <c r="G27" s="26"/>
      <c r="H27" s="26"/>
      <c r="I27" s="28">
        <v>3</v>
      </c>
      <c r="J27" s="271" t="s">
        <v>240</v>
      </c>
      <c r="K27" s="272"/>
      <c r="L27" s="272"/>
      <c r="M27" s="273"/>
      <c r="N27" s="269">
        <v>1366</v>
      </c>
      <c r="O27" s="269"/>
      <c r="P27" s="269"/>
      <c r="Q27" s="8"/>
    </row>
    <row r="28" spans="1:17" ht="20.25" customHeight="1">
      <c r="A28" s="26"/>
      <c r="B28" s="26"/>
      <c r="C28" s="26"/>
      <c r="D28" s="26"/>
      <c r="E28" s="26"/>
      <c r="F28" s="26"/>
      <c r="G28" s="26"/>
      <c r="H28" s="26"/>
      <c r="I28" s="28">
        <v>4</v>
      </c>
      <c r="J28" s="271" t="s">
        <v>241</v>
      </c>
      <c r="K28" s="272"/>
      <c r="L28" s="272"/>
      <c r="M28" s="273"/>
      <c r="N28" s="269">
        <v>3272</v>
      </c>
      <c r="O28" s="269"/>
      <c r="P28" s="269"/>
      <c r="Q28" s="8"/>
    </row>
    <row r="29" spans="1:17" ht="20.25" customHeight="1">
      <c r="A29" s="26"/>
      <c r="B29" s="26"/>
      <c r="C29" s="26"/>
      <c r="D29" s="26"/>
      <c r="E29" s="26"/>
      <c r="F29" s="26"/>
      <c r="G29" s="26"/>
      <c r="H29" s="26"/>
      <c r="I29" s="28">
        <v>5</v>
      </c>
      <c r="J29" s="271" t="s">
        <v>242</v>
      </c>
      <c r="K29" s="272"/>
      <c r="L29" s="272"/>
      <c r="M29" s="273"/>
      <c r="N29" s="269">
        <v>294</v>
      </c>
      <c r="O29" s="269"/>
      <c r="P29" s="269"/>
      <c r="Q29" s="8"/>
    </row>
    <row r="30" spans="1:17" ht="20.25" customHeight="1">
      <c r="A30" s="26"/>
      <c r="B30" s="26"/>
      <c r="C30" s="26"/>
      <c r="D30" s="26"/>
      <c r="E30" s="26"/>
      <c r="F30" s="26"/>
      <c r="G30" s="26"/>
      <c r="H30" s="26"/>
      <c r="I30" s="28">
        <v>6</v>
      </c>
      <c r="J30" s="271" t="s">
        <v>243</v>
      </c>
      <c r="K30" s="272"/>
      <c r="L30" s="272"/>
      <c r="M30" s="273"/>
      <c r="N30" s="269">
        <v>334</v>
      </c>
      <c r="O30" s="269"/>
      <c r="P30" s="269"/>
      <c r="Q30" s="8"/>
    </row>
    <row r="31" spans="1:17" ht="20.25" customHeight="1">
      <c r="A31" s="26"/>
      <c r="B31" s="26"/>
      <c r="C31" s="26"/>
      <c r="D31" s="26"/>
      <c r="E31" s="26"/>
      <c r="F31" s="26"/>
      <c r="G31" s="26"/>
      <c r="H31" s="26"/>
      <c r="I31" s="28">
        <v>7</v>
      </c>
      <c r="J31" s="271" t="s">
        <v>244</v>
      </c>
      <c r="K31" s="272"/>
      <c r="L31" s="272"/>
      <c r="M31" s="273"/>
      <c r="N31" s="269">
        <v>351</v>
      </c>
      <c r="O31" s="269"/>
      <c r="P31" s="269"/>
      <c r="Q31" s="8"/>
    </row>
    <row r="32" spans="1:17" ht="20.25" customHeight="1">
      <c r="A32" s="26"/>
      <c r="B32" s="26"/>
      <c r="C32" s="26"/>
      <c r="D32" s="26"/>
      <c r="E32" s="26"/>
      <c r="F32" s="26"/>
      <c r="G32" s="26"/>
      <c r="H32" s="26"/>
      <c r="I32" s="28">
        <v>8</v>
      </c>
      <c r="J32" s="271" t="s">
        <v>245</v>
      </c>
      <c r="K32" s="272"/>
      <c r="L32" s="272"/>
      <c r="M32" s="273"/>
      <c r="N32" s="269">
        <v>717</v>
      </c>
      <c r="O32" s="269"/>
      <c r="P32" s="269"/>
      <c r="Q32" s="8"/>
    </row>
    <row r="33" spans="1:17" ht="20.25" customHeight="1">
      <c r="A33" s="26"/>
      <c r="B33" s="26"/>
      <c r="C33" s="26"/>
      <c r="D33" s="26"/>
      <c r="E33" s="26"/>
      <c r="F33" s="26"/>
      <c r="G33" s="26"/>
      <c r="H33" s="26"/>
      <c r="I33" s="27"/>
      <c r="J33" s="269" t="s">
        <v>31</v>
      </c>
      <c r="K33" s="269"/>
      <c r="L33" s="269"/>
      <c r="M33" s="269"/>
      <c r="N33" s="269">
        <f>SUM(N25:P32)</f>
        <v>10060</v>
      </c>
      <c r="O33" s="269"/>
      <c r="P33" s="269"/>
      <c r="Q33" s="8"/>
    </row>
    <row r="34" spans="1:17" ht="24" customHeight="1">
      <c r="A34" s="267" t="s">
        <v>32</v>
      </c>
      <c r="B34" s="268"/>
      <c r="C34" s="268"/>
      <c r="D34" s="268"/>
      <c r="E34" s="268"/>
      <c r="F34" s="268"/>
      <c r="G34" s="268"/>
      <c r="H34" s="268"/>
      <c r="I34" s="268"/>
      <c r="J34" s="268"/>
      <c r="K34" s="268"/>
      <c r="L34" s="268"/>
      <c r="M34" s="268"/>
      <c r="N34" s="263" t="s">
        <v>33</v>
      </c>
      <c r="O34" s="264"/>
      <c r="P34" s="5"/>
      <c r="Q34" s="1"/>
    </row>
    <row r="35" spans="1:17" ht="14.25" customHeight="1">
      <c r="A35" s="8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1"/>
    </row>
    <row r="36" spans="1:17" ht="14.25" customHeight="1">
      <c r="A36" s="8" t="s">
        <v>34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 t="s">
        <v>35</v>
      </c>
      <c r="Q36" s="1"/>
    </row>
    <row r="37" spans="1:17" ht="21" customHeight="1">
      <c r="A37" s="8"/>
      <c r="B37" s="5" t="s">
        <v>36</v>
      </c>
      <c r="C37" s="5" t="s">
        <v>255</v>
      </c>
      <c r="D37" s="5"/>
      <c r="E37" s="5" t="s">
        <v>37</v>
      </c>
      <c r="F37" s="5"/>
      <c r="G37" s="5"/>
      <c r="H37" s="5"/>
      <c r="I37" s="5"/>
      <c r="J37" s="5"/>
      <c r="K37" s="5"/>
      <c r="L37" s="5"/>
      <c r="M37" s="5"/>
      <c r="N37" s="5"/>
      <c r="O37" s="5" t="s">
        <v>38</v>
      </c>
      <c r="P37" s="5"/>
      <c r="Q37" s="1"/>
    </row>
    <row r="38" spans="1:17" ht="21" customHeight="1">
      <c r="A38" s="8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1"/>
    </row>
    <row r="39" spans="1:17" ht="21" customHeight="1">
      <c r="A39" s="8"/>
      <c r="B39" s="5" t="s">
        <v>39</v>
      </c>
      <c r="C39" s="8">
        <v>150</v>
      </c>
      <c r="D39" s="8" t="s">
        <v>256</v>
      </c>
      <c r="E39" s="5" t="s">
        <v>40</v>
      </c>
      <c r="F39" s="5"/>
      <c r="G39" s="5"/>
      <c r="H39" s="5"/>
      <c r="I39" s="135" t="s">
        <v>260</v>
      </c>
      <c r="J39" s="1"/>
      <c r="K39" s="5"/>
      <c r="L39" s="5" t="s">
        <v>41</v>
      </c>
      <c r="M39" s="136" t="s">
        <v>261</v>
      </c>
      <c r="N39" s="5"/>
      <c r="O39" s="5"/>
      <c r="P39" s="5"/>
      <c r="Q39" s="1"/>
    </row>
    <row r="40" spans="1:17" ht="18.75" customHeight="1">
      <c r="A40" s="8" t="s">
        <v>42</v>
      </c>
      <c r="B40" s="5"/>
      <c r="C40" s="5"/>
      <c r="D40" s="5"/>
      <c r="E40" s="5"/>
      <c r="F40" s="5"/>
      <c r="G40" s="5" t="s">
        <v>43</v>
      </c>
      <c r="H40" s="5"/>
      <c r="I40" s="144"/>
      <c r="J40" s="5"/>
      <c r="K40" s="270" t="s">
        <v>44</v>
      </c>
      <c r="L40" s="270"/>
      <c r="M40" s="5"/>
      <c r="N40" s="5"/>
      <c r="O40" s="5"/>
      <c r="P40" s="5"/>
      <c r="Q40" s="1"/>
    </row>
    <row r="41" spans="1:17" ht="14.25" customHeight="1">
      <c r="A41" s="8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1"/>
    </row>
    <row r="42" spans="1:17" ht="14.25" customHeight="1">
      <c r="A42" s="251" t="s">
        <v>45</v>
      </c>
      <c r="B42" s="251"/>
      <c r="C42" s="251"/>
      <c r="D42" s="251"/>
      <c r="E42" s="251"/>
      <c r="F42" s="251"/>
      <c r="G42" s="251"/>
      <c r="H42" s="251"/>
      <c r="I42" s="251"/>
      <c r="J42" s="251"/>
      <c r="K42" s="251"/>
      <c r="L42" s="251"/>
      <c r="M42" s="251"/>
      <c r="N42" s="251"/>
      <c r="O42" s="251"/>
      <c r="P42" s="251"/>
      <c r="Q42" s="1"/>
    </row>
    <row r="43" spans="1:17" ht="30.75" customHeight="1">
      <c r="A43" s="251"/>
      <c r="B43" s="251"/>
      <c r="C43" s="251"/>
      <c r="D43" s="251"/>
      <c r="E43" s="251"/>
      <c r="F43" s="251"/>
      <c r="G43" s="251"/>
      <c r="H43" s="251"/>
      <c r="I43" s="251"/>
      <c r="J43" s="251"/>
      <c r="K43" s="251"/>
      <c r="L43" s="251"/>
      <c r="M43" s="251"/>
      <c r="N43" s="251"/>
      <c r="O43" s="251"/>
      <c r="P43" s="251"/>
      <c r="Q43" s="1"/>
    </row>
    <row r="44" spans="1:17" ht="24.75" customHeight="1">
      <c r="A44" s="8"/>
      <c r="B44" s="266"/>
      <c r="C44" s="266"/>
      <c r="D44" s="266"/>
      <c r="E44" s="266"/>
      <c r="F44" s="266"/>
      <c r="G44" s="266"/>
      <c r="H44" s="266"/>
      <c r="I44" s="266"/>
      <c r="J44" s="266"/>
      <c r="K44" s="266"/>
      <c r="L44" s="266"/>
      <c r="M44" s="266"/>
      <c r="N44" s="266"/>
      <c r="O44" s="266"/>
      <c r="P44" s="266"/>
      <c r="Q44" s="266"/>
    </row>
    <row r="45" spans="1:17" ht="28.5" customHeight="1">
      <c r="A45" s="267" t="s">
        <v>46</v>
      </c>
      <c r="B45" s="268"/>
      <c r="C45" s="268"/>
      <c r="D45" s="268"/>
      <c r="E45" s="268"/>
      <c r="F45" s="268"/>
      <c r="G45" s="268"/>
      <c r="H45" s="268"/>
      <c r="I45" s="268"/>
      <c r="J45" s="268"/>
      <c r="K45" s="268"/>
      <c r="L45" s="268"/>
      <c r="N45" s="263" t="s">
        <v>33</v>
      </c>
      <c r="O45" s="264"/>
      <c r="P45" s="5"/>
      <c r="Q45" s="1"/>
    </row>
    <row r="46" spans="1:17" ht="14.25" customHeight="1">
      <c r="A46" s="8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1"/>
    </row>
    <row r="47" spans="1:17" ht="14.25" customHeight="1">
      <c r="A47" s="267" t="s">
        <v>47</v>
      </c>
      <c r="B47" s="268"/>
      <c r="C47" s="268"/>
      <c r="D47" s="268"/>
      <c r="E47" s="268"/>
      <c r="F47" s="268"/>
      <c r="G47" s="268"/>
      <c r="H47" s="268"/>
      <c r="I47" s="268"/>
      <c r="J47" s="268"/>
      <c r="K47" s="29"/>
      <c r="L47" s="29"/>
      <c r="M47" s="29"/>
      <c r="N47" s="263"/>
      <c r="O47" s="264"/>
      <c r="P47" s="29"/>
      <c r="Q47" s="29"/>
    </row>
    <row r="48" spans="1:17" ht="14.25" customHeight="1">
      <c r="A48" s="8"/>
      <c r="B48" s="250" t="s">
        <v>48</v>
      </c>
      <c r="C48" s="250"/>
      <c r="D48" s="250"/>
      <c r="E48" s="250"/>
      <c r="F48" s="250"/>
      <c r="G48" s="250"/>
      <c r="H48" s="250"/>
      <c r="I48" s="250"/>
      <c r="J48" s="250"/>
      <c r="K48" s="250"/>
      <c r="L48" s="250"/>
      <c r="M48" s="29"/>
      <c r="N48" s="263"/>
      <c r="O48" s="264"/>
      <c r="P48" s="29"/>
      <c r="Q48" s="29"/>
    </row>
    <row r="49" spans="1:20" ht="14.25" customHeight="1">
      <c r="A49" s="8"/>
      <c r="B49" s="250" t="s">
        <v>49</v>
      </c>
      <c r="C49" s="250"/>
      <c r="D49" s="250"/>
      <c r="E49" s="250"/>
      <c r="F49" s="250"/>
      <c r="G49" s="250"/>
      <c r="H49" s="250"/>
      <c r="I49" s="250"/>
      <c r="J49" s="250"/>
      <c r="K49" s="250"/>
      <c r="L49" s="250"/>
      <c r="M49" s="29"/>
      <c r="N49" s="263"/>
      <c r="O49" s="264"/>
      <c r="P49" s="29"/>
      <c r="Q49" s="29"/>
    </row>
    <row r="50" spans="1:20" ht="14.25" customHeight="1">
      <c r="A50" s="8"/>
      <c r="B50" s="250" t="s">
        <v>50</v>
      </c>
      <c r="C50" s="250"/>
      <c r="D50" s="250"/>
      <c r="E50" s="250"/>
      <c r="F50" s="250"/>
      <c r="G50" s="250"/>
      <c r="H50" s="250"/>
      <c r="I50" s="250"/>
      <c r="J50" s="250"/>
      <c r="K50" s="250"/>
      <c r="L50" s="250"/>
      <c r="M50" s="29"/>
      <c r="N50" s="263"/>
      <c r="O50" s="264"/>
      <c r="P50" s="29"/>
      <c r="Q50" s="29"/>
    </row>
    <row r="51" spans="1:20" ht="14.25" customHeight="1">
      <c r="A51" s="8"/>
      <c r="B51" s="250" t="s">
        <v>51</v>
      </c>
      <c r="C51" s="250"/>
      <c r="D51" s="250"/>
      <c r="E51" s="250"/>
      <c r="F51" s="250"/>
      <c r="G51" s="250"/>
      <c r="H51" s="250"/>
      <c r="I51" s="250"/>
      <c r="J51" s="250"/>
      <c r="K51" s="250"/>
      <c r="L51" s="250"/>
      <c r="N51" s="263" t="s">
        <v>33</v>
      </c>
      <c r="O51" s="264"/>
      <c r="P51" s="5"/>
      <c r="Q51" s="1"/>
    </row>
    <row r="52" spans="1:20" ht="14.25" customHeight="1">
      <c r="A52" s="8"/>
      <c r="B52" s="250" t="s">
        <v>52</v>
      </c>
      <c r="C52" s="250"/>
      <c r="D52" s="250"/>
      <c r="E52" s="250"/>
      <c r="F52" s="250"/>
      <c r="G52" s="250"/>
      <c r="H52" s="250"/>
      <c r="I52" s="250"/>
      <c r="J52" s="250"/>
      <c r="K52" s="250"/>
      <c r="L52" s="250"/>
      <c r="M52" s="29"/>
      <c r="N52" s="263" t="s">
        <v>33</v>
      </c>
      <c r="O52" s="264"/>
      <c r="P52" s="29"/>
      <c r="Q52" s="29"/>
    </row>
    <row r="53" spans="1:20" ht="32.25" customHeight="1">
      <c r="A53" s="8"/>
      <c r="B53" s="250" t="s">
        <v>53</v>
      </c>
      <c r="C53" s="250"/>
      <c r="D53" s="250"/>
      <c r="E53" s="250"/>
      <c r="F53" s="250"/>
      <c r="G53" s="250"/>
      <c r="H53" s="250"/>
      <c r="I53" s="250"/>
      <c r="J53" s="250"/>
      <c r="K53" s="250"/>
      <c r="L53" s="250"/>
      <c r="M53" s="29"/>
      <c r="N53" s="263" t="s">
        <v>33</v>
      </c>
      <c r="O53" s="264"/>
      <c r="P53" s="29"/>
      <c r="Q53" s="29"/>
    </row>
    <row r="54" spans="1:20" ht="17.25" customHeight="1">
      <c r="A54" s="8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</row>
    <row r="55" spans="1:20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20" ht="17.25" customHeight="1">
      <c r="A56" s="251" t="s">
        <v>54</v>
      </c>
      <c r="B56" s="251"/>
      <c r="C56" s="251"/>
      <c r="D56" s="251"/>
      <c r="E56" s="251"/>
      <c r="F56" s="1"/>
      <c r="G56" s="265" t="s">
        <v>55</v>
      </c>
      <c r="H56" s="265"/>
      <c r="I56" s="265"/>
      <c r="J56" s="265" t="s">
        <v>56</v>
      </c>
      <c r="K56" s="265"/>
      <c r="L56" s="265"/>
      <c r="M56" s="265"/>
      <c r="N56" s="265"/>
      <c r="O56" s="265" t="s">
        <v>57</v>
      </c>
      <c r="P56" s="265"/>
      <c r="Q56" s="30"/>
    </row>
    <row r="57" spans="1:20" ht="19.5" customHeight="1">
      <c r="A57" s="31"/>
      <c r="B57" s="31"/>
      <c r="C57" s="31"/>
      <c r="D57" s="31"/>
      <c r="E57" s="1"/>
      <c r="F57" s="32"/>
      <c r="G57" s="257" t="s">
        <v>58</v>
      </c>
      <c r="H57" s="257"/>
      <c r="I57" s="257"/>
      <c r="J57" s="262">
        <f>R57/100000</f>
        <v>21.238849999999999</v>
      </c>
      <c r="K57" s="262"/>
      <c r="L57" s="262"/>
      <c r="M57" s="262"/>
      <c r="N57" s="262"/>
      <c r="O57" s="258">
        <f>J57/150</f>
        <v>0.14159233333333332</v>
      </c>
      <c r="P57" s="258"/>
      <c r="Q57" s="30"/>
      <c r="R57" s="33">
        <f>[35]Summry!$I$16</f>
        <v>2123885</v>
      </c>
    </row>
    <row r="58" spans="1:20" ht="26.25" customHeight="1">
      <c r="A58" s="5"/>
      <c r="B58" s="5"/>
      <c r="C58" s="5"/>
      <c r="D58" s="5"/>
      <c r="E58" s="1"/>
      <c r="F58" s="32"/>
      <c r="G58" s="257" t="s">
        <v>59</v>
      </c>
      <c r="H58" s="257"/>
      <c r="I58" s="257"/>
      <c r="J58" s="262">
        <f t="shared" ref="J58:J60" si="0">R58/100000</f>
        <v>133.54086000000001</v>
      </c>
      <c r="K58" s="262"/>
      <c r="L58" s="262"/>
      <c r="M58" s="262"/>
      <c r="N58" s="262"/>
      <c r="O58" s="258">
        <f t="shared" ref="O58:O60" si="1">J58/150</f>
        <v>0.89027240000000007</v>
      </c>
      <c r="P58" s="258"/>
      <c r="Q58" s="30"/>
      <c r="R58" s="33">
        <f>[35]Summry!$I$15</f>
        <v>13354086</v>
      </c>
    </row>
    <row r="59" spans="1:20" ht="17.25" customHeight="1">
      <c r="A59" s="5"/>
      <c r="B59" s="5"/>
      <c r="C59" s="5"/>
      <c r="D59" s="5"/>
      <c r="E59" s="1"/>
      <c r="F59" s="2"/>
      <c r="G59" s="257" t="s">
        <v>60</v>
      </c>
      <c r="H59" s="257"/>
      <c r="I59" s="257"/>
      <c r="J59" s="262">
        <f t="shared" si="0"/>
        <v>526.22</v>
      </c>
      <c r="K59" s="262"/>
      <c r="L59" s="262"/>
      <c r="M59" s="262"/>
      <c r="N59" s="262"/>
      <c r="O59" s="258">
        <f t="shared" si="1"/>
        <v>3.5081333333333333</v>
      </c>
      <c r="P59" s="258"/>
      <c r="Q59" s="30"/>
      <c r="R59" s="33">
        <f>[35]Summry!$I$13</f>
        <v>52622000</v>
      </c>
    </row>
    <row r="60" spans="1:20" ht="17.25" customHeight="1">
      <c r="A60" s="5"/>
      <c r="B60" s="5"/>
      <c r="C60" s="5"/>
      <c r="D60" s="5"/>
      <c r="E60" s="1"/>
      <c r="F60" s="2"/>
      <c r="G60" s="257" t="s">
        <v>61</v>
      </c>
      <c r="H60" s="257"/>
      <c r="I60" s="257"/>
      <c r="J60" s="262">
        <f t="shared" si="0"/>
        <v>348.90226000000001</v>
      </c>
      <c r="K60" s="262"/>
      <c r="L60" s="262"/>
      <c r="M60" s="262"/>
      <c r="N60" s="262"/>
      <c r="O60" s="258">
        <f t="shared" si="1"/>
        <v>2.3260150666666668</v>
      </c>
      <c r="P60" s="258"/>
      <c r="Q60" s="30"/>
      <c r="R60" s="33">
        <f>[35]Summry!$I$14</f>
        <v>34890226</v>
      </c>
    </row>
    <row r="61" spans="1:20" ht="69" customHeight="1">
      <c r="A61" s="5"/>
      <c r="B61" s="5"/>
      <c r="C61" s="5"/>
      <c r="D61" s="5"/>
      <c r="E61" s="1"/>
      <c r="F61" s="32"/>
      <c r="G61" s="259" t="s">
        <v>62</v>
      </c>
      <c r="H61" s="260"/>
      <c r="I61" s="260"/>
      <c r="J61" s="261"/>
      <c r="K61" s="261"/>
      <c r="L61" s="261"/>
      <c r="M61" s="261"/>
      <c r="N61" s="261"/>
      <c r="O61" s="261"/>
      <c r="P61" s="261"/>
      <c r="Q61" s="30"/>
      <c r="R61" s="143">
        <f>SUM(R57:R60)</f>
        <v>102990197</v>
      </c>
      <c r="S61" s="33"/>
      <c r="T61" s="33"/>
    </row>
    <row r="62" spans="1:20" ht="17.25" customHeight="1">
      <c r="A62" s="5"/>
      <c r="B62" s="5"/>
      <c r="C62" s="5"/>
      <c r="D62" s="5"/>
      <c r="E62" s="1"/>
      <c r="F62" s="32"/>
      <c r="G62" s="257" t="s">
        <v>63</v>
      </c>
      <c r="H62" s="257"/>
      <c r="I62" s="257"/>
      <c r="J62" s="258">
        <f>R62/100000</f>
        <v>123.58823639999999</v>
      </c>
      <c r="K62" s="258"/>
      <c r="L62" s="258"/>
      <c r="M62" s="258"/>
      <c r="N62" s="258"/>
      <c r="O62" s="258">
        <f t="shared" ref="O62:O63" si="2">J62/150</f>
        <v>0.82392157599999993</v>
      </c>
      <c r="P62" s="258"/>
      <c r="Q62" s="30"/>
      <c r="R62" s="33">
        <f>[35]Summry!$I$18</f>
        <v>12358823.639999999</v>
      </c>
      <c r="S62" s="33"/>
      <c r="T62" s="33"/>
    </row>
    <row r="63" spans="1:20" ht="17.25" customHeight="1">
      <c r="A63" s="5"/>
      <c r="B63" s="5"/>
      <c r="C63" s="5"/>
      <c r="D63" s="5"/>
      <c r="E63" s="1"/>
      <c r="F63" s="31"/>
      <c r="G63" s="257" t="s">
        <v>31</v>
      </c>
      <c r="H63" s="257"/>
      <c r="I63" s="257"/>
      <c r="J63" s="258">
        <f>SUM(J57:N62)</f>
        <v>1153.4902064</v>
      </c>
      <c r="K63" s="258"/>
      <c r="L63" s="258"/>
      <c r="M63" s="258"/>
      <c r="N63" s="258"/>
      <c r="O63" s="258">
        <f t="shared" si="2"/>
        <v>7.6899347093333335</v>
      </c>
      <c r="P63" s="258"/>
      <c r="Q63" s="30"/>
      <c r="R63" s="33">
        <f>[35]Summry!$I$19</f>
        <v>115349020.64</v>
      </c>
      <c r="S63" s="33"/>
      <c r="T63" s="33"/>
    </row>
    <row r="64" spans="1:20" ht="26.25" customHeight="1">
      <c r="A64" s="5"/>
      <c r="B64" s="5"/>
      <c r="C64" s="5"/>
      <c r="D64" s="5"/>
      <c r="E64" s="1"/>
      <c r="F64" s="31"/>
      <c r="G64" s="257" t="s">
        <v>64</v>
      </c>
      <c r="H64" s="257"/>
      <c r="I64" s="257"/>
      <c r="J64" s="258">
        <f>J63/150</f>
        <v>7.6899347093333335</v>
      </c>
      <c r="K64" s="258"/>
      <c r="L64" s="258"/>
      <c r="M64" s="258"/>
      <c r="N64" s="258"/>
      <c r="O64" s="258"/>
      <c r="P64" s="258"/>
      <c r="Q64" s="30"/>
      <c r="R64" s="33"/>
      <c r="S64" s="33"/>
      <c r="T64" s="33"/>
    </row>
    <row r="65" spans="1:20" ht="24" customHeight="1">
      <c r="A65" s="5"/>
      <c r="B65" s="5"/>
      <c r="C65" s="8"/>
      <c r="D65" s="5"/>
      <c r="E65" s="246" t="s">
        <v>65</v>
      </c>
      <c r="F65" s="246"/>
      <c r="G65" s="246"/>
      <c r="H65" s="246"/>
      <c r="I65" s="34">
        <f>J63*0.6</f>
        <v>692.09412383999995</v>
      </c>
      <c r="J65" s="35"/>
      <c r="K65" s="247" t="s">
        <v>66</v>
      </c>
      <c r="L65" s="247"/>
      <c r="M65" s="247"/>
      <c r="N65" s="247"/>
      <c r="O65" s="248">
        <f>J63*0.4</f>
        <v>461.39608256000002</v>
      </c>
      <c r="P65" s="249"/>
      <c r="Q65" s="30"/>
      <c r="T65" s="33"/>
    </row>
    <row r="66" spans="1:20" ht="53.25" customHeight="1">
      <c r="A66" s="250" t="s">
        <v>67</v>
      </c>
      <c r="B66" s="250"/>
      <c r="C66" s="250"/>
      <c r="D66" s="250"/>
      <c r="E66" s="250"/>
      <c r="F66" s="250"/>
      <c r="G66" s="250"/>
      <c r="H66" s="250"/>
      <c r="I66" s="250"/>
      <c r="J66" s="250"/>
      <c r="K66" s="250"/>
      <c r="L66" s="250"/>
      <c r="M66" s="250"/>
      <c r="N66" s="250"/>
      <c r="O66" s="250"/>
      <c r="P66" s="250"/>
      <c r="Q66" s="30"/>
      <c r="T66" s="33"/>
    </row>
    <row r="67" spans="1:20" ht="14.25" customHeight="1">
      <c r="A67" s="251" t="s">
        <v>68</v>
      </c>
      <c r="B67" s="251"/>
      <c r="C67" s="251"/>
      <c r="D67" s="251"/>
      <c r="E67" s="251"/>
      <c r="F67" s="251"/>
      <c r="G67" s="26"/>
      <c r="H67" s="26"/>
      <c r="I67" s="37"/>
      <c r="J67" s="37"/>
      <c r="K67" s="37"/>
      <c r="L67" s="37"/>
      <c r="M67" s="37"/>
      <c r="N67" s="37"/>
      <c r="O67" s="37"/>
      <c r="P67" s="37"/>
      <c r="Q67" s="1"/>
    </row>
    <row r="68" spans="1:20" ht="14.25" customHeight="1">
      <c r="A68" s="37"/>
      <c r="B68" s="252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1"/>
      <c r="N68" s="37"/>
      <c r="O68" s="37"/>
      <c r="P68" s="37"/>
      <c r="Q68" s="1"/>
    </row>
    <row r="69" spans="1:20" ht="14.25" customHeight="1">
      <c r="A69" s="37"/>
      <c r="B69" s="253"/>
      <c r="C69" s="37"/>
      <c r="D69" s="38"/>
      <c r="E69" s="254" t="s">
        <v>69</v>
      </c>
      <c r="F69" s="254"/>
      <c r="G69" s="254"/>
      <c r="H69" s="254"/>
      <c r="I69" s="157"/>
      <c r="J69" s="157"/>
      <c r="K69" s="157"/>
      <c r="L69" s="11"/>
      <c r="M69" s="40"/>
      <c r="N69" s="37"/>
      <c r="O69" s="255"/>
      <c r="P69" s="41"/>
      <c r="Q69" s="1"/>
    </row>
    <row r="70" spans="1:20" ht="14.25">
      <c r="A70" s="37"/>
      <c r="B70" s="253"/>
      <c r="C70" s="37"/>
      <c r="D70" s="1"/>
      <c r="E70" s="1"/>
      <c r="F70" s="37"/>
      <c r="G70" s="37"/>
      <c r="H70" s="37"/>
      <c r="I70" s="1"/>
      <c r="J70" s="1"/>
      <c r="K70" s="1"/>
      <c r="L70" s="37"/>
      <c r="M70" s="1" t="s">
        <v>70</v>
      </c>
      <c r="N70" s="37"/>
      <c r="O70" s="255"/>
      <c r="P70" s="41"/>
      <c r="Q70" s="1"/>
    </row>
    <row r="71" spans="1:20" ht="14.25">
      <c r="A71" s="37"/>
      <c r="B71" s="253"/>
      <c r="C71" s="42"/>
      <c r="D71" s="43"/>
      <c r="E71" s="1"/>
      <c r="F71" s="43"/>
      <c r="G71" s="43"/>
      <c r="H71" s="42"/>
      <c r="I71" s="43"/>
      <c r="J71" s="44"/>
      <c r="K71" s="44"/>
      <c r="L71" s="42"/>
      <c r="M71" s="43"/>
      <c r="N71" s="1"/>
      <c r="O71" s="255"/>
      <c r="P71" s="41"/>
      <c r="Q71" s="1"/>
    </row>
    <row r="72" spans="1:20" ht="14.25">
      <c r="A72" s="37"/>
      <c r="B72" s="253"/>
      <c r="C72" s="9"/>
      <c r="D72" s="7"/>
      <c r="E72" s="7"/>
      <c r="F72" s="7"/>
      <c r="G72" s="7"/>
      <c r="H72" s="9"/>
      <c r="I72" s="7"/>
      <c r="J72" s="7"/>
      <c r="K72" s="7"/>
      <c r="L72" s="9"/>
      <c r="M72" s="7"/>
      <c r="N72" s="7"/>
      <c r="O72" s="255"/>
      <c r="P72" s="41"/>
      <c r="Q72" s="1"/>
    </row>
    <row r="73" spans="1:20" ht="14.25">
      <c r="A73" s="45"/>
      <c r="B73" s="253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255"/>
      <c r="P73" s="41"/>
      <c r="Q73" s="1"/>
    </row>
    <row r="74" spans="1:20" ht="18" customHeight="1">
      <c r="A74" s="45"/>
      <c r="B74" s="253"/>
      <c r="C74" s="45"/>
      <c r="D74" s="45"/>
      <c r="E74" s="1"/>
      <c r="F74" s="45"/>
      <c r="G74" s="46" t="s">
        <v>71</v>
      </c>
      <c r="H74" s="46"/>
      <c r="I74" s="46"/>
      <c r="J74" s="46"/>
      <c r="K74" s="46"/>
      <c r="L74" s="45"/>
      <c r="M74" s="256" t="s">
        <v>72</v>
      </c>
      <c r="N74" s="256"/>
      <c r="O74" s="255"/>
      <c r="P74" s="41"/>
      <c r="Q74" s="1"/>
    </row>
    <row r="75" spans="1:20">
      <c r="A75" s="1"/>
      <c r="B75" s="25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55"/>
      <c r="P75" s="41"/>
      <c r="Q75" s="1"/>
    </row>
    <row r="76" spans="1:20">
      <c r="A76" s="1"/>
      <c r="B76" s="253"/>
      <c r="C76" s="1"/>
      <c r="D76" s="1"/>
      <c r="E76" s="1"/>
      <c r="F76" s="1"/>
      <c r="G76" s="1"/>
      <c r="H76" s="1"/>
      <c r="I76" s="1"/>
      <c r="J76" s="1"/>
      <c r="K76" s="1"/>
      <c r="L76" s="1"/>
      <c r="M76" s="47"/>
      <c r="N76" s="1"/>
      <c r="O76" s="1"/>
      <c r="P76" s="1"/>
      <c r="Q76" s="1"/>
    </row>
    <row r="77" spans="1:20">
      <c r="A77" s="1"/>
      <c r="B77" s="48"/>
      <c r="C77" s="1"/>
      <c r="D77" s="1"/>
      <c r="E77" s="1"/>
      <c r="F77" s="1"/>
      <c r="G77" s="1"/>
      <c r="H77" s="1"/>
      <c r="I77" s="1"/>
      <c r="J77" s="1"/>
      <c r="K77" s="1"/>
      <c r="L77" s="1"/>
      <c r="M77" s="47"/>
      <c r="N77" s="1"/>
      <c r="O77" s="1"/>
      <c r="P77" s="1"/>
      <c r="Q77" s="1"/>
    </row>
    <row r="78" spans="1:20" ht="90" customHeight="1">
      <c r="A78" s="49">
        <v>12</v>
      </c>
      <c r="B78" s="236" t="s">
        <v>73</v>
      </c>
      <c r="C78" s="236"/>
      <c r="D78" s="236"/>
      <c r="E78" s="236"/>
      <c r="F78" s="236"/>
      <c r="G78" s="236"/>
      <c r="H78" s="236"/>
      <c r="I78" s="236"/>
      <c r="J78" s="236"/>
      <c r="K78" s="236"/>
      <c r="L78" s="236"/>
      <c r="M78" s="236"/>
      <c r="N78" s="236"/>
      <c r="O78" s="236"/>
      <c r="P78" s="236"/>
      <c r="Q78" s="1"/>
    </row>
    <row r="79" spans="1:20" ht="18.75" customHeight="1">
      <c r="A79" s="49" t="s">
        <v>74</v>
      </c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1"/>
    </row>
    <row r="80" spans="1:20" ht="7.5" customHeight="1">
      <c r="A80" s="49"/>
      <c r="B80" s="237" t="s">
        <v>75</v>
      </c>
      <c r="C80" s="238"/>
      <c r="D80" s="239"/>
      <c r="F80" s="51"/>
      <c r="G80" s="241" t="s">
        <v>76</v>
      </c>
      <c r="H80" s="241"/>
      <c r="I80" s="241"/>
      <c r="J80" s="241"/>
      <c r="K80" s="241"/>
      <c r="L80" s="241"/>
      <c r="M80" s="50"/>
      <c r="N80" s="50"/>
      <c r="O80" s="50"/>
      <c r="P80" s="50"/>
      <c r="Q80" s="1"/>
    </row>
    <row r="81" spans="1:17" ht="9.75" customHeight="1">
      <c r="A81" s="49"/>
      <c r="B81" s="240"/>
      <c r="C81" s="241"/>
      <c r="D81" s="242"/>
      <c r="E81" s="52"/>
      <c r="F81" s="51"/>
      <c r="G81" s="241"/>
      <c r="H81" s="241"/>
      <c r="I81" s="241"/>
      <c r="J81" s="241"/>
      <c r="K81" s="241"/>
      <c r="L81" s="241"/>
      <c r="M81" s="50"/>
      <c r="N81" s="50"/>
      <c r="O81" s="50"/>
      <c r="P81" s="50"/>
      <c r="Q81" s="1"/>
    </row>
    <row r="82" spans="1:17" ht="13.5" customHeight="1">
      <c r="A82" s="49"/>
      <c r="B82" s="243"/>
      <c r="C82" s="244"/>
      <c r="D82" s="245"/>
      <c r="E82" s="52"/>
      <c r="F82" s="51"/>
      <c r="G82" s="241"/>
      <c r="H82" s="241"/>
      <c r="I82" s="241"/>
      <c r="J82" s="241"/>
      <c r="K82" s="241"/>
      <c r="L82" s="241"/>
      <c r="M82" s="50"/>
      <c r="N82" s="50"/>
      <c r="O82" s="50"/>
      <c r="P82" s="50"/>
      <c r="Q82" s="1"/>
    </row>
    <row r="83" spans="1:17" ht="13.5" customHeight="1">
      <c r="A83" s="49"/>
      <c r="B83" s="53"/>
      <c r="C83" s="53"/>
      <c r="D83" s="53"/>
      <c r="E83" s="54"/>
      <c r="F83" s="54"/>
      <c r="G83" s="54"/>
      <c r="H83" s="54"/>
      <c r="I83" s="54"/>
      <c r="J83" s="54"/>
      <c r="K83" s="54"/>
      <c r="L83" s="50"/>
      <c r="M83" s="50"/>
      <c r="N83" s="50"/>
      <c r="O83" s="50"/>
      <c r="P83" s="50"/>
      <c r="Q83" s="1"/>
    </row>
    <row r="84" spans="1:17" ht="9.75" customHeight="1">
      <c r="A84" s="49"/>
      <c r="B84" s="237" t="s">
        <v>75</v>
      </c>
      <c r="C84" s="238"/>
      <c r="D84" s="239"/>
      <c r="H84" s="241" t="s">
        <v>77</v>
      </c>
      <c r="I84" s="241"/>
      <c r="J84" s="241"/>
      <c r="K84" s="241"/>
      <c r="L84" s="241"/>
      <c r="M84" s="50"/>
      <c r="N84" s="50"/>
      <c r="O84" s="50"/>
      <c r="P84" s="50"/>
      <c r="Q84" s="1"/>
    </row>
    <row r="85" spans="1:17" ht="9.75" customHeight="1">
      <c r="A85" s="49"/>
      <c r="B85" s="240"/>
      <c r="C85" s="241"/>
      <c r="D85" s="242"/>
      <c r="E85" s="52"/>
      <c r="F85" s="51"/>
      <c r="G85" s="51"/>
      <c r="H85" s="241"/>
      <c r="I85" s="241"/>
      <c r="J85" s="241"/>
      <c r="K85" s="241"/>
      <c r="L85" s="241"/>
      <c r="M85" s="50"/>
      <c r="N85" s="50"/>
      <c r="O85" s="50"/>
      <c r="P85" s="50"/>
      <c r="Q85" s="1"/>
    </row>
    <row r="86" spans="1:17" ht="13.5" customHeight="1">
      <c r="A86" s="49"/>
      <c r="B86" s="243"/>
      <c r="C86" s="244"/>
      <c r="D86" s="245"/>
      <c r="E86" s="52"/>
      <c r="F86" s="51"/>
      <c r="G86" s="51"/>
      <c r="H86" s="241"/>
      <c r="I86" s="241"/>
      <c r="J86" s="241"/>
      <c r="K86" s="241"/>
      <c r="L86" s="241"/>
      <c r="M86" s="50"/>
      <c r="N86" s="50"/>
      <c r="O86" s="50"/>
      <c r="P86" s="50"/>
      <c r="Q86" s="1"/>
    </row>
    <row r="87" spans="1:17" ht="13.5" customHeight="1">
      <c r="A87" s="49"/>
      <c r="B87" s="53"/>
      <c r="C87" s="53"/>
      <c r="D87" s="53"/>
      <c r="E87" s="54"/>
      <c r="F87" s="54"/>
      <c r="G87" s="54"/>
      <c r="H87" s="54"/>
      <c r="I87" s="54"/>
      <c r="J87" s="54"/>
      <c r="K87" s="54"/>
      <c r="L87" s="50"/>
      <c r="M87" s="50"/>
      <c r="N87" s="50"/>
      <c r="O87" s="50"/>
      <c r="P87" s="50"/>
      <c r="Q87" s="1"/>
    </row>
    <row r="88" spans="1:17" ht="10.5" customHeight="1">
      <c r="A88" s="55"/>
      <c r="B88" s="237" t="s">
        <v>75</v>
      </c>
      <c r="C88" s="238"/>
      <c r="D88" s="239"/>
      <c r="F88" s="51"/>
      <c r="G88" s="51"/>
      <c r="H88" s="241" t="s">
        <v>78</v>
      </c>
      <c r="I88" s="241"/>
      <c r="J88" s="241"/>
      <c r="K88" s="241"/>
      <c r="L88" s="241"/>
      <c r="M88" s="50"/>
      <c r="N88" s="50"/>
      <c r="O88" s="50"/>
      <c r="P88" s="50"/>
      <c r="Q88" s="1"/>
    </row>
    <row r="89" spans="1:17" ht="8.25" customHeight="1">
      <c r="A89" s="49"/>
      <c r="B89" s="240"/>
      <c r="C89" s="241"/>
      <c r="D89" s="242"/>
      <c r="E89" s="52"/>
      <c r="F89" s="51"/>
      <c r="G89" s="51"/>
      <c r="H89" s="241"/>
      <c r="I89" s="241"/>
      <c r="J89" s="241"/>
      <c r="K89" s="241"/>
      <c r="L89" s="241"/>
      <c r="M89" s="50"/>
      <c r="N89" s="50"/>
      <c r="O89" s="50"/>
      <c r="P89" s="50"/>
      <c r="Q89" s="1"/>
    </row>
    <row r="90" spans="1:17" ht="13.5" customHeight="1">
      <c r="A90" s="49"/>
      <c r="B90" s="243"/>
      <c r="C90" s="244"/>
      <c r="D90" s="245"/>
      <c r="E90" s="52"/>
      <c r="F90" s="51"/>
      <c r="G90" s="51"/>
      <c r="H90" s="241"/>
      <c r="I90" s="241"/>
      <c r="J90" s="241"/>
      <c r="K90" s="241"/>
      <c r="L90" s="241"/>
      <c r="M90" s="50"/>
      <c r="N90" s="50"/>
      <c r="O90" s="50"/>
      <c r="P90" s="50"/>
      <c r="Q90" s="1"/>
    </row>
    <row r="91" spans="1:17" ht="13.5" customHeight="1">
      <c r="A91" s="49"/>
      <c r="B91" s="53"/>
      <c r="C91" s="53"/>
      <c r="D91" s="53"/>
      <c r="E91" s="56"/>
      <c r="F91" s="56"/>
      <c r="G91" s="56"/>
      <c r="H91" s="56"/>
      <c r="I91" s="56"/>
      <c r="J91" s="56"/>
      <c r="K91" s="56"/>
      <c r="L91" s="50"/>
      <c r="M91" s="50"/>
      <c r="N91" s="50"/>
      <c r="O91" s="50"/>
      <c r="P91" s="50"/>
      <c r="Q91" s="1"/>
    </row>
    <row r="92" spans="1:17" ht="12.75" customHeight="1">
      <c r="A92" s="57" t="s">
        <v>79</v>
      </c>
      <c r="B92" s="57"/>
      <c r="C92" s="57"/>
      <c r="D92" s="57"/>
      <c r="E92" s="233"/>
      <c r="F92" s="233"/>
      <c r="G92" s="233"/>
      <c r="H92" s="233"/>
      <c r="I92" s="233"/>
      <c r="J92" s="233"/>
      <c r="K92" s="233"/>
      <c r="L92" s="233"/>
      <c r="M92" s="233"/>
      <c r="N92" s="233"/>
      <c r="O92" s="57"/>
      <c r="P92" s="2"/>
      <c r="Q92" s="1"/>
    </row>
    <row r="93" spans="1:17" ht="29.25" customHeight="1">
      <c r="A93" s="57"/>
      <c r="B93" s="57" t="s">
        <v>80</v>
      </c>
      <c r="C93" s="159" t="s">
        <v>81</v>
      </c>
      <c r="D93" s="159"/>
      <c r="E93" s="159"/>
      <c r="F93" s="159"/>
      <c r="G93" s="159"/>
      <c r="H93" s="159"/>
      <c r="I93" s="159"/>
      <c r="J93" s="159"/>
      <c r="K93" s="159"/>
      <c r="L93" s="159"/>
      <c r="M93" s="159"/>
      <c r="N93" s="159"/>
      <c r="O93" s="57"/>
      <c r="P93" s="2"/>
      <c r="Q93" s="1"/>
    </row>
    <row r="94" spans="1:17" ht="12.75" customHeight="1">
      <c r="A94" s="57"/>
      <c r="B94" s="57" t="s">
        <v>82</v>
      </c>
      <c r="C94" s="235" t="s">
        <v>83</v>
      </c>
      <c r="D94" s="235"/>
      <c r="E94" s="235"/>
      <c r="F94" s="235"/>
      <c r="G94" s="235"/>
      <c r="H94" s="235"/>
      <c r="I94" s="235"/>
      <c r="J94" s="235"/>
      <c r="K94" s="235"/>
      <c r="L94" s="235"/>
      <c r="M94" s="235"/>
      <c r="N94" s="235"/>
      <c r="O94" s="57"/>
      <c r="P94" s="2"/>
      <c r="Q94" s="1"/>
    </row>
    <row r="95" spans="1:17" ht="12.75" customHeight="1">
      <c r="A95" s="57"/>
      <c r="B95" s="57" t="s">
        <v>84</v>
      </c>
      <c r="C95" s="235" t="s">
        <v>85</v>
      </c>
      <c r="D95" s="235"/>
      <c r="E95" s="235"/>
      <c r="F95" s="235"/>
      <c r="G95" s="235"/>
      <c r="H95" s="235"/>
      <c r="I95" s="235"/>
      <c r="J95" s="235"/>
      <c r="K95" s="235"/>
      <c r="L95" s="235"/>
      <c r="M95" s="235"/>
      <c r="N95" s="235"/>
      <c r="O95" s="57"/>
      <c r="P95" s="2"/>
      <c r="Q95" s="1"/>
    </row>
    <row r="96" spans="1:17" ht="12.75" customHeight="1">
      <c r="A96" s="57"/>
      <c r="B96" s="57" t="s">
        <v>86</v>
      </c>
      <c r="C96" s="55" t="s">
        <v>87</v>
      </c>
      <c r="D96" s="55"/>
      <c r="E96" s="233" t="s">
        <v>88</v>
      </c>
      <c r="F96" s="233"/>
      <c r="G96" s="233"/>
      <c r="H96" s="233"/>
      <c r="I96" s="233"/>
      <c r="J96" s="233"/>
      <c r="K96" s="233"/>
      <c r="L96" s="233"/>
      <c r="M96" s="55"/>
      <c r="N96" s="55"/>
      <c r="O96" s="57" t="s">
        <v>89</v>
      </c>
      <c r="P96" s="2"/>
      <c r="Q96" s="1"/>
    </row>
    <row r="97" spans="1:17" ht="18" customHeight="1">
      <c r="A97" s="49" t="s">
        <v>90</v>
      </c>
      <c r="B97" s="49"/>
      <c r="C97" s="49"/>
      <c r="D97" s="49"/>
      <c r="E97" s="235" t="s">
        <v>91</v>
      </c>
      <c r="F97" s="235"/>
      <c r="G97" s="235"/>
      <c r="H97" s="235"/>
      <c r="I97" s="235"/>
      <c r="J97" s="235"/>
      <c r="K97" s="235"/>
      <c r="L97" s="235"/>
      <c r="M97" s="235"/>
      <c r="N97" s="235" t="s">
        <v>277</v>
      </c>
      <c r="O97" s="235"/>
      <c r="P97" s="235"/>
      <c r="Q97" s="1"/>
    </row>
    <row r="98" spans="1:17" ht="21.75" customHeight="1">
      <c r="A98" s="49" t="s">
        <v>93</v>
      </c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60"/>
      <c r="O98" s="60"/>
      <c r="P98" s="60"/>
      <c r="Q98" s="1"/>
    </row>
    <row r="99" spans="1:17" ht="15" customHeight="1">
      <c r="A99" s="57" t="s">
        <v>94</v>
      </c>
      <c r="B99" s="57"/>
      <c r="C99" s="57"/>
      <c r="D99" s="57"/>
      <c r="E99" s="57"/>
      <c r="F99" s="234"/>
      <c r="G99" s="234"/>
      <c r="H99" s="234"/>
      <c r="I99" s="234"/>
      <c r="J99" s="234"/>
      <c r="K99" s="234"/>
      <c r="L99" s="234"/>
      <c r="M99" s="234"/>
      <c r="N99" s="234"/>
      <c r="O99" s="234"/>
      <c r="P99" s="234"/>
      <c r="Q99" s="1"/>
    </row>
    <row r="100" spans="1:17" ht="16.5" customHeight="1">
      <c r="A100" s="57"/>
      <c r="B100" s="10" t="s">
        <v>95</v>
      </c>
      <c r="C100" s="46"/>
      <c r="D100" s="49"/>
      <c r="E100" s="49"/>
      <c r="F100" s="10" t="s">
        <v>96</v>
      </c>
      <c r="G100" s="10"/>
      <c r="H100" s="10"/>
      <c r="I100" s="10"/>
      <c r="J100" s="10"/>
      <c r="K100" s="10"/>
      <c r="L100" s="169" t="s">
        <v>97</v>
      </c>
      <c r="M100" s="169"/>
      <c r="N100" s="169"/>
      <c r="O100" s="169"/>
      <c r="P100" s="10"/>
      <c r="Q100" s="1"/>
    </row>
    <row r="101" spans="1:17" ht="12.75" customHeight="1">
      <c r="A101" s="61"/>
      <c r="B101" s="62"/>
      <c r="C101" s="62"/>
      <c r="D101" s="62"/>
      <c r="E101" s="62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7.25" customHeight="1">
      <c r="A102" s="49" t="s">
        <v>98</v>
      </c>
      <c r="B102" s="49"/>
      <c r="C102" s="49"/>
      <c r="D102" s="231" t="s">
        <v>99</v>
      </c>
      <c r="E102" s="231"/>
      <c r="F102" s="231"/>
      <c r="G102" s="231"/>
      <c r="H102" s="231"/>
      <c r="I102" s="231"/>
      <c r="J102" s="231"/>
      <c r="K102" s="232">
        <v>88</v>
      </c>
      <c r="L102" s="232"/>
      <c r="M102" s="63" t="s">
        <v>100</v>
      </c>
      <c r="N102" s="60"/>
      <c r="O102" s="60"/>
      <c r="P102" s="60"/>
      <c r="Q102" s="1"/>
    </row>
    <row r="103" spans="1:17" ht="16.5" customHeight="1">
      <c r="A103" s="49"/>
      <c r="B103" s="49"/>
      <c r="C103" s="49"/>
      <c r="D103" s="231" t="s">
        <v>101</v>
      </c>
      <c r="E103" s="231"/>
      <c r="F103" s="231"/>
      <c r="G103" s="231"/>
      <c r="H103" s="231"/>
      <c r="I103" s="231"/>
      <c r="J103" s="231"/>
      <c r="K103" s="232">
        <v>82.7</v>
      </c>
      <c r="L103" s="232"/>
      <c r="M103" s="63" t="s">
        <v>100</v>
      </c>
      <c r="N103" s="60"/>
      <c r="O103" s="60"/>
      <c r="P103" s="60"/>
      <c r="Q103" s="1"/>
    </row>
    <row r="104" spans="1:17" ht="15" customHeight="1">
      <c r="A104" s="61"/>
      <c r="B104" s="60"/>
      <c r="C104" s="60"/>
      <c r="D104" s="231" t="s">
        <v>102</v>
      </c>
      <c r="E104" s="231"/>
      <c r="F104" s="231"/>
      <c r="G104" s="231"/>
      <c r="H104" s="231"/>
      <c r="I104" s="231"/>
      <c r="J104" s="231"/>
      <c r="K104" s="232">
        <v>79.900000000000006</v>
      </c>
      <c r="L104" s="232"/>
      <c r="M104" s="63" t="s">
        <v>100</v>
      </c>
      <c r="N104" s="60"/>
      <c r="O104" s="60"/>
      <c r="P104" s="60"/>
      <c r="Q104" s="1"/>
    </row>
    <row r="105" spans="1:17" ht="15" customHeight="1">
      <c r="A105" s="61"/>
      <c r="B105" s="60"/>
      <c r="C105" s="60"/>
      <c r="D105" s="231" t="s">
        <v>103</v>
      </c>
      <c r="E105" s="231"/>
      <c r="F105" s="231"/>
      <c r="G105" s="231"/>
      <c r="H105" s="231"/>
      <c r="I105" s="231"/>
      <c r="J105" s="231"/>
      <c r="K105" s="232">
        <v>83</v>
      </c>
      <c r="L105" s="232"/>
      <c r="M105" s="63" t="s">
        <v>100</v>
      </c>
      <c r="N105" s="60"/>
      <c r="O105" s="60"/>
      <c r="P105" s="60"/>
      <c r="Q105" s="1"/>
    </row>
    <row r="106" spans="1:17" ht="12.75" customHeight="1">
      <c r="A106" s="61"/>
      <c r="B106" s="60"/>
      <c r="C106" s="60"/>
      <c r="D106" s="231" t="s">
        <v>104</v>
      </c>
      <c r="E106" s="231"/>
      <c r="F106" s="231"/>
      <c r="G106" s="231"/>
      <c r="H106" s="231"/>
      <c r="I106" s="231"/>
      <c r="J106" s="231"/>
      <c r="K106" s="232">
        <v>77.8</v>
      </c>
      <c r="L106" s="232"/>
      <c r="M106" s="63" t="s">
        <v>100</v>
      </c>
      <c r="N106" s="60"/>
      <c r="O106" s="60"/>
      <c r="P106" s="60"/>
      <c r="Q106" s="1"/>
    </row>
    <row r="107" spans="1:17" ht="13.5" customHeight="1">
      <c r="A107" s="61"/>
      <c r="B107" s="60"/>
      <c r="C107" s="60"/>
      <c r="D107" s="231" t="s">
        <v>105</v>
      </c>
      <c r="E107" s="231"/>
      <c r="F107" s="231"/>
      <c r="G107" s="231"/>
      <c r="H107" s="231"/>
      <c r="I107" s="231"/>
      <c r="J107" s="231"/>
      <c r="K107" s="232">
        <v>6.09</v>
      </c>
      <c r="L107" s="232"/>
      <c r="M107" s="63" t="s">
        <v>100</v>
      </c>
      <c r="N107" s="60"/>
      <c r="O107" s="60"/>
      <c r="P107" s="60"/>
      <c r="Q107" s="1"/>
    </row>
    <row r="108" spans="1:17" ht="14.25" customHeight="1">
      <c r="A108" s="61"/>
      <c r="B108" s="60"/>
      <c r="C108" s="60"/>
      <c r="D108" s="231" t="s">
        <v>106</v>
      </c>
      <c r="E108" s="231"/>
      <c r="F108" s="231"/>
      <c r="G108" s="231"/>
      <c r="H108" s="231"/>
      <c r="I108" s="231"/>
      <c r="J108" s="231"/>
      <c r="K108" s="232">
        <v>8.1999999999999993</v>
      </c>
      <c r="L108" s="232"/>
      <c r="M108" s="63" t="s">
        <v>100</v>
      </c>
      <c r="N108" s="60"/>
      <c r="O108" s="60"/>
      <c r="P108" s="60"/>
      <c r="Q108" s="1"/>
    </row>
    <row r="109" spans="1:17" ht="12.75" customHeight="1">
      <c r="A109" s="49" t="s">
        <v>107</v>
      </c>
      <c r="B109" s="49"/>
      <c r="C109" s="49"/>
      <c r="D109" s="49"/>
      <c r="E109" s="1"/>
      <c r="F109" s="62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1"/>
    </row>
    <row r="110" spans="1:17" ht="12.75" customHeight="1">
      <c r="A110" s="49"/>
      <c r="B110" s="233" t="s">
        <v>108</v>
      </c>
      <c r="C110" s="233"/>
      <c r="D110" s="233"/>
      <c r="E110" s="233"/>
      <c r="F110" s="233"/>
      <c r="G110" s="233"/>
      <c r="H110" s="233"/>
      <c r="I110" s="233"/>
      <c r="J110" s="233"/>
      <c r="K110" s="233"/>
      <c r="L110" s="233"/>
      <c r="M110" s="233"/>
      <c r="N110" s="233"/>
      <c r="O110" s="233"/>
      <c r="P110" s="233"/>
      <c r="Q110" s="1"/>
    </row>
    <row r="111" spans="1:17" ht="15.75" customHeight="1">
      <c r="A111" s="61"/>
      <c r="B111" s="49"/>
      <c r="C111" s="49"/>
      <c r="D111" s="49"/>
      <c r="E111" s="57"/>
      <c r="F111" s="222" t="s">
        <v>109</v>
      </c>
      <c r="G111" s="222"/>
      <c r="H111" s="222"/>
      <c r="I111" s="222"/>
      <c r="J111" s="222"/>
      <c r="K111" s="229"/>
      <c r="L111" s="230"/>
      <c r="M111" s="64" t="s">
        <v>110</v>
      </c>
      <c r="N111" s="60"/>
      <c r="O111" s="60"/>
      <c r="P111" s="60"/>
      <c r="Q111" s="1"/>
    </row>
    <row r="112" spans="1:17" ht="14.25" customHeight="1">
      <c r="A112" s="61"/>
      <c r="B112" s="49"/>
      <c r="C112" s="49"/>
      <c r="D112" s="49"/>
      <c r="E112" s="57"/>
      <c r="F112" s="222" t="s">
        <v>111</v>
      </c>
      <c r="G112" s="222"/>
      <c r="H112" s="222"/>
      <c r="I112" s="222"/>
      <c r="J112" s="225"/>
      <c r="K112" s="226" t="s">
        <v>112</v>
      </c>
      <c r="L112" s="227"/>
      <c r="M112" s="228"/>
      <c r="N112" s="60"/>
      <c r="O112" s="60"/>
      <c r="P112" s="60"/>
      <c r="Q112" s="1"/>
    </row>
    <row r="113" spans="1:18" ht="14.25" customHeight="1">
      <c r="A113" s="61"/>
      <c r="B113" s="49"/>
      <c r="C113" s="49"/>
      <c r="D113" s="49"/>
      <c r="F113" s="46" t="s">
        <v>113</v>
      </c>
      <c r="G113" s="46"/>
      <c r="H113" s="46"/>
      <c r="I113" s="46"/>
      <c r="J113" s="146"/>
      <c r="K113" s="226"/>
      <c r="L113" s="227"/>
      <c r="M113" s="228"/>
      <c r="N113" s="60"/>
      <c r="O113" s="60"/>
      <c r="P113" s="60"/>
      <c r="Q113" s="1"/>
    </row>
    <row r="114" spans="1:18" ht="15" customHeight="1">
      <c r="A114" s="61"/>
      <c r="B114" s="49"/>
      <c r="C114" s="49"/>
      <c r="D114" s="49"/>
      <c r="E114" s="57"/>
      <c r="F114" s="222" t="s">
        <v>114</v>
      </c>
      <c r="G114" s="222"/>
      <c r="H114" s="222"/>
      <c r="I114" s="222"/>
      <c r="J114" s="222"/>
      <c r="K114" s="229">
        <v>108</v>
      </c>
      <c r="L114" s="230"/>
      <c r="M114" s="64" t="s">
        <v>115</v>
      </c>
      <c r="N114" s="60"/>
      <c r="O114" s="60"/>
      <c r="P114" s="60"/>
      <c r="Q114" s="1"/>
    </row>
    <row r="115" spans="1:18" ht="12.75" customHeight="1">
      <c r="A115" s="49"/>
      <c r="B115" s="49"/>
      <c r="C115" s="49"/>
      <c r="D115" s="49"/>
      <c r="E115" s="57"/>
      <c r="F115" s="222" t="s">
        <v>116</v>
      </c>
      <c r="G115" s="222"/>
      <c r="H115" s="222"/>
      <c r="I115" s="222"/>
      <c r="J115" s="222"/>
      <c r="K115" s="223">
        <v>150</v>
      </c>
      <c r="L115" s="224"/>
      <c r="M115" s="65" t="s">
        <v>115</v>
      </c>
      <c r="N115" s="60"/>
      <c r="O115" s="60"/>
      <c r="P115" s="60"/>
      <c r="Q115" s="1"/>
    </row>
    <row r="116" spans="1:18" ht="12.75" customHeight="1">
      <c r="A116" s="49"/>
      <c r="B116" s="49"/>
      <c r="C116" s="49"/>
      <c r="D116" s="49"/>
      <c r="E116" s="49"/>
      <c r="F116" s="62"/>
      <c r="G116" s="62"/>
      <c r="H116" s="62"/>
      <c r="I116" s="62"/>
      <c r="J116" s="62"/>
      <c r="K116" s="60"/>
      <c r="L116" s="60"/>
      <c r="M116" s="60"/>
      <c r="N116" s="60"/>
      <c r="O116" s="60"/>
      <c r="P116" s="60"/>
      <c r="Q116" s="1"/>
    </row>
    <row r="117" spans="1:18" ht="26.25" customHeight="1">
      <c r="A117" s="57" t="s">
        <v>117</v>
      </c>
      <c r="B117" s="57"/>
      <c r="C117" s="57"/>
      <c r="D117" s="57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7"/>
      <c r="P117" s="2"/>
      <c r="Q117" s="1"/>
    </row>
    <row r="118" spans="1:18" ht="19.5" customHeight="1">
      <c r="A118" s="160" t="s">
        <v>118</v>
      </c>
      <c r="B118" s="157"/>
      <c r="C118" s="157"/>
      <c r="D118" s="11"/>
      <c r="E118" s="11"/>
      <c r="F118" s="11"/>
      <c r="G118" s="11"/>
      <c r="H118" s="11"/>
      <c r="I118" s="160"/>
      <c r="J118" s="160"/>
      <c r="K118" s="157"/>
      <c r="L118" s="170"/>
      <c r="M118" s="170"/>
      <c r="N118" s="213" t="s">
        <v>119</v>
      </c>
      <c r="O118" s="213"/>
      <c r="P118" s="18"/>
      <c r="Q118" s="1"/>
    </row>
    <row r="119" spans="1:18" ht="14.25">
      <c r="A119" s="57" t="s">
        <v>120</v>
      </c>
      <c r="B119" s="221" t="s">
        <v>121</v>
      </c>
      <c r="C119" s="221"/>
      <c r="D119" s="46"/>
      <c r="E119" s="46"/>
      <c r="F119" s="46"/>
      <c r="G119" s="46"/>
      <c r="H119" s="46"/>
      <c r="I119" s="160"/>
      <c r="J119" s="160"/>
      <c r="K119" s="157"/>
      <c r="L119" s="157"/>
      <c r="M119" s="157"/>
      <c r="N119" s="32"/>
      <c r="O119" s="32"/>
      <c r="P119" s="213"/>
      <c r="Q119" s="213"/>
    </row>
    <row r="120" spans="1:18" ht="19.5" customHeight="1">
      <c r="A120" s="57"/>
      <c r="B120" s="9" t="s">
        <v>122</v>
      </c>
      <c r="C120" s="46"/>
      <c r="D120" s="46"/>
      <c r="E120" s="46"/>
      <c r="F120" s="46"/>
      <c r="G120" s="46"/>
      <c r="H120" s="46"/>
      <c r="I120" s="32"/>
      <c r="J120" s="32"/>
      <c r="K120" s="11"/>
      <c r="L120" s="11"/>
      <c r="M120" s="11"/>
      <c r="N120" s="170"/>
      <c r="O120" s="170"/>
      <c r="P120" s="213"/>
      <c r="Q120" s="213"/>
    </row>
    <row r="121" spans="1:18">
      <c r="A121" s="57" t="s">
        <v>123</v>
      </c>
      <c r="B121" s="57"/>
      <c r="C121" s="7"/>
      <c r="D121" s="7"/>
      <c r="E121" s="7"/>
      <c r="F121" s="7"/>
      <c r="G121" s="7"/>
      <c r="H121" s="7"/>
      <c r="I121" s="160"/>
      <c r="J121" s="160"/>
      <c r="K121" s="157"/>
      <c r="L121" s="157"/>
      <c r="M121" s="157"/>
      <c r="N121" s="32"/>
      <c r="O121" s="32"/>
      <c r="P121" s="213"/>
      <c r="Q121" s="213"/>
    </row>
    <row r="122" spans="1:18" ht="30" customHeight="1">
      <c r="A122" s="214" t="s">
        <v>124</v>
      </c>
      <c r="B122" s="215"/>
      <c r="C122" s="215"/>
      <c r="D122" s="216"/>
      <c r="E122" s="216"/>
      <c r="F122" s="217"/>
      <c r="G122" s="217"/>
      <c r="H122" s="218"/>
      <c r="I122" s="215"/>
      <c r="J122" s="215"/>
      <c r="K122" s="218"/>
      <c r="L122" s="219" t="s">
        <v>125</v>
      </c>
      <c r="M122" s="220"/>
      <c r="N122" s="219" t="s">
        <v>119</v>
      </c>
      <c r="O122" s="220"/>
      <c r="P122" s="70" t="s">
        <v>126</v>
      </c>
      <c r="Q122" s="71"/>
      <c r="R122" s="72"/>
    </row>
    <row r="123" spans="1:18" ht="22.5" customHeight="1">
      <c r="A123" s="207" t="s">
        <v>127</v>
      </c>
      <c r="B123" s="209"/>
      <c r="C123" s="209"/>
      <c r="D123" s="209"/>
      <c r="E123" s="209"/>
      <c r="F123" s="73"/>
      <c r="G123" s="73"/>
      <c r="H123" s="74"/>
      <c r="I123" s="75"/>
      <c r="J123" s="75"/>
      <c r="K123" s="74"/>
      <c r="L123" s="187"/>
      <c r="M123" s="188"/>
      <c r="N123" s="210">
        <v>42966354</v>
      </c>
      <c r="O123" s="211"/>
      <c r="P123" s="76" t="s">
        <v>262</v>
      </c>
      <c r="Q123" s="77"/>
      <c r="R123" s="152">
        <f t="shared" ref="R123:R131" si="3">N123/100000</f>
        <v>429.66354000000001</v>
      </c>
    </row>
    <row r="124" spans="1:18" ht="27" customHeight="1">
      <c r="A124" s="195" t="s">
        <v>128</v>
      </c>
      <c r="B124" s="196"/>
      <c r="C124" s="196"/>
      <c r="D124" s="196"/>
      <c r="E124" s="196"/>
      <c r="F124" s="197"/>
      <c r="G124" s="197"/>
      <c r="H124" s="197"/>
      <c r="I124" s="196"/>
      <c r="J124" s="196"/>
      <c r="K124" s="196"/>
      <c r="L124" s="212"/>
      <c r="M124" s="188"/>
      <c r="N124" s="187">
        <v>865741</v>
      </c>
      <c r="O124" s="188"/>
      <c r="P124" s="76" t="s">
        <v>262</v>
      </c>
      <c r="Q124" s="78"/>
      <c r="R124" s="152">
        <f t="shared" si="3"/>
        <v>8.6574100000000005</v>
      </c>
    </row>
    <row r="125" spans="1:18" ht="21.75" customHeight="1">
      <c r="A125" s="195" t="s">
        <v>129</v>
      </c>
      <c r="B125" s="196"/>
      <c r="C125" s="196"/>
      <c r="D125" s="196"/>
      <c r="E125" s="196"/>
      <c r="F125" s="197"/>
      <c r="G125" s="197"/>
      <c r="H125" s="197"/>
      <c r="I125" s="196"/>
      <c r="J125" s="196"/>
      <c r="K125" s="196"/>
      <c r="L125" s="187"/>
      <c r="M125" s="188"/>
      <c r="N125" s="187">
        <v>927360</v>
      </c>
      <c r="O125" s="188"/>
      <c r="P125" s="76" t="s">
        <v>263</v>
      </c>
      <c r="Q125" s="78"/>
      <c r="R125" s="152">
        <f t="shared" si="3"/>
        <v>9.2736000000000001</v>
      </c>
    </row>
    <row r="126" spans="1:18" ht="21.75" customHeight="1">
      <c r="A126" s="80" t="s">
        <v>130</v>
      </c>
      <c r="B126" s="81"/>
      <c r="C126" s="81"/>
      <c r="D126" s="81"/>
      <c r="E126" s="81"/>
      <c r="F126" s="81"/>
      <c r="G126" s="81"/>
      <c r="H126" s="81"/>
      <c r="I126" s="196"/>
      <c r="J126" s="196"/>
      <c r="K126" s="196"/>
      <c r="L126" s="187"/>
      <c r="M126" s="188"/>
      <c r="N126" s="187">
        <v>19591233</v>
      </c>
      <c r="O126" s="188"/>
      <c r="P126" s="76" t="s">
        <v>264</v>
      </c>
      <c r="Q126" s="78"/>
      <c r="R126" s="152">
        <f t="shared" si="3"/>
        <v>195.91233</v>
      </c>
    </row>
    <row r="127" spans="1:18" ht="21.75" customHeight="1">
      <c r="A127" s="82" t="s">
        <v>131</v>
      </c>
      <c r="B127" s="83"/>
      <c r="C127" s="83"/>
      <c r="D127" s="83"/>
      <c r="E127" s="83"/>
      <c r="F127" s="83"/>
      <c r="G127" s="83"/>
      <c r="H127" s="83"/>
      <c r="I127" s="84"/>
      <c r="J127" s="84"/>
      <c r="K127" s="85"/>
      <c r="L127" s="194"/>
      <c r="M127" s="188"/>
      <c r="N127" s="194">
        <f>28708585</f>
        <v>28708585</v>
      </c>
      <c r="O127" s="188"/>
      <c r="P127" s="76" t="s">
        <v>262</v>
      </c>
      <c r="Q127" s="78"/>
      <c r="R127" s="152">
        <f t="shared" si="3"/>
        <v>287.08584999999999</v>
      </c>
    </row>
    <row r="128" spans="1:18" ht="24" customHeight="1">
      <c r="A128" s="205" t="s">
        <v>132</v>
      </c>
      <c r="B128" s="206"/>
      <c r="C128" s="83"/>
      <c r="D128" s="83"/>
      <c r="E128" s="83"/>
      <c r="F128" s="83"/>
      <c r="G128" s="83"/>
      <c r="H128" s="83"/>
      <c r="I128" s="84"/>
      <c r="J128" s="84"/>
      <c r="K128" s="85"/>
      <c r="L128" s="187"/>
      <c r="M128" s="188"/>
      <c r="N128" s="187">
        <v>5256475</v>
      </c>
      <c r="O128" s="188"/>
      <c r="P128" s="76" t="s">
        <v>262</v>
      </c>
      <c r="Q128" s="78"/>
      <c r="R128" s="152">
        <f t="shared" si="3"/>
        <v>52.564749999999997</v>
      </c>
    </row>
    <row r="129" spans="1:18" ht="21.75" customHeight="1">
      <c r="A129" s="207" t="s">
        <v>133</v>
      </c>
      <c r="B129" s="209"/>
      <c r="C129" s="209"/>
      <c r="D129" s="88"/>
      <c r="E129" s="88"/>
      <c r="F129" s="88"/>
      <c r="G129" s="88"/>
      <c r="H129" s="88"/>
      <c r="I129" s="89"/>
      <c r="J129" s="89"/>
      <c r="K129" s="90"/>
      <c r="L129" s="187"/>
      <c r="M129" s="188"/>
      <c r="N129" s="187">
        <v>1122045</v>
      </c>
      <c r="O129" s="188"/>
      <c r="P129" s="76" t="s">
        <v>264</v>
      </c>
      <c r="Q129" s="91"/>
      <c r="R129" s="152">
        <f t="shared" si="3"/>
        <v>11.22045</v>
      </c>
    </row>
    <row r="130" spans="1:18" ht="21.75" customHeight="1">
      <c r="A130" s="82" t="s">
        <v>134</v>
      </c>
      <c r="B130" s="83"/>
      <c r="C130" s="83"/>
      <c r="D130" s="83"/>
      <c r="E130" s="83"/>
      <c r="F130" s="83"/>
      <c r="G130" s="83"/>
      <c r="H130" s="83"/>
      <c r="I130" s="84"/>
      <c r="J130" s="84"/>
      <c r="K130" s="85"/>
      <c r="L130" s="187"/>
      <c r="M130" s="188"/>
      <c r="N130" s="187">
        <v>989</v>
      </c>
      <c r="O130" s="188"/>
      <c r="P130" s="79"/>
      <c r="Q130" s="78"/>
      <c r="R130" s="152">
        <f t="shared" si="3"/>
        <v>9.8899999999999995E-3</v>
      </c>
    </row>
    <row r="131" spans="1:18" ht="21.75" customHeight="1">
      <c r="A131" s="82" t="s">
        <v>135</v>
      </c>
      <c r="B131" s="83"/>
      <c r="C131" s="83"/>
      <c r="D131" s="83"/>
      <c r="E131" s="83"/>
      <c r="F131" s="83"/>
      <c r="G131" s="83"/>
      <c r="H131" s="83"/>
      <c r="I131" s="84"/>
      <c r="J131" s="84"/>
      <c r="K131" s="85"/>
      <c r="L131" s="187"/>
      <c r="M131" s="188"/>
      <c r="N131" s="187">
        <v>428595</v>
      </c>
      <c r="O131" s="188"/>
      <c r="P131" s="79"/>
      <c r="Q131" s="78"/>
      <c r="R131" s="152">
        <f t="shared" si="3"/>
        <v>4.2859499999999997</v>
      </c>
    </row>
    <row r="132" spans="1:18" ht="26.25" customHeight="1">
      <c r="A132" s="205" t="s">
        <v>136</v>
      </c>
      <c r="B132" s="206"/>
      <c r="C132" s="206"/>
      <c r="D132" s="206"/>
      <c r="E132" s="206"/>
      <c r="F132" s="206"/>
      <c r="G132" s="206"/>
      <c r="H132" s="206"/>
      <c r="I132" s="84"/>
      <c r="J132" s="84"/>
      <c r="K132" s="85"/>
      <c r="L132" s="187"/>
      <c r="M132" s="188"/>
      <c r="N132" s="187"/>
      <c r="O132" s="188"/>
      <c r="P132" s="79"/>
      <c r="Q132" s="78"/>
    </row>
    <row r="133" spans="1:18" ht="22.5" customHeight="1">
      <c r="A133" s="205" t="s">
        <v>137</v>
      </c>
      <c r="B133" s="206"/>
      <c r="C133" s="206"/>
      <c r="D133" s="206"/>
      <c r="E133" s="206"/>
      <c r="F133" s="83"/>
      <c r="G133" s="83"/>
      <c r="H133" s="83"/>
      <c r="I133" s="84"/>
      <c r="J133" s="84"/>
      <c r="K133" s="84"/>
      <c r="L133" s="187"/>
      <c r="M133" s="188"/>
      <c r="N133" s="187">
        <f>'[35]Foundation '!$L$22+'[35]Foundation '!$L$33+'[35]Foundation '!$L$38</f>
        <v>2955240</v>
      </c>
      <c r="O133" s="188"/>
      <c r="P133" s="22"/>
      <c r="Q133" s="91"/>
      <c r="R133" s="152">
        <f>N133/100000</f>
        <v>29.552399999999999</v>
      </c>
    </row>
    <row r="134" spans="1:18" ht="15.75" customHeight="1">
      <c r="A134" s="207" t="s">
        <v>138</v>
      </c>
      <c r="B134" s="208"/>
      <c r="C134" s="208"/>
      <c r="D134" s="208"/>
      <c r="E134" s="208"/>
      <c r="F134" s="92"/>
      <c r="G134" s="92"/>
      <c r="H134" s="92"/>
      <c r="I134" s="35"/>
      <c r="J134" s="35"/>
      <c r="K134" s="35"/>
      <c r="L134" s="187"/>
      <c r="M134" s="188"/>
      <c r="N134" s="187"/>
      <c r="O134" s="200"/>
      <c r="P134" s="93"/>
      <c r="Q134" s="91"/>
    </row>
    <row r="135" spans="1:18" ht="15.75" customHeight="1">
      <c r="A135" s="202" t="s">
        <v>139</v>
      </c>
      <c r="B135" s="154"/>
      <c r="C135" s="154"/>
      <c r="D135" s="154"/>
      <c r="E135" s="154"/>
      <c r="F135" s="154"/>
      <c r="G135" s="154"/>
      <c r="H135" s="154"/>
      <c r="I135" s="170"/>
      <c r="J135" s="170"/>
      <c r="K135" s="170"/>
      <c r="L135" s="203"/>
      <c r="M135" s="204"/>
      <c r="N135" s="187"/>
      <c r="O135" s="200"/>
      <c r="P135" s="93"/>
      <c r="Q135" s="91"/>
    </row>
    <row r="136" spans="1:18" ht="23.25" customHeight="1">
      <c r="A136" s="195" t="s">
        <v>140</v>
      </c>
      <c r="B136" s="196"/>
      <c r="C136" s="196"/>
      <c r="D136" s="196"/>
      <c r="E136" s="196"/>
      <c r="F136" s="197"/>
      <c r="G136" s="197"/>
      <c r="H136" s="198"/>
      <c r="I136" s="196"/>
      <c r="J136" s="196"/>
      <c r="K136" s="199"/>
      <c r="L136" s="187"/>
      <c r="M136" s="188"/>
      <c r="N136" s="187">
        <f>[35]Aproaches!$L$18</f>
        <v>167580</v>
      </c>
      <c r="O136" s="200"/>
      <c r="P136" s="79"/>
      <c r="Q136" s="78"/>
      <c r="R136" s="152">
        <f>N136/100000</f>
        <v>1.6758</v>
      </c>
    </row>
    <row r="137" spans="1:18" ht="23.25" customHeight="1">
      <c r="A137" s="195" t="s">
        <v>141</v>
      </c>
      <c r="B137" s="196"/>
      <c r="C137" s="196"/>
      <c r="D137" s="196"/>
      <c r="E137" s="196"/>
      <c r="F137" s="197"/>
      <c r="G137" s="197"/>
      <c r="H137" s="198"/>
      <c r="I137" s="196"/>
      <c r="J137" s="196"/>
      <c r="K137" s="199"/>
      <c r="L137" s="194"/>
      <c r="M137" s="188"/>
      <c r="N137" s="187"/>
      <c r="O137" s="200"/>
      <c r="P137" s="79"/>
      <c r="Q137" s="78"/>
    </row>
    <row r="138" spans="1:18" ht="23.25" customHeight="1">
      <c r="A138" s="195" t="s">
        <v>142</v>
      </c>
      <c r="B138" s="196"/>
      <c r="C138" s="196"/>
      <c r="D138" s="196"/>
      <c r="E138" s="196"/>
      <c r="F138" s="197"/>
      <c r="G138" s="197"/>
      <c r="H138" s="198"/>
      <c r="I138" s="196"/>
      <c r="J138" s="196"/>
      <c r="K138" s="199"/>
      <c r="L138" s="194"/>
      <c r="M138" s="188"/>
      <c r="N138" s="187"/>
      <c r="O138" s="200"/>
      <c r="P138" s="79"/>
      <c r="Q138" s="78"/>
    </row>
    <row r="139" spans="1:18" ht="23.25" customHeight="1">
      <c r="A139" s="195" t="s">
        <v>143</v>
      </c>
      <c r="B139" s="196"/>
      <c r="C139" s="196"/>
      <c r="D139" s="196"/>
      <c r="E139" s="196"/>
      <c r="F139" s="197"/>
      <c r="G139" s="197"/>
      <c r="H139" s="198"/>
      <c r="I139" s="196"/>
      <c r="J139" s="196"/>
      <c r="K139" s="199"/>
      <c r="L139" s="187"/>
      <c r="M139" s="188"/>
      <c r="N139" s="187"/>
      <c r="O139" s="200"/>
      <c r="P139" s="79"/>
      <c r="Q139" s="78"/>
    </row>
    <row r="140" spans="1:18" ht="23.25" customHeight="1">
      <c r="A140" s="195" t="s">
        <v>144</v>
      </c>
      <c r="B140" s="196"/>
      <c r="C140" s="81"/>
      <c r="D140" s="81"/>
      <c r="E140" s="84"/>
      <c r="F140" s="197"/>
      <c r="G140" s="197"/>
      <c r="H140" s="198"/>
      <c r="I140" s="196"/>
      <c r="J140" s="196"/>
      <c r="K140" s="199"/>
      <c r="L140" s="187"/>
      <c r="M140" s="188"/>
      <c r="N140" s="187"/>
      <c r="O140" s="200"/>
      <c r="P140" s="79"/>
      <c r="Q140" s="78"/>
    </row>
    <row r="141" spans="1:18" ht="23.25" customHeight="1">
      <c r="A141" s="195" t="s">
        <v>145</v>
      </c>
      <c r="B141" s="196"/>
      <c r="C141" s="81"/>
      <c r="D141" s="81"/>
      <c r="E141" s="84"/>
      <c r="F141" s="197"/>
      <c r="G141" s="197"/>
      <c r="H141" s="198"/>
      <c r="I141" s="196"/>
      <c r="J141" s="196"/>
      <c r="K141" s="199"/>
      <c r="L141" s="187"/>
      <c r="M141" s="188"/>
      <c r="N141" s="187"/>
      <c r="O141" s="200"/>
      <c r="P141" s="79"/>
      <c r="Q141" s="78"/>
    </row>
    <row r="142" spans="1:18" ht="23.25" customHeight="1">
      <c r="A142" s="96" t="s">
        <v>146</v>
      </c>
      <c r="B142" s="97"/>
      <c r="C142" s="98"/>
      <c r="D142" s="98"/>
      <c r="E142" s="84"/>
      <c r="F142" s="197"/>
      <c r="G142" s="197"/>
      <c r="H142" s="198"/>
      <c r="I142" s="196"/>
      <c r="J142" s="196"/>
      <c r="K142" s="199"/>
      <c r="L142" s="187"/>
      <c r="M142" s="188"/>
      <c r="N142" s="187"/>
      <c r="O142" s="200"/>
      <c r="P142" s="79"/>
      <c r="Q142" s="78"/>
    </row>
    <row r="143" spans="1:18" ht="23.25" customHeight="1">
      <c r="A143" s="195" t="s">
        <v>147</v>
      </c>
      <c r="B143" s="196"/>
      <c r="C143" s="81"/>
      <c r="D143" s="81"/>
      <c r="E143" s="84"/>
      <c r="F143" s="197"/>
      <c r="G143" s="197"/>
      <c r="H143" s="198"/>
      <c r="I143" s="196"/>
      <c r="J143" s="196"/>
      <c r="K143" s="199"/>
      <c r="L143" s="187"/>
      <c r="M143" s="188"/>
      <c r="N143" s="187"/>
      <c r="O143" s="200"/>
      <c r="P143" s="79"/>
      <c r="Q143" s="78"/>
    </row>
    <row r="144" spans="1:18" ht="21" customHeight="1">
      <c r="A144" s="195" t="s">
        <v>251</v>
      </c>
      <c r="B144" s="201"/>
      <c r="C144" s="201"/>
      <c r="D144" s="201"/>
      <c r="E144" s="99"/>
      <c r="F144" s="85"/>
      <c r="G144" s="85"/>
      <c r="H144" s="85"/>
      <c r="I144" s="85"/>
      <c r="J144" s="85"/>
      <c r="K144" s="85"/>
      <c r="L144" s="187"/>
      <c r="M144" s="188"/>
      <c r="N144" s="187"/>
      <c r="O144" s="188"/>
      <c r="P144" s="79"/>
      <c r="Q144" s="78"/>
    </row>
    <row r="145" spans="1:19" ht="16.5" customHeight="1">
      <c r="A145" s="100" t="s">
        <v>252</v>
      </c>
      <c r="B145" s="101"/>
      <c r="C145" s="102"/>
      <c r="D145" s="102"/>
      <c r="E145" s="102"/>
      <c r="F145" s="103"/>
      <c r="G145" s="103"/>
      <c r="H145" s="103"/>
      <c r="I145" s="102"/>
      <c r="J145" s="102"/>
      <c r="K145" s="102"/>
      <c r="L145" s="193"/>
      <c r="M145" s="188"/>
      <c r="N145" s="193"/>
      <c r="O145" s="188"/>
      <c r="P145" s="79"/>
      <c r="Q145" s="78"/>
    </row>
    <row r="146" spans="1:19" ht="16.5" customHeight="1">
      <c r="A146" s="100" t="s">
        <v>148</v>
      </c>
      <c r="B146" s="101"/>
      <c r="C146" s="102"/>
      <c r="D146" s="102"/>
      <c r="E146" s="102"/>
      <c r="F146" s="103"/>
      <c r="G146" s="103"/>
      <c r="H146" s="103"/>
      <c r="I146" s="102"/>
      <c r="J146" s="102"/>
      <c r="K146" s="102"/>
      <c r="L146" s="194"/>
      <c r="M146" s="188"/>
      <c r="N146" s="187">
        <v>0</v>
      </c>
      <c r="O146" s="188"/>
      <c r="P146" s="79"/>
      <c r="Q146" s="78"/>
      <c r="R146" s="33">
        <f>SUM(N123:O145)</f>
        <v>102990197</v>
      </c>
      <c r="S146" s="33">
        <f>R146-R61</f>
        <v>0</v>
      </c>
    </row>
    <row r="147" spans="1:19" ht="15" customHeight="1">
      <c r="A147" s="100" t="s">
        <v>149</v>
      </c>
      <c r="B147" s="101"/>
      <c r="C147" s="102"/>
      <c r="D147" s="102"/>
      <c r="E147" s="102"/>
      <c r="F147" s="103"/>
      <c r="G147" s="103"/>
      <c r="H147" s="103"/>
      <c r="I147" s="102"/>
      <c r="J147" s="102"/>
      <c r="K147" s="102"/>
      <c r="L147" s="194"/>
      <c r="M147" s="188"/>
      <c r="N147" s="187">
        <f>[35]Summry!$I$18</f>
        <v>12358823.639999999</v>
      </c>
      <c r="O147" s="188"/>
      <c r="P147" s="79"/>
      <c r="Q147" s="78"/>
      <c r="R147" s="152">
        <f>N147/100000</f>
        <v>123.58823639999999</v>
      </c>
    </row>
    <row r="148" spans="1:19" ht="12.75" customHeight="1">
      <c r="A148" s="104"/>
      <c r="B148" s="81"/>
      <c r="C148" s="186" t="s">
        <v>150</v>
      </c>
      <c r="D148" s="186"/>
      <c r="E148" s="186"/>
      <c r="F148" s="186"/>
      <c r="G148" s="186"/>
      <c r="H148" s="186"/>
      <c r="I148" s="186"/>
      <c r="J148" s="186"/>
      <c r="K148" s="186"/>
      <c r="L148" s="105"/>
      <c r="M148" s="106"/>
      <c r="N148" s="187">
        <f>[35]Summry!$I$19</f>
        <v>115349020.64</v>
      </c>
      <c r="O148" s="188"/>
      <c r="P148" s="79"/>
      <c r="Q148" s="78"/>
      <c r="R148" s="152">
        <f>N148/100000</f>
        <v>1153.4902064</v>
      </c>
    </row>
    <row r="149" spans="1:19" s="140" customFormat="1" ht="24" customHeight="1">
      <c r="A149" s="189" t="s">
        <v>151</v>
      </c>
      <c r="B149" s="190"/>
      <c r="C149" s="190"/>
      <c r="D149" s="190"/>
      <c r="E149" s="190"/>
      <c r="F149" s="137"/>
      <c r="G149" s="137"/>
      <c r="H149" s="137"/>
      <c r="I149" s="137"/>
      <c r="J149" s="137"/>
      <c r="K149" s="137"/>
      <c r="L149" s="191">
        <f>N148/100000</f>
        <v>1153.4902064</v>
      </c>
      <c r="M149" s="191"/>
      <c r="N149" s="191"/>
      <c r="O149" s="137" t="s">
        <v>152</v>
      </c>
      <c r="P149" s="138"/>
      <c r="Q149" s="139"/>
    </row>
    <row r="150" spans="1:19" ht="22.5" customHeight="1">
      <c r="A150" s="13" t="s">
        <v>153</v>
      </c>
      <c r="B150" s="13"/>
      <c r="C150" s="13"/>
      <c r="D150" s="13"/>
      <c r="E150" s="13"/>
      <c r="F150" s="10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1:19" ht="13.5" customHeight="1">
      <c r="A151" s="1"/>
      <c r="B151" s="1"/>
      <c r="C151" s="1"/>
      <c r="D151" s="1"/>
      <c r="E151" s="1"/>
      <c r="F151" s="181" t="s">
        <v>154</v>
      </c>
      <c r="G151" s="181"/>
      <c r="H151" s="181"/>
      <c r="I151" s="181"/>
      <c r="J151" s="181"/>
      <c r="K151" s="192" t="s">
        <v>155</v>
      </c>
      <c r="L151" s="192"/>
      <c r="M151" s="192"/>
      <c r="N151" s="192" t="s">
        <v>156</v>
      </c>
      <c r="O151" s="192"/>
      <c r="P151" s="108"/>
      <c r="Q151" s="1"/>
    </row>
    <row r="152" spans="1:19" ht="12" customHeight="1">
      <c r="A152" s="1"/>
      <c r="B152" s="1"/>
      <c r="C152" s="1"/>
      <c r="D152" s="1"/>
      <c r="E152" s="1"/>
      <c r="F152" s="181" t="s">
        <v>157</v>
      </c>
      <c r="G152" s="181"/>
      <c r="H152" s="181"/>
      <c r="I152" s="181" t="s">
        <v>157</v>
      </c>
      <c r="J152" s="181"/>
      <c r="K152" s="181">
        <f>ROUND(R152*N152/100000,2)</f>
        <v>12.92</v>
      </c>
      <c r="L152" s="181"/>
      <c r="M152" s="181"/>
      <c r="N152" s="182">
        <v>1.12E-2</v>
      </c>
      <c r="O152" s="183"/>
      <c r="P152" s="109"/>
      <c r="Q152" s="1"/>
      <c r="R152" s="141">
        <f>N148</f>
        <v>115349020.64</v>
      </c>
    </row>
    <row r="153" spans="1:19" ht="14.25">
      <c r="A153" s="1"/>
      <c r="B153" s="1"/>
      <c r="C153" s="1"/>
      <c r="D153" s="1"/>
      <c r="E153" s="1"/>
      <c r="F153" s="181" t="s">
        <v>158</v>
      </c>
      <c r="G153" s="181"/>
      <c r="H153" s="181"/>
      <c r="I153" s="181" t="s">
        <v>158</v>
      </c>
      <c r="J153" s="181"/>
      <c r="K153" s="181">
        <f t="shared" ref="K153:K156" si="4">ROUND(R153*N153/100000,2)</f>
        <v>16.489999999999998</v>
      </c>
      <c r="L153" s="181"/>
      <c r="M153" s="181"/>
      <c r="N153" s="182">
        <v>1.43E-2</v>
      </c>
      <c r="O153" s="183">
        <v>1.43E-2</v>
      </c>
      <c r="P153" s="109"/>
      <c r="Q153" s="1"/>
      <c r="R153" s="141">
        <f>R152</f>
        <v>115349020.64</v>
      </c>
    </row>
    <row r="154" spans="1:19" ht="14.25">
      <c r="A154" s="1"/>
      <c r="B154" s="1"/>
      <c r="C154" s="1"/>
      <c r="D154" s="1"/>
      <c r="E154" s="1"/>
      <c r="F154" s="181" t="s">
        <v>159</v>
      </c>
      <c r="G154" s="181"/>
      <c r="H154" s="181"/>
      <c r="I154" s="181" t="s">
        <v>159</v>
      </c>
      <c r="J154" s="181"/>
      <c r="K154" s="181">
        <f t="shared" si="4"/>
        <v>21.11</v>
      </c>
      <c r="L154" s="181"/>
      <c r="M154" s="181"/>
      <c r="N154" s="182">
        <v>1.83E-2</v>
      </c>
      <c r="O154" s="183">
        <v>1.83E-2</v>
      </c>
      <c r="P154" s="109"/>
      <c r="Q154" s="1"/>
      <c r="R154" s="141">
        <f t="shared" ref="R154:R156" si="5">R153</f>
        <v>115349020.64</v>
      </c>
    </row>
    <row r="155" spans="1:19" ht="14.25">
      <c r="A155" s="1"/>
      <c r="B155" s="1"/>
      <c r="C155" s="1"/>
      <c r="D155" s="1"/>
      <c r="E155" s="1"/>
      <c r="F155" s="181" t="s">
        <v>160</v>
      </c>
      <c r="G155" s="181"/>
      <c r="H155" s="181"/>
      <c r="I155" s="181" t="s">
        <v>160</v>
      </c>
      <c r="J155" s="181"/>
      <c r="K155" s="181">
        <f t="shared" si="4"/>
        <v>24.8</v>
      </c>
      <c r="L155" s="181"/>
      <c r="M155" s="181"/>
      <c r="N155" s="182">
        <v>2.1499999999999998E-2</v>
      </c>
      <c r="O155" s="183">
        <v>2.1499999999999998E-2</v>
      </c>
      <c r="P155" s="109"/>
      <c r="Q155" s="1"/>
      <c r="R155" s="141">
        <f t="shared" si="5"/>
        <v>115349020.64</v>
      </c>
    </row>
    <row r="156" spans="1:19" ht="14.25">
      <c r="A156" s="1"/>
      <c r="B156" s="1"/>
      <c r="C156" s="1"/>
      <c r="D156" s="1"/>
      <c r="E156" s="1"/>
      <c r="F156" s="181" t="s">
        <v>161</v>
      </c>
      <c r="G156" s="181"/>
      <c r="H156" s="181"/>
      <c r="I156" s="181" t="s">
        <v>161</v>
      </c>
      <c r="J156" s="181"/>
      <c r="K156" s="181">
        <f t="shared" si="4"/>
        <v>28.49</v>
      </c>
      <c r="L156" s="181"/>
      <c r="M156" s="181"/>
      <c r="N156" s="182">
        <v>2.47E-2</v>
      </c>
      <c r="O156" s="183">
        <v>2.47E-2</v>
      </c>
      <c r="P156" s="109"/>
      <c r="Q156" s="1"/>
      <c r="R156" s="141">
        <f t="shared" si="5"/>
        <v>115349020.64</v>
      </c>
    </row>
    <row r="157" spans="1:19" ht="14.25">
      <c r="A157" s="1"/>
      <c r="B157" s="1"/>
      <c r="C157" s="1"/>
      <c r="D157" s="1"/>
      <c r="E157" s="1"/>
      <c r="F157" s="184" t="s">
        <v>162</v>
      </c>
      <c r="G157" s="184"/>
      <c r="H157" s="184"/>
      <c r="I157" s="184" t="s">
        <v>31</v>
      </c>
      <c r="J157" s="184"/>
      <c r="K157" s="181">
        <f>SUM(K152:K156)</f>
        <v>103.80999999999999</v>
      </c>
      <c r="L157" s="181"/>
      <c r="M157" s="181"/>
      <c r="N157" s="185"/>
      <c r="O157" s="185"/>
      <c r="P157" s="110"/>
      <c r="Q157" s="1"/>
    </row>
    <row r="158" spans="1:19">
      <c r="A158" s="1"/>
      <c r="B158" s="1"/>
      <c r="C158" s="1"/>
      <c r="D158" s="1"/>
      <c r="E158" s="1"/>
      <c r="F158" s="46"/>
      <c r="G158" s="46"/>
      <c r="H158" s="46"/>
      <c r="I158" s="1"/>
      <c r="J158" s="1"/>
      <c r="K158" s="1"/>
      <c r="L158" s="1"/>
      <c r="M158" s="1"/>
      <c r="N158" s="111"/>
      <c r="O158" s="1"/>
      <c r="P158" s="1"/>
      <c r="Q158" s="1"/>
    </row>
    <row r="159" spans="1:19" ht="33" customHeight="1">
      <c r="A159" s="160" t="s">
        <v>163</v>
      </c>
      <c r="B159" s="160"/>
      <c r="C159" s="160"/>
      <c r="D159" s="160"/>
      <c r="E159" s="160"/>
      <c r="F159" s="160"/>
      <c r="G159" s="160"/>
      <c r="H159" s="160"/>
      <c r="I159" s="160"/>
      <c r="J159" s="160"/>
      <c r="K159" s="160"/>
      <c r="L159" s="160"/>
      <c r="M159" s="160"/>
      <c r="N159" s="1"/>
      <c r="O159" s="1"/>
      <c r="P159" s="1"/>
      <c r="Q159" s="1"/>
    </row>
    <row r="160" spans="1:19">
      <c r="A160" s="1"/>
      <c r="B160" s="1"/>
      <c r="C160" s="1"/>
      <c r="D160" s="1"/>
      <c r="E160" s="1"/>
      <c r="F160" s="46"/>
      <c r="G160" s="46"/>
      <c r="H160" s="46"/>
      <c r="I160" s="1"/>
      <c r="J160" s="1"/>
      <c r="K160" s="1"/>
      <c r="L160" s="1"/>
      <c r="M160" s="1"/>
      <c r="N160" s="111"/>
      <c r="O160" s="1"/>
      <c r="P160" s="1"/>
      <c r="Q160" s="1"/>
    </row>
    <row r="161" spans="1:17" ht="23.25" customHeight="1">
      <c r="A161" s="160" t="s">
        <v>253</v>
      </c>
      <c r="B161" s="157"/>
      <c r="C161" s="157"/>
      <c r="D161" s="157"/>
      <c r="E161" s="157"/>
      <c r="F161" s="157"/>
      <c r="G161" s="157"/>
      <c r="H161" s="157"/>
      <c r="I161" s="157"/>
      <c r="J161" s="157"/>
      <c r="K161" s="157"/>
      <c r="L161" s="157"/>
      <c r="M161" s="157"/>
      <c r="N161" s="1"/>
      <c r="O161" s="1"/>
      <c r="P161" s="1"/>
      <c r="Q161" s="1"/>
    </row>
    <row r="162" spans="1:17">
      <c r="A162" s="10" t="s">
        <v>254</v>
      </c>
      <c r="B162" s="1"/>
      <c r="C162" s="1"/>
      <c r="D162" s="1"/>
      <c r="E162" s="1"/>
      <c r="F162" s="46"/>
      <c r="G162" s="46"/>
      <c r="H162" s="46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24.75" customHeight="1">
      <c r="A163" s="1"/>
      <c r="B163" s="1"/>
      <c r="C163" s="172" t="s">
        <v>164</v>
      </c>
      <c r="D163" s="172"/>
      <c r="E163" s="112" t="s">
        <v>165</v>
      </c>
      <c r="F163" s="176" t="s">
        <v>166</v>
      </c>
      <c r="G163" s="176"/>
      <c r="H163" s="180" t="s">
        <v>164</v>
      </c>
      <c r="I163" s="180"/>
      <c r="J163" s="180"/>
      <c r="K163" s="176" t="s">
        <v>165</v>
      </c>
      <c r="L163" s="176"/>
      <c r="M163" s="176"/>
      <c r="N163" s="176" t="s">
        <v>167</v>
      </c>
      <c r="O163" s="176"/>
      <c r="P163" s="113"/>
      <c r="Q163" s="1"/>
    </row>
    <row r="164" spans="1:17" ht="13.5" customHeight="1">
      <c r="A164" s="1"/>
      <c r="B164" s="1"/>
      <c r="C164" s="172" t="s">
        <v>168</v>
      </c>
      <c r="D164" s="173"/>
      <c r="E164" s="114" t="str">
        <f>'[36]Proforma C'!E259</f>
        <v>Local</v>
      </c>
      <c r="F164" s="174">
        <f>'[36]Proforma C'!F259:G259</f>
        <v>15</v>
      </c>
      <c r="G164" s="174"/>
      <c r="H164" s="175" t="s">
        <v>169</v>
      </c>
      <c r="I164" s="175"/>
      <c r="J164" s="175"/>
      <c r="K164" s="176" t="str">
        <f>'[36]Proforma C'!K259:M259</f>
        <v>BEAWAR</v>
      </c>
      <c r="L164" s="176"/>
      <c r="M164" s="176"/>
      <c r="N164" s="177">
        <f>'[36]Proforma C'!N259:O259</f>
        <v>332</v>
      </c>
      <c r="O164" s="176"/>
      <c r="P164" s="113"/>
      <c r="Q164" s="1"/>
    </row>
    <row r="165" spans="1:17" ht="15" customHeight="1">
      <c r="A165" s="1"/>
      <c r="B165" s="1"/>
      <c r="C165" s="172" t="s">
        <v>170</v>
      </c>
      <c r="D165" s="173"/>
      <c r="E165" s="114" t="str">
        <f>'[36]Proforma C'!E260</f>
        <v>Kurja</v>
      </c>
      <c r="F165" s="174">
        <f>'[36]Proforma C'!F260:G260</f>
        <v>45</v>
      </c>
      <c r="G165" s="174"/>
      <c r="H165" s="175" t="s">
        <v>171</v>
      </c>
      <c r="I165" s="175"/>
      <c r="J165" s="175"/>
      <c r="K165" s="176" t="str">
        <f>'[36]Proforma C'!K260:M260</f>
        <v>Vadodra</v>
      </c>
      <c r="L165" s="176"/>
      <c r="M165" s="176"/>
      <c r="N165" s="177">
        <f>'[36]Proforma C'!N260:O260</f>
        <v>413</v>
      </c>
      <c r="O165" s="176"/>
      <c r="P165" s="107"/>
      <c r="Q165" s="1"/>
    </row>
    <row r="166" spans="1:17" ht="12.75" customHeight="1">
      <c r="A166" s="1"/>
      <c r="B166" s="1"/>
      <c r="C166" s="172" t="s">
        <v>172</v>
      </c>
      <c r="D166" s="173"/>
      <c r="E166" s="114" t="str">
        <f>'[36]Proforma C'!E261</f>
        <v>Barmer</v>
      </c>
      <c r="F166" s="174">
        <f>'[36]Proforma C'!F261:G261</f>
        <v>80</v>
      </c>
      <c r="G166" s="174"/>
      <c r="H166" s="175" t="s">
        <v>173</v>
      </c>
      <c r="I166" s="175"/>
      <c r="J166" s="175"/>
      <c r="K166" s="176" t="str">
        <f>'[36]Proforma C'!K261:M261</f>
        <v>Vadodra</v>
      </c>
      <c r="L166" s="176"/>
      <c r="M166" s="176"/>
      <c r="N166" s="177">
        <f>'[36]Proforma C'!N261:O261</f>
        <v>413</v>
      </c>
      <c r="O166" s="176"/>
      <c r="P166" s="107"/>
      <c r="Q166" s="1"/>
    </row>
    <row r="167" spans="1:17" ht="12.75" customHeight="1">
      <c r="A167" s="1"/>
      <c r="B167" s="1"/>
      <c r="C167" s="172" t="s">
        <v>174</v>
      </c>
      <c r="D167" s="173"/>
      <c r="E167" s="114" t="str">
        <f>'[36]Proforma C'!E262</f>
        <v>Local</v>
      </c>
      <c r="F167" s="174">
        <f>'[36]Proforma C'!F262:G262</f>
        <v>15</v>
      </c>
      <c r="G167" s="174"/>
      <c r="H167" s="175" t="s">
        <v>175</v>
      </c>
      <c r="I167" s="175"/>
      <c r="J167" s="175"/>
      <c r="K167" s="176" t="str">
        <f>'[36]Proforma C'!K262:M262</f>
        <v>JAIPUR</v>
      </c>
      <c r="L167" s="176"/>
      <c r="M167" s="176"/>
      <c r="N167" s="177">
        <f>'[36]Proforma C'!N262:O262</f>
        <v>520</v>
      </c>
      <c r="O167" s="176"/>
      <c r="P167" s="107"/>
      <c r="Q167" s="1"/>
    </row>
    <row r="168" spans="1:17">
      <c r="A168" s="11"/>
      <c r="B168" s="107"/>
      <c r="C168" s="1"/>
      <c r="D168" s="107"/>
      <c r="E168" s="107"/>
      <c r="F168" s="107"/>
      <c r="G168" s="107"/>
      <c r="H168" s="107"/>
      <c r="I168" s="107"/>
      <c r="J168" s="107"/>
      <c r="K168" s="107"/>
      <c r="L168" s="107"/>
      <c r="M168" s="107"/>
      <c r="N168" s="107"/>
      <c r="O168" s="107"/>
      <c r="P168" s="107"/>
      <c r="Q168" s="1"/>
    </row>
    <row r="169" spans="1:17">
      <c r="A169" s="178" t="s">
        <v>176</v>
      </c>
      <c r="B169" s="179"/>
      <c r="C169" s="179"/>
      <c r="D169" s="179"/>
      <c r="E169" s="179"/>
      <c r="F169" s="179"/>
      <c r="G169" s="179"/>
      <c r="H169" s="179"/>
      <c r="I169" s="179"/>
      <c r="J169" s="179"/>
      <c r="K169" s="179"/>
      <c r="L169" s="179"/>
      <c r="M169" s="179"/>
      <c r="N169" s="179"/>
      <c r="O169" s="153"/>
      <c r="P169" s="153"/>
      <c r="Q169" s="1"/>
    </row>
    <row r="170" spans="1:17" ht="14.25">
      <c r="A170" s="10" t="s">
        <v>177</v>
      </c>
      <c r="B170" s="10"/>
      <c r="C170" s="8"/>
      <c r="D170" s="10"/>
      <c r="E170" s="10"/>
      <c r="F170" s="10"/>
      <c r="G170" s="10"/>
      <c r="H170" s="10"/>
      <c r="I170" s="10"/>
      <c r="J170" s="1"/>
      <c r="K170" s="1"/>
      <c r="L170" s="1"/>
      <c r="M170" s="1"/>
      <c r="N170" s="1"/>
      <c r="O170" s="1"/>
      <c r="P170" s="1"/>
      <c r="Q170" s="1"/>
    </row>
    <row r="171" spans="1:17" ht="14.25">
      <c r="A171" s="10" t="s">
        <v>178</v>
      </c>
      <c r="B171" s="10"/>
      <c r="C171" s="8"/>
      <c r="D171" s="10"/>
      <c r="E171" s="10"/>
      <c r="F171" s="10"/>
      <c r="G171" s="10"/>
      <c r="H171" s="10"/>
      <c r="I171" s="10"/>
      <c r="J171" s="1"/>
      <c r="K171" s="1"/>
      <c r="L171" s="1"/>
      <c r="M171" s="1"/>
      <c r="N171" s="1"/>
      <c r="O171" s="1"/>
      <c r="P171" s="1"/>
      <c r="Q171" s="1"/>
    </row>
    <row r="172" spans="1:17" ht="14.25">
      <c r="A172" s="10" t="s">
        <v>179</v>
      </c>
      <c r="B172" s="10"/>
      <c r="C172" s="8"/>
      <c r="D172" s="10"/>
      <c r="E172" s="10"/>
      <c r="F172" s="10"/>
      <c r="G172" s="10"/>
      <c r="H172" s="10"/>
      <c r="I172" s="10"/>
      <c r="J172" s="1"/>
      <c r="K172" s="1"/>
      <c r="L172" s="1"/>
      <c r="M172" s="1"/>
      <c r="N172" s="1"/>
      <c r="O172" s="1"/>
      <c r="P172" s="1"/>
      <c r="Q172" s="1"/>
    </row>
    <row r="173" spans="1:17" ht="18.75" customHeight="1">
      <c r="A173" s="154" t="s">
        <v>180</v>
      </c>
      <c r="B173" s="155"/>
      <c r="C173" s="155"/>
      <c r="D173" s="155"/>
      <c r="E173" s="155"/>
      <c r="F173" s="155"/>
      <c r="G173" s="155"/>
      <c r="H173" s="155"/>
      <c r="I173" s="155"/>
      <c r="J173" s="155"/>
      <c r="K173" s="155"/>
      <c r="L173" s="155"/>
      <c r="M173" s="155"/>
      <c r="N173" s="155"/>
      <c r="O173" s="155"/>
      <c r="P173" s="155"/>
      <c r="Q173" s="1"/>
    </row>
    <row r="174" spans="1:17" ht="28.5" customHeight="1">
      <c r="A174" s="154" t="s">
        <v>181</v>
      </c>
      <c r="B174" s="154"/>
      <c r="C174" s="154"/>
      <c r="D174" s="154"/>
      <c r="E174" s="154"/>
      <c r="F174" s="154"/>
      <c r="G174" s="154"/>
      <c r="H174" s="154"/>
      <c r="I174" s="154"/>
      <c r="J174" s="154"/>
      <c r="K174" s="154"/>
      <c r="L174" s="154"/>
      <c r="M174" s="154"/>
      <c r="N174" s="154"/>
      <c r="O174" s="154"/>
      <c r="P174" s="154"/>
      <c r="Q174" s="1"/>
    </row>
    <row r="175" spans="1:17" ht="24" customHeight="1">
      <c r="A175" s="169" t="s">
        <v>182</v>
      </c>
      <c r="B175" s="169"/>
      <c r="C175" s="169"/>
      <c r="D175" s="10"/>
      <c r="E175" s="2" t="s">
        <v>183</v>
      </c>
      <c r="F175" s="2"/>
      <c r="G175" s="2"/>
      <c r="H175" s="10"/>
      <c r="I175" s="1"/>
      <c r="J175" s="1"/>
      <c r="K175" s="1"/>
      <c r="L175" s="1"/>
      <c r="M175" s="170" t="s">
        <v>184</v>
      </c>
      <c r="N175" s="170"/>
      <c r="O175" s="170"/>
      <c r="P175" s="170"/>
      <c r="Q175" s="170"/>
    </row>
    <row r="176" spans="1:17">
      <c r="A176" s="169" t="s">
        <v>265</v>
      </c>
      <c r="B176" s="169"/>
      <c r="C176" s="169"/>
      <c r="D176" s="10"/>
      <c r="E176" s="115" t="s">
        <v>266</v>
      </c>
      <c r="F176" s="2"/>
      <c r="G176" s="2"/>
      <c r="H176" s="10"/>
      <c r="I176" s="1"/>
      <c r="J176" s="1"/>
      <c r="K176" s="1"/>
      <c r="L176" s="1"/>
      <c r="M176" s="1"/>
      <c r="N176" s="170"/>
      <c r="O176" s="170"/>
      <c r="P176" s="170"/>
      <c r="Q176" s="170"/>
    </row>
    <row r="177" spans="1:18" ht="14.25">
      <c r="A177" s="1"/>
      <c r="B177" s="1"/>
      <c r="C177" s="5"/>
      <c r="D177" s="1"/>
      <c r="E177" s="61"/>
      <c r="F177" s="61"/>
      <c r="G177" s="61"/>
      <c r="H177" s="61"/>
      <c r="I177" s="1"/>
      <c r="J177" s="1"/>
      <c r="K177" s="61"/>
      <c r="L177" s="61"/>
      <c r="M177" s="61"/>
      <c r="N177" s="1"/>
      <c r="O177" s="1"/>
      <c r="P177" s="1"/>
      <c r="Q177" s="1"/>
    </row>
    <row r="178" spans="1:18" ht="14.25" customHeight="1">
      <c r="A178" s="1"/>
      <c r="B178" s="1"/>
      <c r="C178" s="5"/>
      <c r="D178" s="1"/>
      <c r="E178" s="61"/>
      <c r="F178" s="61"/>
      <c r="G178" s="61"/>
      <c r="H178" s="61"/>
      <c r="I178" s="1"/>
      <c r="J178" s="1"/>
      <c r="K178" s="61"/>
      <c r="L178" s="61"/>
      <c r="M178" s="161" t="s">
        <v>259</v>
      </c>
      <c r="N178" s="161"/>
      <c r="O178" s="161"/>
      <c r="P178" s="161"/>
      <c r="Q178" s="118"/>
      <c r="R178" s="118"/>
    </row>
    <row r="179" spans="1:18" ht="14.25">
      <c r="A179" s="1"/>
      <c r="B179" s="1"/>
      <c r="C179" s="5"/>
      <c r="D179" s="1"/>
      <c r="E179" s="61"/>
      <c r="F179" s="61"/>
      <c r="G179" s="61"/>
      <c r="H179" s="61"/>
      <c r="I179" s="1"/>
      <c r="J179" s="1"/>
      <c r="K179" s="61"/>
      <c r="L179" s="61"/>
      <c r="M179" s="161"/>
      <c r="N179" s="161"/>
      <c r="O179" s="161"/>
      <c r="P179" s="161"/>
      <c r="Q179" s="118"/>
      <c r="R179" s="118"/>
    </row>
    <row r="180" spans="1:18">
      <c r="A180" s="171" t="s">
        <v>257</v>
      </c>
      <c r="B180" s="171"/>
      <c r="C180" s="171"/>
      <c r="D180" s="161" t="s">
        <v>258</v>
      </c>
      <c r="E180" s="161"/>
      <c r="F180" s="161"/>
      <c r="G180" s="161"/>
      <c r="H180" s="161"/>
      <c r="I180" s="2"/>
      <c r="K180" s="2"/>
      <c r="L180" s="2"/>
      <c r="M180" s="161"/>
      <c r="N180" s="161"/>
      <c r="O180" s="161"/>
      <c r="P180" s="161"/>
      <c r="Q180" s="118"/>
      <c r="R180" s="118"/>
    </row>
    <row r="181" spans="1:18" ht="14.25" customHeight="1">
      <c r="A181" s="171"/>
      <c r="B181" s="171"/>
      <c r="C181" s="171"/>
      <c r="D181" s="161"/>
      <c r="E181" s="161"/>
      <c r="F181" s="161"/>
      <c r="G181" s="161"/>
      <c r="H181" s="161"/>
      <c r="I181" s="1"/>
      <c r="J181" s="1"/>
      <c r="K181" s="61"/>
      <c r="L181" s="61"/>
      <c r="M181" s="61"/>
      <c r="N181" s="1"/>
      <c r="O181" s="1"/>
      <c r="P181" s="1"/>
      <c r="Q181" s="1"/>
    </row>
    <row r="182" spans="1:18" ht="14.25" customHeight="1">
      <c r="A182" s="171"/>
      <c r="B182" s="171"/>
      <c r="C182" s="171"/>
      <c r="D182" s="161"/>
      <c r="E182" s="161"/>
      <c r="F182" s="161"/>
      <c r="G182" s="161"/>
      <c r="H182" s="161"/>
      <c r="I182" s="142" t="s">
        <v>185</v>
      </c>
      <c r="J182" s="118"/>
      <c r="K182" s="118"/>
      <c r="L182" s="118"/>
      <c r="M182" s="107"/>
      <c r="N182" s="1"/>
      <c r="O182" s="1"/>
      <c r="P182" s="1"/>
      <c r="Q182" s="1"/>
    </row>
    <row r="183" spans="1:18" ht="84" customHeight="1">
      <c r="A183" s="107"/>
      <c r="B183" s="107"/>
      <c r="C183" s="1"/>
      <c r="D183" s="1"/>
      <c r="E183" s="1"/>
      <c r="F183" s="1"/>
      <c r="G183" s="1"/>
      <c r="H183" s="161" t="s">
        <v>186</v>
      </c>
      <c r="I183" s="161"/>
      <c r="J183" s="161"/>
      <c r="K183" s="161"/>
      <c r="L183" s="161"/>
      <c r="M183" s="107"/>
      <c r="N183" s="1"/>
      <c r="O183" s="1"/>
      <c r="P183" s="1"/>
      <c r="Q183" s="1"/>
    </row>
    <row r="184" spans="1:18" ht="24.75" customHeight="1">
      <c r="A184" s="167" t="s">
        <v>187</v>
      </c>
      <c r="B184" s="168"/>
      <c r="C184" s="168"/>
      <c r="D184" s="168"/>
      <c r="E184" s="168"/>
      <c r="F184" s="168"/>
      <c r="G184" s="168"/>
      <c r="H184" s="168"/>
      <c r="I184" s="168"/>
      <c r="J184" s="168"/>
      <c r="K184" s="168"/>
      <c r="L184" s="168"/>
      <c r="M184" s="168"/>
      <c r="N184" s="168"/>
      <c r="O184" s="168"/>
      <c r="P184" s="168"/>
      <c r="Q184" s="1"/>
    </row>
    <row r="185" spans="1:18" ht="21" customHeight="1">
      <c r="A185" s="158" t="s">
        <v>188</v>
      </c>
      <c r="B185" s="158"/>
      <c r="C185" s="158"/>
      <c r="D185" s="158"/>
      <c r="E185" s="158"/>
      <c r="F185" s="158"/>
      <c r="G185" s="158"/>
      <c r="H185" s="158"/>
      <c r="I185" s="158"/>
      <c r="J185" s="158"/>
      <c r="K185" s="158"/>
      <c r="L185" s="158"/>
      <c r="M185" s="158"/>
      <c r="N185" s="158"/>
      <c r="O185" s="158"/>
      <c r="P185" s="158"/>
      <c r="Q185" s="158"/>
    </row>
    <row r="186" spans="1:18" ht="18.75" customHeight="1">
      <c r="A186" s="158" t="s">
        <v>189</v>
      </c>
      <c r="B186" s="158"/>
      <c r="C186" s="158"/>
      <c r="D186" s="158"/>
      <c r="E186" s="158"/>
      <c r="F186" s="158"/>
      <c r="G186" s="158"/>
      <c r="H186" s="158"/>
      <c r="I186" s="158"/>
      <c r="J186" s="158"/>
      <c r="K186" s="158"/>
      <c r="L186" s="158"/>
      <c r="M186" s="158"/>
      <c r="N186" s="158"/>
      <c r="O186" s="158"/>
      <c r="P186" s="158"/>
      <c r="Q186" s="158"/>
    </row>
    <row r="187" spans="1:18" ht="12.75" customHeight="1">
      <c r="A187" s="161"/>
      <c r="B187" s="161"/>
      <c r="C187" s="161"/>
      <c r="D187" s="161"/>
      <c r="E187" s="161"/>
      <c r="F187" s="161"/>
      <c r="G187" s="161"/>
      <c r="H187" s="161"/>
      <c r="I187" s="161"/>
      <c r="J187" s="161"/>
      <c r="K187" s="161"/>
      <c r="L187" s="161"/>
      <c r="M187" s="161"/>
      <c r="N187" s="161"/>
      <c r="O187" s="161"/>
      <c r="P187" s="161"/>
      <c r="Q187" s="161"/>
    </row>
    <row r="188" spans="1:18" ht="12" customHeight="1">
      <c r="A188" s="158" t="s">
        <v>190</v>
      </c>
      <c r="B188" s="158"/>
      <c r="C188" s="158"/>
      <c r="D188" s="158"/>
      <c r="E188" s="158"/>
      <c r="F188" s="158"/>
      <c r="G188" s="158"/>
      <c r="H188" s="158"/>
      <c r="I188" s="158"/>
      <c r="J188" s="158"/>
      <c r="K188" s="158"/>
      <c r="L188" s="158"/>
      <c r="M188" s="158"/>
      <c r="N188" s="158"/>
      <c r="O188" s="158"/>
      <c r="P188" s="158"/>
      <c r="Q188" s="158"/>
    </row>
    <row r="189" spans="1:18" ht="12" customHeight="1">
      <c r="A189" s="119"/>
      <c r="B189" s="119"/>
      <c r="C189" s="119"/>
      <c r="D189" s="119"/>
      <c r="E189" s="119"/>
      <c r="F189" s="119"/>
      <c r="G189" s="119"/>
      <c r="H189" s="119"/>
      <c r="I189" s="119"/>
      <c r="J189" s="119"/>
      <c r="K189" s="119"/>
      <c r="L189" s="119"/>
      <c r="M189" s="119"/>
      <c r="N189" s="119"/>
      <c r="O189" s="119"/>
      <c r="P189" s="119"/>
      <c r="Q189" s="119"/>
    </row>
    <row r="190" spans="1:18" ht="32.25" customHeight="1">
      <c r="A190" s="159" t="s">
        <v>191</v>
      </c>
      <c r="B190" s="159"/>
      <c r="C190" s="159"/>
      <c r="D190" s="159"/>
      <c r="E190" s="159"/>
      <c r="F190" s="159"/>
      <c r="G190" s="159"/>
      <c r="H190" s="159"/>
      <c r="I190" s="159"/>
      <c r="J190" s="159"/>
      <c r="K190" s="159"/>
      <c r="L190" s="159"/>
      <c r="M190" s="159"/>
      <c r="N190" s="159"/>
      <c r="O190" s="159"/>
      <c r="P190" s="159"/>
      <c r="Q190" s="120"/>
    </row>
    <row r="191" spans="1:18" ht="18" customHeight="1">
      <c r="A191" s="159" t="s">
        <v>192</v>
      </c>
      <c r="B191" s="159"/>
      <c r="C191" s="159"/>
      <c r="D191" s="159"/>
      <c r="E191" s="159"/>
      <c r="F191" s="159"/>
      <c r="G191" s="159"/>
      <c r="H191" s="159"/>
      <c r="I191" s="159"/>
      <c r="J191" s="159"/>
      <c r="K191" s="159"/>
      <c r="L191" s="159"/>
      <c r="M191" s="159"/>
      <c r="N191" s="159"/>
      <c r="O191" s="159"/>
      <c r="P191" s="20"/>
      <c r="Q191" s="120"/>
    </row>
    <row r="192" spans="1:18" ht="12" customHeight="1">
      <c r="A192" s="119"/>
      <c r="B192" s="119"/>
      <c r="C192" s="119"/>
      <c r="D192" s="119"/>
      <c r="E192" s="119"/>
      <c r="F192" s="119"/>
      <c r="G192" s="119"/>
      <c r="H192" s="119"/>
      <c r="I192" s="119"/>
      <c r="J192" s="119"/>
      <c r="K192" s="119"/>
      <c r="L192" s="119"/>
      <c r="M192" s="119"/>
      <c r="N192" s="119"/>
      <c r="O192" s="119"/>
      <c r="P192" s="119"/>
      <c r="Q192" s="119"/>
    </row>
    <row r="193" spans="1:18" ht="16.5" customHeight="1">
      <c r="A193" s="18">
        <v>21</v>
      </c>
      <c r="B193" s="158" t="s">
        <v>193</v>
      </c>
      <c r="C193" s="158"/>
      <c r="D193" s="158"/>
      <c r="E193" s="158"/>
      <c r="F193" s="158"/>
      <c r="G193" s="158"/>
      <c r="H193" s="158"/>
      <c r="I193" s="158"/>
      <c r="J193" s="158"/>
      <c r="K193" s="158"/>
      <c r="L193" s="158"/>
      <c r="M193" s="158"/>
      <c r="N193" s="166"/>
      <c r="O193" s="166"/>
      <c r="P193" s="166"/>
      <c r="Q193" s="121"/>
    </row>
    <row r="194" spans="1:18" ht="12.75" customHeight="1">
      <c r="A194" s="122"/>
      <c r="B194" s="164" t="s">
        <v>194</v>
      </c>
      <c r="C194" s="153"/>
      <c r="D194" s="153"/>
      <c r="E194" s="153"/>
      <c r="F194" s="153"/>
      <c r="G194" s="153"/>
      <c r="H194" s="153"/>
      <c r="I194" s="153"/>
      <c r="J194" s="153"/>
      <c r="K194" s="153"/>
      <c r="L194" s="153"/>
      <c r="M194" s="153" t="s">
        <v>33</v>
      </c>
      <c r="N194" s="1"/>
      <c r="O194" s="1"/>
      <c r="P194" s="1"/>
      <c r="Q194" s="1"/>
    </row>
    <row r="195" spans="1:18" ht="12.75" customHeight="1">
      <c r="A195" s="122"/>
      <c r="B195" s="2" t="s">
        <v>195</v>
      </c>
      <c r="C195" s="107"/>
      <c r="D195" s="107"/>
      <c r="E195" s="107"/>
      <c r="F195" s="107"/>
      <c r="G195" s="1"/>
      <c r="H195" s="107"/>
      <c r="I195" s="107" t="s">
        <v>196</v>
      </c>
      <c r="J195" s="107"/>
      <c r="K195" s="2" t="s">
        <v>197</v>
      </c>
      <c r="L195" s="107"/>
      <c r="M195" s="107"/>
      <c r="N195" s="107"/>
      <c r="O195" s="107"/>
      <c r="P195" s="1"/>
      <c r="Q195" s="107" t="s">
        <v>196</v>
      </c>
      <c r="R195" s="107"/>
    </row>
    <row r="196" spans="1:18" ht="12.75" customHeight="1">
      <c r="A196" s="122"/>
      <c r="B196" s="2"/>
      <c r="C196" s="107"/>
      <c r="D196" s="107"/>
      <c r="E196" s="107"/>
      <c r="F196" s="107"/>
      <c r="G196" s="1"/>
      <c r="H196" s="107"/>
      <c r="I196" s="107"/>
      <c r="J196" s="107"/>
      <c r="K196" s="107"/>
      <c r="L196" s="107"/>
      <c r="M196" s="1"/>
      <c r="N196" s="1"/>
      <c r="O196" s="1"/>
      <c r="P196" s="46"/>
      <c r="Q196" s="1"/>
    </row>
    <row r="197" spans="1:18" ht="12.75" customHeight="1">
      <c r="A197" s="122"/>
      <c r="B197" s="2" t="s">
        <v>198</v>
      </c>
      <c r="C197" s="107"/>
      <c r="D197" s="107"/>
      <c r="E197" s="107"/>
      <c r="F197" s="107"/>
      <c r="G197" s="107"/>
      <c r="H197" s="107"/>
      <c r="I197" s="107"/>
      <c r="J197" s="107"/>
      <c r="K197" s="107"/>
      <c r="L197" s="107"/>
      <c r="M197" s="1"/>
      <c r="N197" s="1"/>
      <c r="O197" s="1"/>
      <c r="P197" s="46"/>
      <c r="Q197" s="1"/>
    </row>
    <row r="198" spans="1:18" ht="12.75" customHeight="1">
      <c r="A198" s="122"/>
      <c r="B198" s="2"/>
      <c r="C198" s="107"/>
      <c r="D198" s="107"/>
      <c r="E198" s="107"/>
      <c r="F198" s="107"/>
      <c r="G198" s="107"/>
      <c r="H198" s="107"/>
      <c r="I198" s="107"/>
      <c r="J198" s="107"/>
      <c r="K198" s="107"/>
      <c r="L198" s="107"/>
      <c r="M198" s="1"/>
      <c r="N198" s="1"/>
      <c r="O198" s="1"/>
      <c r="P198" s="46"/>
      <c r="Q198" s="1"/>
    </row>
    <row r="199" spans="1:18" ht="12.75" customHeight="1">
      <c r="A199" s="122"/>
      <c r="B199" s="2" t="s">
        <v>199</v>
      </c>
      <c r="C199" s="107"/>
      <c r="D199" s="107"/>
      <c r="E199" s="107"/>
      <c r="F199" s="107"/>
      <c r="G199" s="107"/>
      <c r="H199" s="107"/>
      <c r="I199" s="107"/>
      <c r="J199" s="107"/>
      <c r="K199" s="107"/>
      <c r="L199" s="107"/>
      <c r="M199" s="1"/>
      <c r="N199" s="1"/>
      <c r="O199" s="1"/>
      <c r="P199" s="46"/>
      <c r="Q199" s="1"/>
    </row>
    <row r="200" spans="1:18" ht="12.75" customHeight="1">
      <c r="A200" s="122"/>
      <c r="B200" s="2"/>
      <c r="C200" s="107"/>
      <c r="D200" s="107"/>
      <c r="E200" s="107"/>
      <c r="F200" s="107"/>
      <c r="G200" s="107"/>
      <c r="H200" s="107"/>
      <c r="I200" s="107"/>
      <c r="J200" s="107"/>
      <c r="K200" s="107"/>
      <c r="L200" s="107"/>
      <c r="M200" s="1"/>
      <c r="N200" s="1"/>
      <c r="O200" s="1"/>
      <c r="P200" s="46"/>
      <c r="Q200" s="1"/>
    </row>
    <row r="201" spans="1:18" ht="12.75" customHeight="1">
      <c r="A201" s="122"/>
      <c r="B201" s="2" t="s">
        <v>200</v>
      </c>
      <c r="C201" s="107"/>
      <c r="D201" s="107"/>
      <c r="E201" s="107"/>
      <c r="F201" s="107"/>
      <c r="G201" s="107"/>
      <c r="H201" s="107"/>
      <c r="I201" s="107"/>
      <c r="J201" s="107"/>
      <c r="K201" s="107"/>
      <c r="L201" s="107"/>
      <c r="M201" s="1"/>
      <c r="N201" s="1"/>
      <c r="O201" s="1"/>
      <c r="P201" s="46"/>
      <c r="Q201" s="1"/>
    </row>
    <row r="202" spans="1:18" ht="12.75" customHeight="1">
      <c r="A202" s="122"/>
      <c r="B202" s="2"/>
      <c r="C202" s="107"/>
      <c r="D202" s="107"/>
      <c r="E202" s="107"/>
      <c r="F202" s="107"/>
      <c r="G202" s="107"/>
      <c r="H202" s="107"/>
      <c r="I202" s="107"/>
      <c r="J202" s="107"/>
      <c r="K202" s="107"/>
      <c r="L202" s="107"/>
      <c r="M202" s="1"/>
      <c r="N202" s="1"/>
      <c r="O202" s="1"/>
      <c r="P202" s="46"/>
      <c r="Q202" s="1"/>
    </row>
    <row r="203" spans="1:18" ht="12.75" customHeight="1">
      <c r="A203" s="122"/>
      <c r="B203" s="2" t="s">
        <v>201</v>
      </c>
      <c r="C203" s="107"/>
      <c r="D203" s="107"/>
      <c r="E203" s="107"/>
      <c r="F203" s="107"/>
      <c r="G203" s="107"/>
      <c r="H203" s="107"/>
      <c r="I203" s="107"/>
      <c r="J203" s="107"/>
      <c r="K203" s="107"/>
      <c r="L203" s="107"/>
      <c r="M203" s="1"/>
      <c r="N203" s="1"/>
      <c r="O203" s="1"/>
      <c r="P203" s="46"/>
      <c r="Q203" s="1"/>
    </row>
    <row r="204" spans="1:18" ht="12.75" customHeight="1">
      <c r="A204" s="122"/>
      <c r="B204" s="2"/>
      <c r="C204" s="107"/>
      <c r="D204" s="107"/>
      <c r="E204" s="107"/>
      <c r="F204" s="107"/>
      <c r="G204" s="107"/>
      <c r="H204" s="107"/>
      <c r="I204" s="107"/>
      <c r="J204" s="107"/>
      <c r="K204" s="107"/>
      <c r="L204" s="107"/>
      <c r="M204" s="1"/>
      <c r="N204" s="1"/>
      <c r="O204" s="1"/>
      <c r="P204" s="46"/>
      <c r="Q204" s="1"/>
    </row>
    <row r="205" spans="1:18" ht="12.75" customHeight="1">
      <c r="A205" s="122"/>
      <c r="B205" s="2" t="s">
        <v>202</v>
      </c>
      <c r="C205" s="107"/>
      <c r="D205" s="107"/>
      <c r="E205" s="107"/>
      <c r="F205" s="107"/>
      <c r="G205" s="107"/>
      <c r="H205" s="107"/>
      <c r="I205" s="107"/>
      <c r="J205" s="107"/>
      <c r="K205" s="107"/>
      <c r="L205" s="107"/>
      <c r="M205" s="1"/>
      <c r="N205" s="1"/>
      <c r="O205" s="1"/>
      <c r="P205" s="46"/>
      <c r="Q205" s="1"/>
    </row>
    <row r="206" spans="1:18" ht="21.75" customHeight="1">
      <c r="A206" s="18">
        <v>22</v>
      </c>
      <c r="B206" s="164" t="s">
        <v>203</v>
      </c>
      <c r="C206" s="153"/>
      <c r="D206" s="153"/>
      <c r="E206" s="153"/>
      <c r="F206" s="153"/>
      <c r="G206" s="153"/>
      <c r="H206" s="153"/>
      <c r="I206" s="153"/>
      <c r="J206" s="153"/>
      <c r="K206" s="153"/>
      <c r="L206" s="153"/>
      <c r="M206" s="153"/>
      <c r="N206" s="1"/>
      <c r="O206" s="1"/>
      <c r="P206" s="1"/>
      <c r="Q206" s="1"/>
    </row>
    <row r="207" spans="1:18" ht="14.25" customHeight="1">
      <c r="A207" s="122"/>
      <c r="B207" s="155" t="s">
        <v>204</v>
      </c>
      <c r="C207" s="155"/>
      <c r="D207" s="155"/>
      <c r="E207" s="155"/>
      <c r="F207" s="155"/>
      <c r="G207" s="155"/>
      <c r="H207" s="155"/>
      <c r="I207" s="155"/>
      <c r="J207" s="155"/>
      <c r="K207" s="155"/>
      <c r="L207" s="155"/>
      <c r="M207" s="155"/>
      <c r="N207" s="155"/>
      <c r="O207" s="155"/>
      <c r="P207" s="1"/>
      <c r="Q207" s="121"/>
    </row>
    <row r="208" spans="1:18" ht="12.75" customHeight="1">
      <c r="A208" s="122"/>
      <c r="B208" s="165" t="s">
        <v>205</v>
      </c>
      <c r="C208" s="165"/>
      <c r="D208" s="165"/>
      <c r="E208" s="165"/>
      <c r="F208" s="165"/>
      <c r="G208" s="165"/>
      <c r="H208" s="165"/>
      <c r="I208" s="165"/>
      <c r="J208" s="165"/>
      <c r="K208" s="165"/>
      <c r="L208" s="165"/>
      <c r="M208" s="153"/>
      <c r="N208" s="1"/>
      <c r="O208" s="1"/>
      <c r="P208" s="1"/>
      <c r="Q208" s="121"/>
    </row>
    <row r="209" spans="1:23" ht="3.75" customHeight="1">
      <c r="A209" s="122"/>
      <c r="B209" s="165"/>
      <c r="C209" s="165"/>
      <c r="D209" s="165"/>
      <c r="E209" s="165"/>
      <c r="F209" s="165"/>
      <c r="G209" s="165"/>
      <c r="H209" s="165"/>
      <c r="I209" s="165"/>
      <c r="J209" s="165"/>
      <c r="K209" s="165"/>
      <c r="L209" s="165"/>
      <c r="M209" s="153"/>
      <c r="N209" s="1"/>
      <c r="O209" s="1"/>
      <c r="P209" s="1"/>
      <c r="Q209" s="1"/>
    </row>
    <row r="210" spans="1:23" ht="12.75" customHeight="1">
      <c r="A210" s="18">
        <v>23</v>
      </c>
      <c r="B210" s="160" t="s">
        <v>206</v>
      </c>
      <c r="C210" s="160"/>
      <c r="D210" s="160"/>
      <c r="E210" s="160"/>
      <c r="F210" s="164"/>
      <c r="G210" s="164"/>
      <c r="H210" s="164"/>
      <c r="I210" s="164"/>
      <c r="J210" s="164"/>
      <c r="K210" s="164"/>
      <c r="L210" s="164"/>
      <c r="M210" s="164"/>
      <c r="N210" s="1"/>
      <c r="O210" s="1"/>
      <c r="P210" s="1"/>
      <c r="Q210" s="1"/>
    </row>
    <row r="211" spans="1:23" ht="16.5" customHeight="1">
      <c r="A211" s="122"/>
      <c r="B211" s="162" t="s">
        <v>207</v>
      </c>
      <c r="C211" s="162"/>
      <c r="D211" s="162"/>
      <c r="E211" s="165" t="s">
        <v>208</v>
      </c>
      <c r="F211" s="165"/>
      <c r="G211" s="165"/>
      <c r="H211" s="165"/>
      <c r="I211" s="165"/>
      <c r="J211" s="165"/>
      <c r="K211" s="165"/>
      <c r="L211" s="165"/>
      <c r="M211" s="165"/>
      <c r="N211" s="1"/>
      <c r="O211" s="1"/>
      <c r="P211" s="1"/>
      <c r="Q211" s="121"/>
    </row>
    <row r="212" spans="1:23" ht="15.75" customHeight="1">
      <c r="A212" s="122"/>
      <c r="B212" s="162" t="s">
        <v>209</v>
      </c>
      <c r="C212" s="162"/>
      <c r="D212" s="162"/>
      <c r="E212" s="162"/>
      <c r="F212" s="162"/>
      <c r="G212" s="162"/>
      <c r="H212" s="162"/>
      <c r="I212" s="162"/>
      <c r="J212" s="7"/>
      <c r="K212" s="7"/>
      <c r="L212" s="7"/>
      <c r="M212" s="7"/>
      <c r="N212" s="1"/>
      <c r="O212" s="1"/>
      <c r="P212" s="1"/>
      <c r="Q212" s="121"/>
    </row>
    <row r="213" spans="1:23" ht="12.75" customHeight="1">
      <c r="A213" s="122"/>
      <c r="B213" s="162" t="s">
        <v>210</v>
      </c>
      <c r="C213" s="162"/>
      <c r="D213" s="162"/>
      <c r="E213" s="162"/>
      <c r="F213" s="162"/>
      <c r="G213" s="162"/>
      <c r="H213" s="162"/>
      <c r="I213" s="162"/>
      <c r="J213" s="7"/>
      <c r="K213" s="7"/>
      <c r="L213" s="7"/>
      <c r="M213" s="7"/>
      <c r="N213" s="1"/>
      <c r="O213" s="1"/>
      <c r="P213" s="1"/>
      <c r="Q213" s="121"/>
    </row>
    <row r="214" spans="1:23" ht="18" customHeight="1">
      <c r="A214" s="122"/>
      <c r="B214" s="162" t="s">
        <v>211</v>
      </c>
      <c r="C214" s="162"/>
      <c r="D214" s="162"/>
      <c r="E214" s="162"/>
      <c r="F214" s="162"/>
      <c r="G214" s="162"/>
      <c r="H214" s="162"/>
      <c r="I214" s="162"/>
      <c r="J214" s="7"/>
      <c r="K214" s="7"/>
      <c r="L214" s="7"/>
      <c r="M214" s="7"/>
      <c r="N214" s="1"/>
      <c r="O214" s="1"/>
      <c r="P214" s="1"/>
      <c r="Q214" s="121"/>
    </row>
    <row r="215" spans="1:23" ht="24.75" customHeight="1">
      <c r="A215" s="122"/>
      <c r="B215" s="162" t="s">
        <v>212</v>
      </c>
      <c r="C215" s="162"/>
      <c r="D215" s="162"/>
      <c r="E215" s="162"/>
      <c r="F215" s="162"/>
      <c r="G215" s="162"/>
      <c r="H215" s="162"/>
      <c r="I215" s="162"/>
      <c r="J215" s="162"/>
      <c r="K215" s="162"/>
      <c r="L215" s="162"/>
      <c r="M215" s="162"/>
      <c r="N215" s="162"/>
      <c r="O215" s="162"/>
      <c r="P215" s="162"/>
      <c r="Q215" s="1"/>
    </row>
    <row r="216" spans="1:23" ht="12.75" customHeight="1">
      <c r="A216" s="122"/>
      <c r="B216" s="11"/>
      <c r="C216" s="11"/>
      <c r="D216" s="11"/>
      <c r="E216" s="11"/>
      <c r="F216" s="11"/>
      <c r="G216" s="107"/>
      <c r="H216" s="107"/>
      <c r="I216" s="107"/>
      <c r="J216" s="107"/>
      <c r="K216" s="1"/>
      <c r="L216" s="1"/>
      <c r="M216" s="1"/>
      <c r="N216" s="1"/>
      <c r="O216" s="1"/>
      <c r="P216" s="1"/>
      <c r="Q216" s="1"/>
    </row>
    <row r="217" spans="1:23" ht="20.25" customHeight="1">
      <c r="A217" s="124">
        <v>24</v>
      </c>
      <c r="B217" s="157" t="s">
        <v>213</v>
      </c>
      <c r="C217" s="157"/>
      <c r="D217" s="157"/>
      <c r="E217" s="157"/>
      <c r="F217" s="157"/>
      <c r="G217" s="157"/>
      <c r="H217" s="157"/>
      <c r="I217" s="157"/>
      <c r="J217" s="157"/>
      <c r="K217" s="157"/>
      <c r="L217" s="157"/>
      <c r="M217" s="157"/>
      <c r="N217" s="1"/>
      <c r="O217" s="1"/>
      <c r="P217" s="1"/>
      <c r="Q217" s="1"/>
    </row>
    <row r="218" spans="1:23" ht="13.5" customHeight="1">
      <c r="A218" s="122"/>
      <c r="B218" s="1" t="s">
        <v>214</v>
      </c>
      <c r="C218" s="1"/>
      <c r="D218" s="1" t="s">
        <v>215</v>
      </c>
      <c r="E218" s="1"/>
      <c r="F218" s="118"/>
      <c r="G218" s="1" t="s">
        <v>216</v>
      </c>
      <c r="H218" s="125"/>
      <c r="I218" s="125"/>
      <c r="J218" s="1" t="s">
        <v>217</v>
      </c>
      <c r="K218" s="126"/>
      <c r="L218" s="126"/>
      <c r="M218" s="163" t="s">
        <v>132</v>
      </c>
      <c r="N218" s="163"/>
      <c r="O218" s="163"/>
      <c r="P218" s="11"/>
      <c r="Q218" s="121"/>
      <c r="R218" s="128"/>
      <c r="S218" s="128"/>
      <c r="T218" s="128"/>
      <c r="U218" s="128"/>
      <c r="V218" s="128"/>
      <c r="W218" s="128"/>
    </row>
    <row r="219" spans="1:23" ht="8.25" customHeight="1">
      <c r="A219" s="122"/>
      <c r="B219" s="157"/>
      <c r="C219" s="157"/>
      <c r="D219" s="157"/>
      <c r="E219" s="157"/>
      <c r="F219" s="157"/>
      <c r="G219" s="157"/>
      <c r="H219" s="157"/>
      <c r="I219" s="157"/>
      <c r="J219" s="157"/>
      <c r="K219" s="157"/>
      <c r="L219" s="157"/>
      <c r="M219" s="157"/>
      <c r="N219" s="1"/>
      <c r="O219" s="1"/>
      <c r="P219" s="1"/>
      <c r="Q219" s="121"/>
    </row>
    <row r="220" spans="1:23" ht="12.75" customHeight="1">
      <c r="A220" s="124">
        <v>25</v>
      </c>
      <c r="B220" s="154" t="s">
        <v>218</v>
      </c>
      <c r="C220" s="154"/>
      <c r="D220" s="154"/>
      <c r="E220" s="154"/>
      <c r="F220" s="154"/>
      <c r="G220" s="154"/>
      <c r="H220" s="154"/>
      <c r="I220" s="154"/>
      <c r="J220" s="154"/>
      <c r="K220" s="154"/>
      <c r="L220" s="154"/>
      <c r="M220" s="154"/>
      <c r="N220" s="154"/>
      <c r="O220" s="1"/>
      <c r="P220" s="1"/>
      <c r="Q220" s="121"/>
    </row>
    <row r="221" spans="1:23" ht="12.75" customHeight="1">
      <c r="A221" s="124"/>
      <c r="B221" s="154"/>
      <c r="C221" s="154"/>
      <c r="D221" s="154"/>
      <c r="E221" s="154"/>
      <c r="F221" s="154"/>
      <c r="G221" s="154"/>
      <c r="H221" s="154"/>
      <c r="I221" s="154"/>
      <c r="J221" s="154"/>
      <c r="K221" s="154"/>
      <c r="L221" s="154"/>
      <c r="M221" s="154"/>
      <c r="N221" s="154"/>
      <c r="O221" s="1"/>
      <c r="P221" s="1"/>
      <c r="Q221" s="1"/>
    </row>
    <row r="222" spans="1:23" ht="12.75" customHeight="1">
      <c r="A222" s="124"/>
      <c r="B222" s="1"/>
      <c r="C222" s="1"/>
      <c r="D222" s="1"/>
      <c r="E222" s="1"/>
      <c r="F222" s="11"/>
      <c r="G222" s="11"/>
      <c r="H222" s="11"/>
      <c r="I222" s="11"/>
      <c r="J222" s="11"/>
      <c r="K222" s="11"/>
      <c r="L222" s="1"/>
      <c r="M222" s="1"/>
      <c r="N222" s="1"/>
      <c r="O222" s="1"/>
      <c r="P222" s="1"/>
      <c r="Q222" s="1"/>
    </row>
    <row r="223" spans="1:23" ht="12.75" customHeight="1">
      <c r="A223" s="124">
        <v>26</v>
      </c>
      <c r="B223" s="160" t="s">
        <v>219</v>
      </c>
      <c r="C223" s="160"/>
      <c r="D223" s="160"/>
      <c r="E223" s="160"/>
      <c r="F223" s="160"/>
      <c r="G223" s="160"/>
      <c r="H223" s="160"/>
      <c r="I223" s="160"/>
      <c r="J223" s="160"/>
      <c r="K223" s="160"/>
      <c r="L223" s="160"/>
      <c r="M223" s="160"/>
      <c r="N223" s="1"/>
      <c r="O223" s="1"/>
      <c r="P223" s="1"/>
      <c r="Q223" s="1"/>
    </row>
    <row r="224" spans="1:23" ht="12.75" customHeight="1">
      <c r="A224" s="18"/>
      <c r="B224" s="1" t="s">
        <v>220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21"/>
    </row>
    <row r="225" spans="1:17">
      <c r="A225" s="18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spans="1:17" ht="17.25" customHeight="1">
      <c r="A226" s="18">
        <v>27</v>
      </c>
      <c r="B226" s="159" t="s">
        <v>221</v>
      </c>
      <c r="C226" s="159"/>
      <c r="D226" s="159"/>
      <c r="E226" s="159"/>
      <c r="F226" s="159"/>
      <c r="G226" s="159"/>
      <c r="H226" s="159"/>
      <c r="I226" s="159"/>
      <c r="J226" s="159"/>
      <c r="K226" s="159"/>
      <c r="L226" s="159"/>
      <c r="M226" s="159"/>
      <c r="N226" s="129"/>
      <c r="O226" s="129"/>
      <c r="P226" s="129"/>
      <c r="Q226" s="121"/>
    </row>
    <row r="227" spans="1:17" ht="12.75" customHeight="1">
      <c r="A227" s="18"/>
      <c r="B227" s="159" t="s">
        <v>222</v>
      </c>
      <c r="C227" s="159"/>
      <c r="D227" s="159"/>
      <c r="E227" s="159"/>
      <c r="F227" s="159"/>
      <c r="G227" s="159"/>
      <c r="H227" s="159"/>
      <c r="I227" s="159"/>
      <c r="J227" s="159"/>
      <c r="K227" s="159"/>
      <c r="L227" s="159"/>
      <c r="M227" s="159"/>
      <c r="N227" s="129"/>
      <c r="O227" s="129"/>
      <c r="P227" s="129"/>
      <c r="Q227" s="121"/>
    </row>
    <row r="228" spans="1:17" ht="12.75" customHeight="1">
      <c r="A228" s="18"/>
      <c r="B228" s="159" t="s">
        <v>223</v>
      </c>
      <c r="C228" s="159"/>
      <c r="D228" s="159"/>
      <c r="E228" s="159"/>
      <c r="F228" s="159"/>
      <c r="G228" s="159"/>
      <c r="H228" s="159"/>
      <c r="I228" s="159"/>
      <c r="J228" s="159"/>
      <c r="K228" s="159"/>
      <c r="L228" s="159"/>
      <c r="M228" s="159"/>
      <c r="N228" s="129"/>
      <c r="O228" s="129"/>
      <c r="P228" s="129"/>
      <c r="Q228" s="121"/>
    </row>
    <row r="229" spans="1:17" ht="12.75" customHeight="1">
      <c r="A229" s="122"/>
      <c r="B229" s="159" t="s">
        <v>224</v>
      </c>
      <c r="C229" s="159"/>
      <c r="D229" s="159"/>
      <c r="E229" s="159"/>
      <c r="F229" s="159"/>
      <c r="G229" s="159"/>
      <c r="H229" s="159"/>
      <c r="I229" s="159"/>
      <c r="J229" s="159"/>
      <c r="K229" s="159"/>
      <c r="L229" s="159"/>
      <c r="M229" s="159"/>
      <c r="N229" s="129"/>
      <c r="O229" s="129"/>
      <c r="P229" s="129"/>
      <c r="Q229" s="1"/>
    </row>
    <row r="230" spans="1:17">
      <c r="A230" s="124">
        <v>28</v>
      </c>
      <c r="B230" s="160" t="s">
        <v>225</v>
      </c>
      <c r="C230" s="160"/>
      <c r="D230" s="160"/>
      <c r="E230" s="160"/>
      <c r="F230" s="160"/>
      <c r="G230" s="160"/>
      <c r="H230" s="160"/>
      <c r="I230" s="160"/>
      <c r="J230" s="160"/>
      <c r="K230" s="160"/>
      <c r="L230" s="160"/>
      <c r="M230" s="160"/>
      <c r="N230" s="129"/>
      <c r="O230" s="129"/>
      <c r="P230" s="129"/>
      <c r="Q230" s="1"/>
    </row>
    <row r="231" spans="1:17" ht="17.25" customHeight="1">
      <c r="A231" s="1"/>
      <c r="B231" s="130" t="s">
        <v>226</v>
      </c>
      <c r="C231" s="130"/>
      <c r="D231" s="130"/>
      <c r="E231" s="130"/>
      <c r="F231" s="130"/>
      <c r="G231" s="130"/>
      <c r="H231" s="130"/>
      <c r="I231" s="130"/>
      <c r="J231" s="130"/>
      <c r="K231" s="130"/>
      <c r="L231" s="130"/>
      <c r="M231" s="130"/>
      <c r="N231" s="129"/>
      <c r="O231" s="129"/>
      <c r="P231" s="129"/>
      <c r="Q231" s="1"/>
    </row>
    <row r="232" spans="1:17" ht="6.75" customHeight="1">
      <c r="A232" s="111"/>
      <c r="B232" s="161"/>
      <c r="C232" s="161"/>
      <c r="D232" s="161"/>
      <c r="E232" s="161"/>
      <c r="F232" s="161"/>
      <c r="G232" s="161"/>
      <c r="H232" s="161"/>
      <c r="I232" s="161"/>
      <c r="J232" s="161"/>
      <c r="K232" s="161"/>
      <c r="L232" s="161"/>
      <c r="M232" s="161"/>
      <c r="N232" s="161"/>
      <c r="O232" s="161"/>
      <c r="P232" s="161"/>
      <c r="Q232" s="1"/>
    </row>
    <row r="233" spans="1:17" ht="7.5" customHeight="1">
      <c r="A233" s="111"/>
      <c r="B233" s="161"/>
      <c r="C233" s="161"/>
      <c r="D233" s="161"/>
      <c r="E233" s="161"/>
      <c r="F233" s="161"/>
      <c r="G233" s="161"/>
      <c r="H233" s="161"/>
      <c r="I233" s="161"/>
      <c r="J233" s="161"/>
      <c r="K233" s="161"/>
      <c r="L233" s="161"/>
      <c r="M233" s="161"/>
      <c r="N233" s="161"/>
      <c r="O233" s="161"/>
      <c r="P233" s="161"/>
      <c r="Q233" s="1"/>
    </row>
    <row r="234" spans="1:17" ht="6" customHeight="1">
      <c r="A234" s="111"/>
      <c r="B234" s="161"/>
      <c r="C234" s="161"/>
      <c r="D234" s="161"/>
      <c r="E234" s="161"/>
      <c r="F234" s="161"/>
      <c r="G234" s="161"/>
      <c r="H234" s="161"/>
      <c r="I234" s="161"/>
      <c r="J234" s="161"/>
      <c r="K234" s="161"/>
      <c r="L234" s="161"/>
      <c r="M234" s="161"/>
      <c r="N234" s="161"/>
      <c r="O234" s="161"/>
      <c r="P234" s="161"/>
      <c r="Q234" s="1"/>
    </row>
    <row r="235" spans="1:17" ht="4.5" customHeight="1">
      <c r="A235" s="111"/>
      <c r="B235" s="161"/>
      <c r="C235" s="161"/>
      <c r="D235" s="161"/>
      <c r="E235" s="161"/>
      <c r="F235" s="161"/>
      <c r="G235" s="161"/>
      <c r="H235" s="161"/>
      <c r="I235" s="161"/>
      <c r="J235" s="161"/>
      <c r="K235" s="161"/>
      <c r="L235" s="161"/>
      <c r="M235" s="161"/>
      <c r="N235" s="161"/>
      <c r="O235" s="161"/>
      <c r="P235" s="161"/>
      <c r="Q235" s="1"/>
    </row>
    <row r="236" spans="1:17">
      <c r="A236" s="111"/>
      <c r="B236" s="161"/>
      <c r="C236" s="161"/>
      <c r="D236" s="161"/>
      <c r="E236" s="161"/>
      <c r="F236" s="161"/>
      <c r="G236" s="161"/>
      <c r="H236" s="161"/>
      <c r="I236" s="161"/>
      <c r="J236" s="161"/>
      <c r="K236" s="161"/>
      <c r="L236" s="161"/>
      <c r="M236" s="161"/>
      <c r="N236" s="161"/>
      <c r="O236" s="161"/>
      <c r="P236" s="161"/>
      <c r="Q236" s="1"/>
    </row>
    <row r="237" spans="1:17" ht="2.25" customHeight="1">
      <c r="A237" s="111"/>
      <c r="B237" s="161"/>
      <c r="C237" s="161"/>
      <c r="D237" s="161"/>
      <c r="E237" s="161"/>
      <c r="F237" s="161"/>
      <c r="G237" s="161"/>
      <c r="H237" s="161"/>
      <c r="I237" s="161"/>
      <c r="J237" s="161"/>
      <c r="K237" s="161"/>
      <c r="L237" s="161"/>
      <c r="M237" s="161"/>
      <c r="N237" s="161"/>
      <c r="O237" s="161"/>
      <c r="P237" s="161"/>
      <c r="Q237" s="1"/>
    </row>
    <row r="238" spans="1:17">
      <c r="A238" s="154" t="s">
        <v>227</v>
      </c>
      <c r="B238" s="155"/>
      <c r="C238" s="155"/>
      <c r="D238" s="155"/>
      <c r="E238" s="155"/>
      <c r="F238" s="155"/>
      <c r="G238" s="155"/>
      <c r="H238" s="155"/>
      <c r="I238" s="155"/>
      <c r="J238" s="155"/>
      <c r="K238" s="155"/>
      <c r="L238" s="155"/>
      <c r="M238" s="155"/>
      <c r="N238" s="155"/>
      <c r="O238" s="155"/>
      <c r="P238" s="155"/>
      <c r="Q238" s="1"/>
    </row>
    <row r="239" spans="1:17" ht="27" customHeight="1">
      <c r="A239" s="154" t="s">
        <v>228</v>
      </c>
      <c r="B239" s="155"/>
      <c r="C239" s="155"/>
      <c r="D239" s="155"/>
      <c r="E239" s="155"/>
      <c r="F239" s="155"/>
      <c r="G239" s="155"/>
      <c r="H239" s="155"/>
      <c r="I239" s="155"/>
      <c r="J239" s="155"/>
      <c r="K239" s="155"/>
      <c r="L239" s="155"/>
      <c r="M239" s="155"/>
      <c r="N239" s="155"/>
      <c r="O239" s="155"/>
      <c r="P239" s="155"/>
      <c r="Q239" s="1"/>
    </row>
    <row r="240" spans="1:17">
      <c r="A240" s="1"/>
      <c r="B240" s="1"/>
      <c r="C240" s="1"/>
      <c r="D240" s="1"/>
      <c r="E240" s="13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ht="27.75" customHeight="1">
      <c r="A241" s="154" t="s">
        <v>229</v>
      </c>
      <c r="B241" s="155"/>
      <c r="C241" s="155"/>
      <c r="D241" s="155"/>
      <c r="E241" s="155"/>
      <c r="F241" s="155"/>
      <c r="G241" s="155"/>
      <c r="H241" s="155"/>
      <c r="I241" s="155"/>
      <c r="J241" s="155"/>
      <c r="K241" s="155"/>
      <c r="L241" s="155"/>
      <c r="M241" s="155"/>
      <c r="N241" s="155"/>
      <c r="O241" s="155"/>
      <c r="P241" s="155"/>
      <c r="Q241" s="1"/>
    </row>
    <row r="242" spans="1:17">
      <c r="A242" s="92"/>
      <c r="B242" s="132"/>
      <c r="C242" s="132"/>
      <c r="D242" s="132"/>
      <c r="E242" s="132"/>
      <c r="F242" s="132"/>
      <c r="G242" s="132"/>
      <c r="H242" s="132"/>
      <c r="I242" s="132"/>
      <c r="J242" s="132"/>
      <c r="K242" s="132"/>
      <c r="L242" s="132"/>
      <c r="M242" s="132"/>
      <c r="N242" s="132"/>
      <c r="O242" s="132"/>
      <c r="P242" s="132"/>
      <c r="Q242" s="1"/>
    </row>
    <row r="243" spans="1:17">
      <c r="A243" s="154" t="s">
        <v>230</v>
      </c>
      <c r="B243" s="155"/>
      <c r="C243" s="155"/>
      <c r="D243" s="155"/>
      <c r="E243" s="155"/>
      <c r="F243" s="155"/>
      <c r="G243" s="155"/>
      <c r="H243" s="155"/>
      <c r="I243" s="155"/>
      <c r="J243" s="155"/>
      <c r="K243" s="155"/>
      <c r="L243" s="155"/>
      <c r="M243" s="155"/>
      <c r="N243" s="155"/>
      <c r="O243" s="155"/>
      <c r="P243" s="155"/>
      <c r="Q243" s="1"/>
    </row>
    <row r="244" spans="1:17" ht="32.25" customHeight="1">
      <c r="A244" s="155"/>
      <c r="B244" s="155"/>
      <c r="C244" s="155"/>
      <c r="D244" s="155"/>
      <c r="E244" s="155"/>
      <c r="F244" s="155"/>
      <c r="G244" s="155"/>
      <c r="H244" s="155"/>
      <c r="I244" s="155"/>
      <c r="J244" s="155"/>
      <c r="K244" s="155"/>
      <c r="L244" s="155"/>
      <c r="M244" s="155"/>
      <c r="N244" s="155"/>
      <c r="O244" s="155"/>
      <c r="P244" s="155"/>
      <c r="Q244" s="1"/>
    </row>
    <row r="245" spans="1:17">
      <c r="A245" s="1"/>
      <c r="B245" s="1"/>
      <c r="C245" s="1"/>
      <c r="D245" s="1"/>
      <c r="E245" s="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"/>
    </row>
    <row r="246" spans="1:17">
      <c r="A246" s="156" t="s">
        <v>231</v>
      </c>
      <c r="B246" s="157"/>
      <c r="C246" s="157"/>
      <c r="D246" s="157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ht="12.75" customHeight="1">
      <c r="A247" s="10" t="s">
        <v>232</v>
      </c>
      <c r="B247" s="10"/>
      <c r="C247" s="1"/>
      <c r="D247" s="1"/>
      <c r="E247" s="1"/>
      <c r="F247" s="10" t="s">
        <v>232</v>
      </c>
      <c r="G247" s="1"/>
      <c r="H247" s="1"/>
      <c r="I247" s="118"/>
      <c r="J247" s="118"/>
      <c r="K247" s="118"/>
      <c r="L247" s="118"/>
      <c r="M247" s="118"/>
      <c r="N247" s="158" t="s">
        <v>233</v>
      </c>
      <c r="O247" s="158"/>
      <c r="P247" s="158"/>
      <c r="Q247" s="118"/>
    </row>
    <row r="248" spans="1:17">
      <c r="A248" s="10" t="s">
        <v>234</v>
      </c>
      <c r="B248" s="10"/>
      <c r="C248" s="1"/>
      <c r="D248" s="1"/>
      <c r="E248" s="1"/>
      <c r="F248" s="10" t="s">
        <v>234</v>
      </c>
      <c r="G248" s="1"/>
      <c r="H248" s="1"/>
      <c r="I248" s="10"/>
      <c r="J248" s="10"/>
      <c r="K248" s="10"/>
      <c r="L248" s="10"/>
      <c r="M248" s="1"/>
      <c r="N248" s="10" t="s">
        <v>232</v>
      </c>
      <c r="O248" s="10"/>
      <c r="P248" s="10"/>
      <c r="Q248" s="1"/>
    </row>
    <row r="249" spans="1:17">
      <c r="A249" s="1" t="s">
        <v>38</v>
      </c>
      <c r="B249" s="1"/>
      <c r="C249" s="1"/>
      <c r="D249" s="1"/>
      <c r="E249" s="1"/>
      <c r="F249" s="1" t="s">
        <v>38</v>
      </c>
      <c r="G249" s="1"/>
      <c r="H249" s="1"/>
      <c r="I249" s="10"/>
      <c r="J249" s="10"/>
      <c r="K249" s="10"/>
      <c r="L249" s="10"/>
      <c r="M249" s="1"/>
      <c r="N249" s="10" t="s">
        <v>234</v>
      </c>
      <c r="O249" s="10"/>
      <c r="P249" s="10"/>
      <c r="Q249" s="1"/>
    </row>
    <row r="250" spans="1:17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07" t="s">
        <v>38</v>
      </c>
      <c r="O250" s="1"/>
      <c r="P250" s="1"/>
      <c r="Q250" s="1"/>
    </row>
    <row r="251" spans="1:17" ht="12.75" hidden="1" customHeight="1">
      <c r="A251" s="13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34"/>
    </row>
    <row r="252" spans="1:17" ht="12.75" hidden="1" customHeight="1">
      <c r="A252" s="13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34"/>
    </row>
    <row r="253" spans="1:17" ht="12.75" hidden="1" customHeight="1">
      <c r="A253" s="13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34"/>
    </row>
    <row r="254" spans="1:17" ht="12.75" hidden="1" customHeight="1">
      <c r="A254" s="13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34"/>
    </row>
    <row r="255" spans="1:17" ht="12.75" hidden="1" customHeight="1">
      <c r="A255" s="13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34"/>
    </row>
    <row r="256" spans="1:17" ht="12.75" hidden="1" customHeight="1">
      <c r="A256" s="133"/>
      <c r="B256" s="153" t="s">
        <v>38</v>
      </c>
      <c r="C256" s="153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34"/>
    </row>
  </sheetData>
  <mergeCells count="344">
    <mergeCell ref="K1:P1"/>
    <mergeCell ref="A2:Q2"/>
    <mergeCell ref="A3:Q3"/>
    <mergeCell ref="A4:Q4"/>
    <mergeCell ref="A5:Q5"/>
    <mergeCell ref="K7:L7"/>
    <mergeCell ref="A20:E20"/>
    <mergeCell ref="N21:O21"/>
    <mergeCell ref="A22:G22"/>
    <mergeCell ref="A24:H25"/>
    <mergeCell ref="J24:M24"/>
    <mergeCell ref="N24:P24"/>
    <mergeCell ref="J25:M25"/>
    <mergeCell ref="N25:P25"/>
    <mergeCell ref="A10:D10"/>
    <mergeCell ref="A11:C11"/>
    <mergeCell ref="E11:P11"/>
    <mergeCell ref="E12:F12"/>
    <mergeCell ref="E14:P14"/>
    <mergeCell ref="A15:L15"/>
    <mergeCell ref="M15:N15"/>
    <mergeCell ref="J29:M29"/>
    <mergeCell ref="N29:P29"/>
    <mergeCell ref="J30:M30"/>
    <mergeCell ref="N30:P30"/>
    <mergeCell ref="J32:M32"/>
    <mergeCell ref="N32:P32"/>
    <mergeCell ref="J26:M26"/>
    <mergeCell ref="N26:P26"/>
    <mergeCell ref="J27:M27"/>
    <mergeCell ref="N27:P27"/>
    <mergeCell ref="J28:M28"/>
    <mergeCell ref="N28:P28"/>
    <mergeCell ref="J31:M31"/>
    <mergeCell ref="N31:P31"/>
    <mergeCell ref="B44:Q44"/>
    <mergeCell ref="A45:L45"/>
    <mergeCell ref="N45:O45"/>
    <mergeCell ref="A47:J47"/>
    <mergeCell ref="N47:O47"/>
    <mergeCell ref="B48:L48"/>
    <mergeCell ref="N48:O48"/>
    <mergeCell ref="J33:M33"/>
    <mergeCell ref="N33:P33"/>
    <mergeCell ref="A34:M34"/>
    <mergeCell ref="N34:O34"/>
    <mergeCell ref="K40:L40"/>
    <mergeCell ref="A42:P43"/>
    <mergeCell ref="B52:L52"/>
    <mergeCell ref="N52:O52"/>
    <mergeCell ref="B53:L53"/>
    <mergeCell ref="N53:O53"/>
    <mergeCell ref="A56:E56"/>
    <mergeCell ref="G56:I56"/>
    <mergeCell ref="J56:N56"/>
    <mergeCell ref="O56:P56"/>
    <mergeCell ref="B49:L49"/>
    <mergeCell ref="N49:O49"/>
    <mergeCell ref="B50:L50"/>
    <mergeCell ref="N50:O50"/>
    <mergeCell ref="B51:L51"/>
    <mergeCell ref="N51:O51"/>
    <mergeCell ref="G59:I59"/>
    <mergeCell ref="J59:N59"/>
    <mergeCell ref="O59:P59"/>
    <mergeCell ref="G60:I60"/>
    <mergeCell ref="J60:N60"/>
    <mergeCell ref="O60:P60"/>
    <mergeCell ref="G57:I57"/>
    <mergeCell ref="J57:N57"/>
    <mergeCell ref="O57:P57"/>
    <mergeCell ref="G58:I58"/>
    <mergeCell ref="J58:N58"/>
    <mergeCell ref="O58:P58"/>
    <mergeCell ref="G63:I63"/>
    <mergeCell ref="J63:N63"/>
    <mergeCell ref="O63:P63"/>
    <mergeCell ref="G64:I64"/>
    <mergeCell ref="J64:N64"/>
    <mergeCell ref="O64:P64"/>
    <mergeCell ref="G61:I61"/>
    <mergeCell ref="J61:N61"/>
    <mergeCell ref="O61:P61"/>
    <mergeCell ref="G62:I62"/>
    <mergeCell ref="J62:N62"/>
    <mergeCell ref="O62:P62"/>
    <mergeCell ref="B78:P78"/>
    <mergeCell ref="B80:D82"/>
    <mergeCell ref="G80:L82"/>
    <mergeCell ref="B84:D86"/>
    <mergeCell ref="H84:L86"/>
    <mergeCell ref="B88:D90"/>
    <mergeCell ref="H88:L90"/>
    <mergeCell ref="E65:H65"/>
    <mergeCell ref="K65:N65"/>
    <mergeCell ref="O65:P65"/>
    <mergeCell ref="A66:P66"/>
    <mergeCell ref="A67:F67"/>
    <mergeCell ref="B68:B76"/>
    <mergeCell ref="E69:K69"/>
    <mergeCell ref="O69:O75"/>
    <mergeCell ref="M74:N74"/>
    <mergeCell ref="F99:P99"/>
    <mergeCell ref="L100:O100"/>
    <mergeCell ref="D102:J102"/>
    <mergeCell ref="K102:L102"/>
    <mergeCell ref="D103:J103"/>
    <mergeCell ref="K103:L103"/>
    <mergeCell ref="E92:N92"/>
    <mergeCell ref="C93:N93"/>
    <mergeCell ref="C94:N94"/>
    <mergeCell ref="C95:N95"/>
    <mergeCell ref="E96:L96"/>
    <mergeCell ref="E97:M97"/>
    <mergeCell ref="N97:P97"/>
    <mergeCell ref="D107:J107"/>
    <mergeCell ref="K107:L107"/>
    <mergeCell ref="D108:J108"/>
    <mergeCell ref="K108:L108"/>
    <mergeCell ref="B110:P110"/>
    <mergeCell ref="F111:J111"/>
    <mergeCell ref="K111:L111"/>
    <mergeCell ref="D104:J104"/>
    <mergeCell ref="K104:L104"/>
    <mergeCell ref="D105:J105"/>
    <mergeCell ref="K105:L105"/>
    <mergeCell ref="D106:J106"/>
    <mergeCell ref="K106:L106"/>
    <mergeCell ref="F115:J115"/>
    <mergeCell ref="K115:L115"/>
    <mergeCell ref="A118:C118"/>
    <mergeCell ref="I118:K118"/>
    <mergeCell ref="L118:M118"/>
    <mergeCell ref="N118:O118"/>
    <mergeCell ref="F112:J112"/>
    <mergeCell ref="K112:M112"/>
    <mergeCell ref="K113:M113"/>
    <mergeCell ref="F114:J114"/>
    <mergeCell ref="K114:L114"/>
    <mergeCell ref="P121:Q121"/>
    <mergeCell ref="A122:E122"/>
    <mergeCell ref="F122:H122"/>
    <mergeCell ref="I122:K122"/>
    <mergeCell ref="L122:M122"/>
    <mergeCell ref="N122:O122"/>
    <mergeCell ref="B119:C119"/>
    <mergeCell ref="I119:K119"/>
    <mergeCell ref="L119:M119"/>
    <mergeCell ref="P119:Q119"/>
    <mergeCell ref="N120:O120"/>
    <mergeCell ref="P120:Q120"/>
    <mergeCell ref="A123:E123"/>
    <mergeCell ref="L123:M123"/>
    <mergeCell ref="N123:O123"/>
    <mergeCell ref="A124:E124"/>
    <mergeCell ref="F124:H124"/>
    <mergeCell ref="I124:K124"/>
    <mergeCell ref="L124:M124"/>
    <mergeCell ref="N124:O124"/>
    <mergeCell ref="I121:K121"/>
    <mergeCell ref="L121:M121"/>
    <mergeCell ref="L127:M127"/>
    <mergeCell ref="N127:O127"/>
    <mergeCell ref="A128:B128"/>
    <mergeCell ref="L128:M128"/>
    <mergeCell ref="N128:O128"/>
    <mergeCell ref="A129:C129"/>
    <mergeCell ref="L129:M129"/>
    <mergeCell ref="N129:O129"/>
    <mergeCell ref="A125:E125"/>
    <mergeCell ref="F125:H125"/>
    <mergeCell ref="I125:K125"/>
    <mergeCell ref="L125:M125"/>
    <mergeCell ref="N125:O125"/>
    <mergeCell ref="I126:K126"/>
    <mergeCell ref="L126:M126"/>
    <mergeCell ref="N126:O126"/>
    <mergeCell ref="A133:E133"/>
    <mergeCell ref="L133:M133"/>
    <mergeCell ref="N133:O133"/>
    <mergeCell ref="A134:E134"/>
    <mergeCell ref="L134:M134"/>
    <mergeCell ref="N134:O134"/>
    <mergeCell ref="L130:M130"/>
    <mergeCell ref="N130:O130"/>
    <mergeCell ref="L131:M131"/>
    <mergeCell ref="N131:O131"/>
    <mergeCell ref="A132:H132"/>
    <mergeCell ref="L132:M132"/>
    <mergeCell ref="N132:O132"/>
    <mergeCell ref="A135:H135"/>
    <mergeCell ref="I135:K135"/>
    <mergeCell ref="L135:M135"/>
    <mergeCell ref="N135:O135"/>
    <mergeCell ref="A136:E136"/>
    <mergeCell ref="F136:H136"/>
    <mergeCell ref="I136:K136"/>
    <mergeCell ref="L136:M136"/>
    <mergeCell ref="N136:O136"/>
    <mergeCell ref="A137:E137"/>
    <mergeCell ref="F137:H137"/>
    <mergeCell ref="I137:K137"/>
    <mergeCell ref="L137:M137"/>
    <mergeCell ref="N137:O137"/>
    <mergeCell ref="A138:E138"/>
    <mergeCell ref="F138:H138"/>
    <mergeCell ref="I138:K138"/>
    <mergeCell ref="L138:M138"/>
    <mergeCell ref="N138:O138"/>
    <mergeCell ref="A139:E139"/>
    <mergeCell ref="F139:H139"/>
    <mergeCell ref="I139:K139"/>
    <mergeCell ref="L139:M139"/>
    <mergeCell ref="N139:O139"/>
    <mergeCell ref="A140:B140"/>
    <mergeCell ref="F140:H140"/>
    <mergeCell ref="I140:K140"/>
    <mergeCell ref="L140:M140"/>
    <mergeCell ref="N140:O140"/>
    <mergeCell ref="A141:B141"/>
    <mergeCell ref="F141:H141"/>
    <mergeCell ref="I141:K141"/>
    <mergeCell ref="L141:M141"/>
    <mergeCell ref="N141:O141"/>
    <mergeCell ref="F142:H142"/>
    <mergeCell ref="I142:K142"/>
    <mergeCell ref="L142:M142"/>
    <mergeCell ref="N142:O142"/>
    <mergeCell ref="L145:M145"/>
    <mergeCell ref="N145:O145"/>
    <mergeCell ref="L146:M146"/>
    <mergeCell ref="N146:O146"/>
    <mergeCell ref="L147:M147"/>
    <mergeCell ref="N147:O147"/>
    <mergeCell ref="A143:B143"/>
    <mergeCell ref="F143:H143"/>
    <mergeCell ref="I143:K143"/>
    <mergeCell ref="L143:M143"/>
    <mergeCell ref="N143:O143"/>
    <mergeCell ref="A144:D144"/>
    <mergeCell ref="L144:M144"/>
    <mergeCell ref="N144:O144"/>
    <mergeCell ref="F152:J152"/>
    <mergeCell ref="K152:M152"/>
    <mergeCell ref="N152:O152"/>
    <mergeCell ref="F153:J153"/>
    <mergeCell ref="K153:M153"/>
    <mergeCell ref="N153:O153"/>
    <mergeCell ref="C148:K148"/>
    <mergeCell ref="N148:O148"/>
    <mergeCell ref="A149:E149"/>
    <mergeCell ref="L149:N149"/>
    <mergeCell ref="F151:J151"/>
    <mergeCell ref="K151:M151"/>
    <mergeCell ref="N151:O151"/>
    <mergeCell ref="F156:J156"/>
    <mergeCell ref="K156:M156"/>
    <mergeCell ref="N156:O156"/>
    <mergeCell ref="F157:J157"/>
    <mergeCell ref="K157:M157"/>
    <mergeCell ref="N157:O157"/>
    <mergeCell ref="F154:J154"/>
    <mergeCell ref="K154:M154"/>
    <mergeCell ref="N154:O154"/>
    <mergeCell ref="F155:J155"/>
    <mergeCell ref="K155:M155"/>
    <mergeCell ref="N155:O155"/>
    <mergeCell ref="N163:O163"/>
    <mergeCell ref="C164:D164"/>
    <mergeCell ref="F164:G164"/>
    <mergeCell ref="H164:J164"/>
    <mergeCell ref="K164:M164"/>
    <mergeCell ref="N164:O164"/>
    <mergeCell ref="A159:M159"/>
    <mergeCell ref="A161:M161"/>
    <mergeCell ref="C163:D163"/>
    <mergeCell ref="F163:G163"/>
    <mergeCell ref="H163:J163"/>
    <mergeCell ref="K163:M163"/>
    <mergeCell ref="C167:D167"/>
    <mergeCell ref="F167:G167"/>
    <mergeCell ref="H167:J167"/>
    <mergeCell ref="K167:M167"/>
    <mergeCell ref="N167:O167"/>
    <mergeCell ref="A169:N169"/>
    <mergeCell ref="O169:P169"/>
    <mergeCell ref="C165:D165"/>
    <mergeCell ref="F165:G165"/>
    <mergeCell ref="H165:J165"/>
    <mergeCell ref="K165:M165"/>
    <mergeCell ref="N165:O165"/>
    <mergeCell ref="C166:D166"/>
    <mergeCell ref="F166:G166"/>
    <mergeCell ref="H166:J166"/>
    <mergeCell ref="K166:M166"/>
    <mergeCell ref="N166:O166"/>
    <mergeCell ref="M178:P180"/>
    <mergeCell ref="H183:L183"/>
    <mergeCell ref="A184:P184"/>
    <mergeCell ref="A173:P173"/>
    <mergeCell ref="A174:P174"/>
    <mergeCell ref="A175:C175"/>
    <mergeCell ref="A176:C176"/>
    <mergeCell ref="N176:Q176"/>
    <mergeCell ref="A180:C182"/>
    <mergeCell ref="D180:H182"/>
    <mergeCell ref="M175:Q175"/>
    <mergeCell ref="B193:M193"/>
    <mergeCell ref="N193:P193"/>
    <mergeCell ref="B194:M194"/>
    <mergeCell ref="B206:M206"/>
    <mergeCell ref="B207:O207"/>
    <mergeCell ref="B208:M209"/>
    <mergeCell ref="A185:Q185"/>
    <mergeCell ref="A186:Q186"/>
    <mergeCell ref="A187:Q187"/>
    <mergeCell ref="A188:Q188"/>
    <mergeCell ref="A190:P190"/>
    <mergeCell ref="A191:O191"/>
    <mergeCell ref="B215:P215"/>
    <mergeCell ref="B217:M217"/>
    <mergeCell ref="M218:O218"/>
    <mergeCell ref="B219:M219"/>
    <mergeCell ref="B220:N221"/>
    <mergeCell ref="B223:M223"/>
    <mergeCell ref="B210:M210"/>
    <mergeCell ref="B211:D211"/>
    <mergeCell ref="E211:M211"/>
    <mergeCell ref="B212:I212"/>
    <mergeCell ref="B213:I213"/>
    <mergeCell ref="B214:I214"/>
    <mergeCell ref="B256:C256"/>
    <mergeCell ref="A238:P238"/>
    <mergeCell ref="A239:P239"/>
    <mergeCell ref="A241:P241"/>
    <mergeCell ref="A243:P244"/>
    <mergeCell ref="A246:D246"/>
    <mergeCell ref="N247:P247"/>
    <mergeCell ref="B226:M226"/>
    <mergeCell ref="B227:M227"/>
    <mergeCell ref="B228:M228"/>
    <mergeCell ref="B229:M229"/>
    <mergeCell ref="B230:M230"/>
    <mergeCell ref="B232:P237"/>
  </mergeCells>
  <pageMargins left="0.77" right="0.19685039370078741" top="0.23622047244094491" bottom="0.23622047244094491" header="0.23622047244094491" footer="0.27559055118110237"/>
  <pageSetup paperSize="9" scale="80" orientation="portrait" r:id="rId1"/>
  <headerFooter alignWithMargins="0"/>
  <rowBreaks count="4" manualBreakCount="4">
    <brk id="55" max="16" man="1"/>
    <brk id="108" max="16" man="1"/>
    <brk id="161" max="16" man="1"/>
    <brk id="183" max="16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56"/>
  <sheetViews>
    <sheetView tabSelected="1" view="pageBreakPreview" topLeftCell="A235" zoomScaleSheetLayoutView="100" workbookViewId="0">
      <selection activeCell="A101" sqref="A101:XFD116"/>
    </sheetView>
  </sheetViews>
  <sheetFormatPr defaultRowHeight="12.75"/>
  <cols>
    <col min="1" max="1" width="9.28515625" style="3" customWidth="1"/>
    <col min="2" max="2" width="7.85546875" style="3" customWidth="1"/>
    <col min="3" max="3" width="14" style="3" customWidth="1"/>
    <col min="4" max="4" width="8.42578125" style="3" customWidth="1"/>
    <col min="5" max="5" width="6.5703125" style="3" customWidth="1"/>
    <col min="6" max="6" width="2" style="3" customWidth="1"/>
    <col min="7" max="7" width="4" style="3" customWidth="1"/>
    <col min="8" max="8" width="6.42578125" style="3" customWidth="1"/>
    <col min="9" max="9" width="12" style="3" customWidth="1"/>
    <col min="10" max="10" width="4.28515625" style="3" customWidth="1"/>
    <col min="11" max="11" width="4.42578125" style="3" customWidth="1"/>
    <col min="12" max="12" width="6" style="3" customWidth="1"/>
    <col min="13" max="13" width="5.85546875" style="3" customWidth="1"/>
    <col min="14" max="14" width="4" style="3" customWidth="1"/>
    <col min="15" max="15" width="10.140625" style="3" customWidth="1"/>
    <col min="16" max="16" width="9.7109375" style="3" customWidth="1"/>
    <col min="17" max="17" width="6.42578125" style="3" hidden="1" customWidth="1"/>
    <col min="18" max="18" width="15.7109375" style="3" customWidth="1"/>
    <col min="19" max="19" width="13.140625" style="3" customWidth="1"/>
    <col min="20" max="20" width="11" style="3" bestFit="1" customWidth="1"/>
    <col min="21" max="16384" width="9.140625" style="3"/>
  </cols>
  <sheetData>
    <row r="1" spans="1:17">
      <c r="A1" s="1"/>
      <c r="B1" s="1"/>
      <c r="C1" s="1"/>
      <c r="D1" s="1"/>
      <c r="E1" s="1"/>
      <c r="F1" s="1"/>
      <c r="G1" s="1"/>
      <c r="H1" s="1"/>
      <c r="I1" s="1"/>
      <c r="J1" s="1"/>
      <c r="K1" s="169" t="s">
        <v>0</v>
      </c>
      <c r="L1" s="169"/>
      <c r="M1" s="169"/>
      <c r="N1" s="169"/>
      <c r="O1" s="169"/>
      <c r="P1" s="169"/>
      <c r="Q1" s="115"/>
    </row>
    <row r="2" spans="1:17" ht="18">
      <c r="A2" s="281" t="s">
        <v>1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</row>
    <row r="3" spans="1:17" ht="14.25">
      <c r="A3" s="282" t="s">
        <v>2</v>
      </c>
      <c r="B3" s="282"/>
      <c r="C3" s="282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82"/>
      <c r="P3" s="282"/>
      <c r="Q3" s="282"/>
    </row>
    <row r="4" spans="1:17" ht="18">
      <c r="A4" s="281" t="s">
        <v>3</v>
      </c>
      <c r="B4" s="281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1"/>
      <c r="N4" s="281"/>
      <c r="O4" s="281"/>
      <c r="P4" s="281"/>
      <c r="Q4" s="281"/>
    </row>
    <row r="5" spans="1:17" ht="14.25">
      <c r="A5" s="283" t="s">
        <v>4</v>
      </c>
      <c r="B5" s="283"/>
      <c r="C5" s="283"/>
      <c r="D5" s="283"/>
      <c r="E5" s="283"/>
      <c r="F5" s="283"/>
      <c r="G5" s="283"/>
      <c r="H5" s="283"/>
      <c r="I5" s="283"/>
      <c r="J5" s="283"/>
      <c r="K5" s="283"/>
      <c r="L5" s="283"/>
      <c r="M5" s="283"/>
      <c r="N5" s="283"/>
      <c r="O5" s="283"/>
      <c r="P5" s="283"/>
      <c r="Q5" s="283"/>
    </row>
    <row r="6" spans="1:17" ht="14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1"/>
    </row>
    <row r="7" spans="1:17" ht="14.25">
      <c r="A7" s="6" t="s">
        <v>246</v>
      </c>
      <c r="B7" s="116"/>
      <c r="C7" s="5" t="s">
        <v>5</v>
      </c>
      <c r="D7" s="8" t="s">
        <v>6</v>
      </c>
      <c r="E7" s="5"/>
      <c r="F7" s="5" t="s">
        <v>7</v>
      </c>
      <c r="G7" s="5"/>
      <c r="H7" s="5"/>
      <c r="I7" s="8" t="s">
        <v>235</v>
      </c>
      <c r="J7" s="5"/>
      <c r="K7" s="270" t="s">
        <v>8</v>
      </c>
      <c r="L7" s="270"/>
      <c r="M7" s="151" t="s">
        <v>275</v>
      </c>
      <c r="P7" s="116"/>
      <c r="Q7" s="116"/>
    </row>
    <row r="8" spans="1:17" ht="14.25">
      <c r="A8" s="9"/>
      <c r="B8" s="5"/>
      <c r="C8" s="10" t="s">
        <v>9</v>
      </c>
      <c r="D8" s="10" t="s">
        <v>235</v>
      </c>
      <c r="E8" s="1"/>
      <c r="F8" s="1" t="s">
        <v>10</v>
      </c>
      <c r="H8" s="1"/>
      <c r="I8" s="10" t="s">
        <v>276</v>
      </c>
      <c r="J8" s="1"/>
      <c r="K8" s="1"/>
      <c r="L8" s="1"/>
      <c r="M8" s="1"/>
      <c r="N8" s="1"/>
      <c r="O8" s="1"/>
      <c r="P8" s="1"/>
      <c r="Q8" s="1"/>
    </row>
    <row r="9" spans="1:17" ht="14.25">
      <c r="A9" s="8" t="s">
        <v>247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1"/>
    </row>
    <row r="10" spans="1:17" ht="14.25">
      <c r="A10" s="275" t="s">
        <v>11</v>
      </c>
      <c r="B10" s="275"/>
      <c r="C10" s="275"/>
      <c r="D10" s="27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1"/>
    </row>
    <row r="11" spans="1:17" s="15" customFormat="1" ht="36.75" customHeight="1">
      <c r="A11" s="251" t="s">
        <v>248</v>
      </c>
      <c r="B11" s="276"/>
      <c r="C11" s="276"/>
      <c r="D11" s="39" t="s">
        <v>12</v>
      </c>
      <c r="E11" s="277" t="s">
        <v>267</v>
      </c>
      <c r="F11" s="277"/>
      <c r="G11" s="277"/>
      <c r="H11" s="277"/>
      <c r="I11" s="277"/>
      <c r="J11" s="277"/>
      <c r="K11" s="277"/>
      <c r="L11" s="277"/>
      <c r="M11" s="277"/>
      <c r="N11" s="277"/>
      <c r="O11" s="277"/>
      <c r="P11" s="277"/>
      <c r="Q11" s="145"/>
    </row>
    <row r="12" spans="1:17" ht="15" customHeight="1">
      <c r="A12" s="8" t="s">
        <v>13</v>
      </c>
      <c r="B12" s="5"/>
      <c r="C12" s="12"/>
      <c r="D12" s="8"/>
      <c r="E12" s="278">
        <v>4</v>
      </c>
      <c r="F12" s="278"/>
      <c r="G12" s="5" t="s">
        <v>14</v>
      </c>
      <c r="H12" s="5"/>
      <c r="I12" s="8"/>
      <c r="J12" s="8"/>
      <c r="K12" s="8"/>
      <c r="L12" s="8"/>
      <c r="M12" s="13"/>
      <c r="N12" s="8"/>
      <c r="O12" s="5"/>
      <c r="P12" s="12"/>
      <c r="Q12" s="8"/>
    </row>
    <row r="13" spans="1:17" ht="15" customHeight="1">
      <c r="A13" s="8"/>
      <c r="B13" s="5"/>
      <c r="C13" s="12"/>
      <c r="D13" s="8"/>
      <c r="E13" s="8"/>
      <c r="F13" s="5"/>
      <c r="G13" s="5"/>
      <c r="H13" s="5"/>
      <c r="I13" s="8"/>
      <c r="J13" s="8"/>
      <c r="K13" s="8"/>
      <c r="L13" s="8"/>
      <c r="M13" s="13"/>
      <c r="N13" s="8"/>
      <c r="O13" s="5"/>
      <c r="P13" s="12"/>
      <c r="Q13" s="8"/>
    </row>
    <row r="14" spans="1:17" s="15" customFormat="1" ht="45.75" customHeight="1">
      <c r="A14" s="6" t="s">
        <v>15</v>
      </c>
      <c r="B14" s="9"/>
      <c r="C14" s="14"/>
      <c r="D14" s="6"/>
      <c r="E14" s="277" t="str">
        <f>E11</f>
        <v>Construction of Bridge on T01 To Jethliya Sobhaniya Teendhari Chhatri Ch. 0/850</v>
      </c>
      <c r="F14" s="277"/>
      <c r="G14" s="277"/>
      <c r="H14" s="277"/>
      <c r="I14" s="277"/>
      <c r="J14" s="277"/>
      <c r="K14" s="277"/>
      <c r="L14" s="277"/>
      <c r="M14" s="277"/>
      <c r="N14" s="277"/>
      <c r="O14" s="277"/>
      <c r="P14" s="277"/>
      <c r="Q14" s="6"/>
    </row>
    <row r="15" spans="1:17" s="140" customFormat="1" ht="21.75" customHeight="1">
      <c r="A15" s="279" t="s">
        <v>16</v>
      </c>
      <c r="B15" s="279"/>
      <c r="C15" s="279"/>
      <c r="D15" s="279"/>
      <c r="E15" s="279"/>
      <c r="F15" s="279"/>
      <c r="G15" s="279"/>
      <c r="H15" s="279"/>
      <c r="I15" s="279"/>
      <c r="J15" s="279"/>
      <c r="K15" s="279"/>
      <c r="L15" s="279"/>
      <c r="M15" s="280">
        <v>50</v>
      </c>
      <c r="N15" s="280"/>
      <c r="O15" s="148" t="s">
        <v>17</v>
      </c>
      <c r="P15" s="149"/>
      <c r="Q15" s="150"/>
    </row>
    <row r="16" spans="1:17" ht="15" customHeight="1">
      <c r="A16" s="8"/>
      <c r="B16" s="5"/>
      <c r="C16" s="12"/>
      <c r="D16" s="8"/>
      <c r="E16" s="8"/>
      <c r="F16" s="5"/>
      <c r="G16" s="5"/>
      <c r="H16" s="5"/>
      <c r="I16" s="8"/>
      <c r="J16" s="8"/>
      <c r="K16" s="8"/>
      <c r="L16" s="8"/>
      <c r="M16" s="13"/>
      <c r="N16" s="8"/>
      <c r="O16" s="5"/>
      <c r="P16" s="12"/>
      <c r="Q16" s="8"/>
    </row>
    <row r="17" spans="1:17" ht="15" customHeight="1">
      <c r="A17" s="8" t="s">
        <v>18</v>
      </c>
      <c r="B17" s="5"/>
      <c r="C17" s="12"/>
      <c r="D17" s="8"/>
      <c r="E17" s="16">
        <v>50</v>
      </c>
      <c r="F17" s="5"/>
      <c r="G17" s="5" t="s">
        <v>19</v>
      </c>
      <c r="H17" s="5"/>
      <c r="I17" s="8"/>
      <c r="J17" s="8"/>
      <c r="K17" s="8"/>
      <c r="L17" s="8"/>
      <c r="M17" s="13"/>
      <c r="N17" s="8"/>
      <c r="O17" s="5"/>
      <c r="P17" s="12"/>
      <c r="Q17" s="8"/>
    </row>
    <row r="18" spans="1:17" ht="15" customHeight="1">
      <c r="A18" s="8"/>
      <c r="B18" s="5"/>
      <c r="C18" s="12"/>
      <c r="D18" s="8"/>
      <c r="E18" s="8"/>
      <c r="F18" s="5"/>
      <c r="G18" s="5"/>
      <c r="H18" s="5"/>
      <c r="I18" s="8"/>
      <c r="J18" s="8"/>
      <c r="K18" s="8"/>
      <c r="L18" s="8"/>
      <c r="M18" s="13"/>
      <c r="N18" s="8"/>
      <c r="O18" s="5"/>
      <c r="P18" s="12"/>
      <c r="Q18" s="8"/>
    </row>
    <row r="19" spans="1:17" ht="15" customHeight="1">
      <c r="A19" s="8" t="s">
        <v>20</v>
      </c>
      <c r="B19" s="5"/>
      <c r="C19" s="12"/>
      <c r="D19" s="8"/>
      <c r="E19" s="8"/>
      <c r="F19" s="5"/>
      <c r="G19" s="5"/>
      <c r="H19" s="5"/>
      <c r="I19" s="8"/>
      <c r="J19" s="8"/>
      <c r="K19" s="8"/>
      <c r="L19" s="8"/>
      <c r="M19" s="13"/>
      <c r="N19" s="8"/>
      <c r="O19" s="5"/>
      <c r="P19" s="12"/>
      <c r="Q19" s="8"/>
    </row>
    <row r="20" spans="1:17" ht="15" customHeight="1">
      <c r="A20" s="284" t="s">
        <v>21</v>
      </c>
      <c r="B20" s="284"/>
      <c r="C20" s="284"/>
      <c r="D20" s="284"/>
      <c r="E20" s="284"/>
      <c r="F20" s="1"/>
      <c r="G20" s="1"/>
      <c r="H20" s="17"/>
      <c r="I20" s="68"/>
      <c r="J20" s="68"/>
      <c r="K20" s="1"/>
      <c r="L20" s="1"/>
      <c r="M20" s="1"/>
      <c r="N20" s="21"/>
      <c r="O20" s="21" t="s">
        <v>249</v>
      </c>
      <c r="Q20" s="8"/>
    </row>
    <row r="21" spans="1:17" ht="15" customHeight="1">
      <c r="A21" s="20"/>
      <c r="B21" s="1"/>
      <c r="C21" s="17" t="s">
        <v>22</v>
      </c>
      <c r="D21" s="20"/>
      <c r="E21" s="20"/>
      <c r="F21" s="1"/>
      <c r="G21" s="17"/>
      <c r="H21" s="17" t="s">
        <v>23</v>
      </c>
      <c r="I21" s="68"/>
      <c r="J21" s="68"/>
      <c r="L21" s="68"/>
      <c r="M21" s="1"/>
      <c r="N21" s="285"/>
      <c r="O21" s="285"/>
      <c r="P21" s="21"/>
      <c r="Q21" s="8"/>
    </row>
    <row r="22" spans="1:17" ht="15" customHeight="1">
      <c r="A22" s="274" t="s">
        <v>24</v>
      </c>
      <c r="B22" s="274"/>
      <c r="C22" s="274"/>
      <c r="D22" s="274"/>
      <c r="E22" s="274"/>
      <c r="F22" s="274"/>
      <c r="G22" s="274"/>
      <c r="H22" s="17"/>
      <c r="I22" s="22" t="s">
        <v>25</v>
      </c>
      <c r="J22" s="22">
        <v>3</v>
      </c>
      <c r="K22" s="22"/>
      <c r="L22" s="68"/>
      <c r="M22" s="23" t="s">
        <v>26</v>
      </c>
      <c r="N22" s="24" t="s">
        <v>27</v>
      </c>
      <c r="O22" s="25"/>
      <c r="P22" s="24"/>
      <c r="Q22" s="8"/>
    </row>
    <row r="23" spans="1:17" ht="15" customHeight="1">
      <c r="A23" s="26"/>
      <c r="B23" s="26"/>
      <c r="C23" s="26"/>
      <c r="D23" s="26"/>
      <c r="E23" s="26"/>
      <c r="F23" s="26"/>
      <c r="G23" s="26"/>
      <c r="H23" s="17"/>
      <c r="I23" s="68"/>
      <c r="J23" s="68"/>
      <c r="K23" s="68"/>
      <c r="L23" s="68"/>
      <c r="M23" s="23"/>
      <c r="N23" s="21"/>
      <c r="O23" s="17"/>
      <c r="P23" s="21"/>
      <c r="Q23" s="8"/>
    </row>
    <row r="24" spans="1:17" ht="15" customHeight="1">
      <c r="A24" s="274" t="s">
        <v>250</v>
      </c>
      <c r="B24" s="274"/>
      <c r="C24" s="274"/>
      <c r="D24" s="274"/>
      <c r="E24" s="274"/>
      <c r="F24" s="274"/>
      <c r="G24" s="274"/>
      <c r="H24" s="274"/>
      <c r="I24" s="27" t="s">
        <v>28</v>
      </c>
      <c r="J24" s="269" t="s">
        <v>29</v>
      </c>
      <c r="K24" s="269"/>
      <c r="L24" s="269"/>
      <c r="M24" s="269"/>
      <c r="N24" s="269" t="s">
        <v>30</v>
      </c>
      <c r="O24" s="269"/>
      <c r="P24" s="269"/>
      <c r="Q24" s="8"/>
    </row>
    <row r="25" spans="1:17" ht="20.25" customHeight="1">
      <c r="A25" s="274"/>
      <c r="B25" s="274"/>
      <c r="C25" s="274"/>
      <c r="D25" s="274"/>
      <c r="E25" s="274"/>
      <c r="F25" s="274"/>
      <c r="G25" s="274"/>
      <c r="H25" s="274"/>
      <c r="I25" s="28">
        <v>1</v>
      </c>
      <c r="J25" s="271" t="s">
        <v>268</v>
      </c>
      <c r="K25" s="272"/>
      <c r="L25" s="272"/>
      <c r="M25" s="273"/>
      <c r="N25" s="269">
        <v>3766</v>
      </c>
      <c r="O25" s="269"/>
      <c r="P25" s="269"/>
      <c r="Q25" s="8"/>
    </row>
    <row r="26" spans="1:17" ht="20.25" customHeight="1">
      <c r="A26" s="26"/>
      <c r="B26" s="26"/>
      <c r="C26" s="26"/>
      <c r="D26" s="26"/>
      <c r="E26" s="26"/>
      <c r="F26" s="26"/>
      <c r="G26" s="26"/>
      <c r="H26" s="26"/>
      <c r="I26" s="28">
        <v>2</v>
      </c>
      <c r="J26" s="271" t="s">
        <v>269</v>
      </c>
      <c r="K26" s="272"/>
      <c r="L26" s="272"/>
      <c r="M26" s="273"/>
      <c r="N26" s="269">
        <v>5894</v>
      </c>
      <c r="O26" s="269"/>
      <c r="P26" s="269"/>
      <c r="Q26" s="8"/>
    </row>
    <row r="27" spans="1:17" ht="20.25" customHeight="1">
      <c r="A27" s="26"/>
      <c r="B27" s="26"/>
      <c r="C27" s="26"/>
      <c r="D27" s="26"/>
      <c r="E27" s="26"/>
      <c r="F27" s="26"/>
      <c r="G27" s="26"/>
      <c r="H27" s="26"/>
      <c r="I27" s="28">
        <v>3</v>
      </c>
      <c r="J27" s="271" t="s">
        <v>270</v>
      </c>
      <c r="K27" s="272"/>
      <c r="L27" s="272"/>
      <c r="M27" s="273"/>
      <c r="N27" s="269">
        <v>3782</v>
      </c>
      <c r="O27" s="269"/>
      <c r="P27" s="269"/>
      <c r="Q27" s="8"/>
    </row>
    <row r="28" spans="1:17" ht="20.25" customHeight="1">
      <c r="A28" s="26"/>
      <c r="B28" s="26"/>
      <c r="C28" s="26"/>
      <c r="D28" s="26"/>
      <c r="E28" s="26"/>
      <c r="F28" s="26"/>
      <c r="G28" s="26"/>
      <c r="H28" s="26"/>
      <c r="I28" s="28"/>
      <c r="J28" s="271"/>
      <c r="K28" s="272"/>
      <c r="L28" s="272"/>
      <c r="M28" s="273"/>
      <c r="N28" s="269"/>
      <c r="O28" s="269"/>
      <c r="P28" s="269"/>
      <c r="Q28" s="8"/>
    </row>
    <row r="29" spans="1:17" ht="20.25" customHeight="1">
      <c r="A29" s="26"/>
      <c r="B29" s="26"/>
      <c r="C29" s="26"/>
      <c r="D29" s="26"/>
      <c r="E29" s="26"/>
      <c r="F29" s="26"/>
      <c r="G29" s="26"/>
      <c r="H29" s="26"/>
      <c r="I29" s="28"/>
      <c r="J29" s="271"/>
      <c r="K29" s="272"/>
      <c r="L29" s="272"/>
      <c r="M29" s="273"/>
      <c r="N29" s="269"/>
      <c r="O29" s="269"/>
      <c r="P29" s="269"/>
      <c r="Q29" s="8"/>
    </row>
    <row r="30" spans="1:17" ht="20.25" customHeight="1">
      <c r="A30" s="26"/>
      <c r="B30" s="26"/>
      <c r="C30" s="26"/>
      <c r="D30" s="26"/>
      <c r="E30" s="26"/>
      <c r="F30" s="26"/>
      <c r="G30" s="26"/>
      <c r="H30" s="26"/>
      <c r="I30" s="28"/>
      <c r="J30" s="271"/>
      <c r="K30" s="272"/>
      <c r="L30" s="272"/>
      <c r="M30" s="273"/>
      <c r="N30" s="269"/>
      <c r="O30" s="269"/>
      <c r="P30" s="269"/>
      <c r="Q30" s="8"/>
    </row>
    <row r="31" spans="1:17" ht="20.25" customHeight="1">
      <c r="A31" s="26"/>
      <c r="B31" s="26"/>
      <c r="C31" s="26"/>
      <c r="D31" s="26"/>
      <c r="E31" s="26"/>
      <c r="F31" s="26"/>
      <c r="G31" s="26"/>
      <c r="H31" s="26"/>
      <c r="I31" s="28"/>
      <c r="J31" s="271"/>
      <c r="K31" s="272"/>
      <c r="L31" s="272"/>
      <c r="M31" s="273"/>
      <c r="N31" s="269"/>
      <c r="O31" s="269"/>
      <c r="P31" s="269"/>
      <c r="Q31" s="8"/>
    </row>
    <row r="32" spans="1:17" ht="20.25" customHeight="1">
      <c r="A32" s="26"/>
      <c r="B32" s="26"/>
      <c r="C32" s="26"/>
      <c r="D32" s="26"/>
      <c r="E32" s="26"/>
      <c r="F32" s="26"/>
      <c r="G32" s="26"/>
      <c r="H32" s="26"/>
      <c r="I32" s="28"/>
      <c r="J32" s="271"/>
      <c r="K32" s="272"/>
      <c r="L32" s="272"/>
      <c r="M32" s="273"/>
      <c r="N32" s="269"/>
      <c r="O32" s="269"/>
      <c r="P32" s="269"/>
      <c r="Q32" s="8"/>
    </row>
    <row r="33" spans="1:17" ht="20.25" customHeight="1">
      <c r="A33" s="26"/>
      <c r="B33" s="26"/>
      <c r="C33" s="26"/>
      <c r="D33" s="26"/>
      <c r="E33" s="26"/>
      <c r="F33" s="26"/>
      <c r="G33" s="26"/>
      <c r="H33" s="26"/>
      <c r="I33" s="27"/>
      <c r="J33" s="269" t="s">
        <v>31</v>
      </c>
      <c r="K33" s="269"/>
      <c r="L33" s="269"/>
      <c r="M33" s="269"/>
      <c r="N33" s="269">
        <f>SUM(N25:P32)</f>
        <v>13442</v>
      </c>
      <c r="O33" s="269"/>
      <c r="P33" s="269"/>
      <c r="Q33" s="8"/>
    </row>
    <row r="34" spans="1:17" ht="24" customHeight="1">
      <c r="A34" s="267" t="s">
        <v>32</v>
      </c>
      <c r="B34" s="268"/>
      <c r="C34" s="268"/>
      <c r="D34" s="268"/>
      <c r="E34" s="268"/>
      <c r="F34" s="268"/>
      <c r="G34" s="268"/>
      <c r="H34" s="268"/>
      <c r="I34" s="268"/>
      <c r="J34" s="268"/>
      <c r="K34" s="268"/>
      <c r="L34" s="268"/>
      <c r="M34" s="268"/>
      <c r="N34" s="263" t="s">
        <v>33</v>
      </c>
      <c r="O34" s="264"/>
      <c r="P34" s="5"/>
      <c r="Q34" s="1"/>
    </row>
    <row r="35" spans="1:17" ht="14.25" customHeight="1">
      <c r="A35" s="8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1"/>
    </row>
    <row r="36" spans="1:17" ht="14.25" customHeight="1">
      <c r="A36" s="8" t="s">
        <v>34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 t="s">
        <v>35</v>
      </c>
      <c r="Q36" s="1"/>
    </row>
    <row r="37" spans="1:17" ht="21" customHeight="1">
      <c r="A37" s="8"/>
      <c r="B37" s="5" t="s">
        <v>36</v>
      </c>
      <c r="C37" s="5" t="s">
        <v>255</v>
      </c>
      <c r="D37" s="5"/>
      <c r="E37" s="5" t="s">
        <v>37</v>
      </c>
      <c r="F37" s="5"/>
      <c r="G37" s="5"/>
      <c r="H37" s="5"/>
      <c r="I37" s="5"/>
      <c r="J37" s="5"/>
      <c r="K37" s="5"/>
      <c r="L37" s="5"/>
      <c r="M37" s="5"/>
      <c r="N37" s="5"/>
      <c r="O37" s="5" t="s">
        <v>38</v>
      </c>
      <c r="P37" s="5"/>
      <c r="Q37" s="1"/>
    </row>
    <row r="38" spans="1:17" ht="21" customHeight="1">
      <c r="A38" s="8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1"/>
    </row>
    <row r="39" spans="1:17" ht="21" customHeight="1">
      <c r="A39" s="8"/>
      <c r="B39" s="5" t="s">
        <v>39</v>
      </c>
      <c r="C39" s="8">
        <v>50</v>
      </c>
      <c r="D39" s="8" t="s">
        <v>256</v>
      </c>
      <c r="E39" s="5" t="s">
        <v>40</v>
      </c>
      <c r="F39" s="5"/>
      <c r="G39" s="5"/>
      <c r="H39" s="5"/>
      <c r="I39" s="135" t="s">
        <v>271</v>
      </c>
      <c r="J39" s="1"/>
      <c r="K39" s="5"/>
      <c r="L39" s="5" t="s">
        <v>41</v>
      </c>
      <c r="M39" s="136" t="s">
        <v>272</v>
      </c>
      <c r="N39" s="5"/>
      <c r="O39" s="5"/>
      <c r="P39" s="5"/>
      <c r="Q39" s="1"/>
    </row>
    <row r="40" spans="1:17" ht="18.75" customHeight="1">
      <c r="A40" s="8" t="s">
        <v>42</v>
      </c>
      <c r="B40" s="5"/>
      <c r="C40" s="5"/>
      <c r="D40" s="5"/>
      <c r="E40" s="5"/>
      <c r="F40" s="5"/>
      <c r="G40" s="5" t="s">
        <v>43</v>
      </c>
      <c r="H40" s="5"/>
      <c r="I40" s="147"/>
      <c r="J40" s="5"/>
      <c r="K40" s="270" t="s">
        <v>44</v>
      </c>
      <c r="L40" s="270"/>
      <c r="M40" s="5"/>
      <c r="N40" s="5"/>
      <c r="O40" s="5"/>
      <c r="P40" s="5"/>
      <c r="Q40" s="1"/>
    </row>
    <row r="41" spans="1:17" ht="14.25" customHeight="1">
      <c r="A41" s="8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1"/>
    </row>
    <row r="42" spans="1:17" ht="14.25" customHeight="1">
      <c r="A42" s="251" t="s">
        <v>45</v>
      </c>
      <c r="B42" s="251"/>
      <c r="C42" s="251"/>
      <c r="D42" s="251"/>
      <c r="E42" s="251"/>
      <c r="F42" s="251"/>
      <c r="G42" s="251"/>
      <c r="H42" s="251"/>
      <c r="I42" s="251"/>
      <c r="J42" s="251"/>
      <c r="K42" s="251"/>
      <c r="L42" s="251"/>
      <c r="M42" s="251"/>
      <c r="N42" s="251"/>
      <c r="O42" s="251"/>
      <c r="P42" s="251"/>
      <c r="Q42" s="1"/>
    </row>
    <row r="43" spans="1:17" ht="30.75" customHeight="1">
      <c r="A43" s="251"/>
      <c r="B43" s="251"/>
      <c r="C43" s="251"/>
      <c r="D43" s="251"/>
      <c r="E43" s="251"/>
      <c r="F43" s="251"/>
      <c r="G43" s="251"/>
      <c r="H43" s="251"/>
      <c r="I43" s="251"/>
      <c r="J43" s="251"/>
      <c r="K43" s="251"/>
      <c r="L43" s="251"/>
      <c r="M43" s="251"/>
      <c r="N43" s="251"/>
      <c r="O43" s="251"/>
      <c r="P43" s="251"/>
      <c r="Q43" s="1"/>
    </row>
    <row r="44" spans="1:17" ht="24.75" customHeight="1">
      <c r="A44" s="8"/>
      <c r="B44" s="266"/>
      <c r="C44" s="266"/>
      <c r="D44" s="266"/>
      <c r="E44" s="266"/>
      <c r="F44" s="266"/>
      <c r="G44" s="266"/>
      <c r="H44" s="266"/>
      <c r="I44" s="266"/>
      <c r="J44" s="266"/>
      <c r="K44" s="266"/>
      <c r="L44" s="266"/>
      <c r="M44" s="266"/>
      <c r="N44" s="266"/>
      <c r="O44" s="266"/>
      <c r="P44" s="266"/>
      <c r="Q44" s="266"/>
    </row>
    <row r="45" spans="1:17" ht="28.5" customHeight="1">
      <c r="A45" s="267" t="s">
        <v>46</v>
      </c>
      <c r="B45" s="268"/>
      <c r="C45" s="268"/>
      <c r="D45" s="268"/>
      <c r="E45" s="268"/>
      <c r="F45" s="268"/>
      <c r="G45" s="268"/>
      <c r="H45" s="268"/>
      <c r="I45" s="268"/>
      <c r="J45" s="268"/>
      <c r="K45" s="268"/>
      <c r="L45" s="268"/>
      <c r="N45" s="263" t="s">
        <v>33</v>
      </c>
      <c r="O45" s="264"/>
      <c r="P45" s="5"/>
      <c r="Q45" s="1"/>
    </row>
    <row r="46" spans="1:17" ht="14.25" customHeight="1">
      <c r="A46" s="8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1"/>
    </row>
    <row r="47" spans="1:17" ht="14.25" customHeight="1">
      <c r="A47" s="267" t="s">
        <v>47</v>
      </c>
      <c r="B47" s="268"/>
      <c r="C47" s="268"/>
      <c r="D47" s="268"/>
      <c r="E47" s="268"/>
      <c r="F47" s="268"/>
      <c r="G47" s="268"/>
      <c r="H47" s="268"/>
      <c r="I47" s="268"/>
      <c r="J47" s="268"/>
      <c r="K47" s="29"/>
      <c r="L47" s="29"/>
      <c r="M47" s="29"/>
      <c r="N47" s="263"/>
      <c r="O47" s="264"/>
      <c r="P47" s="29"/>
      <c r="Q47" s="29"/>
    </row>
    <row r="48" spans="1:17" ht="14.25" customHeight="1">
      <c r="A48" s="8"/>
      <c r="B48" s="250" t="s">
        <v>48</v>
      </c>
      <c r="C48" s="250"/>
      <c r="D48" s="250"/>
      <c r="E48" s="250"/>
      <c r="F48" s="250"/>
      <c r="G48" s="250"/>
      <c r="H48" s="250"/>
      <c r="I48" s="250"/>
      <c r="J48" s="250"/>
      <c r="K48" s="250"/>
      <c r="L48" s="250"/>
      <c r="M48" s="29"/>
      <c r="N48" s="263"/>
      <c r="O48" s="264"/>
      <c r="P48" s="29"/>
      <c r="Q48" s="29"/>
    </row>
    <row r="49" spans="1:20" ht="14.25" customHeight="1">
      <c r="A49" s="8"/>
      <c r="B49" s="250" t="s">
        <v>49</v>
      </c>
      <c r="C49" s="250"/>
      <c r="D49" s="250"/>
      <c r="E49" s="250"/>
      <c r="F49" s="250"/>
      <c r="G49" s="250"/>
      <c r="H49" s="250"/>
      <c r="I49" s="250"/>
      <c r="J49" s="250"/>
      <c r="K49" s="250"/>
      <c r="L49" s="250"/>
      <c r="M49" s="29"/>
      <c r="N49" s="263"/>
      <c r="O49" s="264"/>
      <c r="P49" s="29"/>
      <c r="Q49" s="29"/>
    </row>
    <row r="50" spans="1:20" ht="14.25" customHeight="1">
      <c r="A50" s="8"/>
      <c r="B50" s="250" t="s">
        <v>50</v>
      </c>
      <c r="C50" s="250"/>
      <c r="D50" s="250"/>
      <c r="E50" s="250"/>
      <c r="F50" s="250"/>
      <c r="G50" s="250"/>
      <c r="H50" s="250"/>
      <c r="I50" s="250"/>
      <c r="J50" s="250"/>
      <c r="K50" s="250"/>
      <c r="L50" s="250"/>
      <c r="M50" s="29"/>
      <c r="N50" s="263"/>
      <c r="O50" s="264"/>
      <c r="P50" s="29"/>
      <c r="Q50" s="29"/>
    </row>
    <row r="51" spans="1:20" ht="14.25" customHeight="1">
      <c r="A51" s="8"/>
      <c r="B51" s="250" t="s">
        <v>51</v>
      </c>
      <c r="C51" s="250"/>
      <c r="D51" s="250"/>
      <c r="E51" s="250"/>
      <c r="F51" s="250"/>
      <c r="G51" s="250"/>
      <c r="H51" s="250"/>
      <c r="I51" s="250"/>
      <c r="J51" s="250"/>
      <c r="K51" s="250"/>
      <c r="L51" s="250"/>
      <c r="N51" s="263" t="s">
        <v>33</v>
      </c>
      <c r="O51" s="264"/>
      <c r="P51" s="5"/>
      <c r="Q51" s="1"/>
    </row>
    <row r="52" spans="1:20" ht="14.25" customHeight="1">
      <c r="A52" s="8"/>
      <c r="B52" s="250" t="s">
        <v>52</v>
      </c>
      <c r="C52" s="250"/>
      <c r="D52" s="250"/>
      <c r="E52" s="250"/>
      <c r="F52" s="250"/>
      <c r="G52" s="250"/>
      <c r="H52" s="250"/>
      <c r="I52" s="250"/>
      <c r="J52" s="250"/>
      <c r="K52" s="250"/>
      <c r="L52" s="250"/>
      <c r="M52" s="29"/>
      <c r="N52" s="263" t="s">
        <v>33</v>
      </c>
      <c r="O52" s="264"/>
      <c r="P52" s="29"/>
      <c r="Q52" s="29"/>
    </row>
    <row r="53" spans="1:20" ht="32.25" customHeight="1">
      <c r="A53" s="8"/>
      <c r="B53" s="250" t="s">
        <v>53</v>
      </c>
      <c r="C53" s="250"/>
      <c r="D53" s="250"/>
      <c r="E53" s="250"/>
      <c r="F53" s="250"/>
      <c r="G53" s="250"/>
      <c r="H53" s="250"/>
      <c r="I53" s="250"/>
      <c r="J53" s="250"/>
      <c r="K53" s="250"/>
      <c r="L53" s="250"/>
      <c r="M53" s="29"/>
      <c r="N53" s="263" t="s">
        <v>33</v>
      </c>
      <c r="O53" s="264"/>
      <c r="P53" s="29"/>
      <c r="Q53" s="29"/>
    </row>
    <row r="54" spans="1:20" ht="17.25" customHeight="1">
      <c r="A54" s="8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</row>
    <row r="55" spans="1:20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20" ht="17.25" customHeight="1">
      <c r="A56" s="251" t="s">
        <v>54</v>
      </c>
      <c r="B56" s="251"/>
      <c r="C56" s="251"/>
      <c r="D56" s="251"/>
      <c r="E56" s="251"/>
      <c r="F56" s="1"/>
      <c r="G56" s="265" t="s">
        <v>55</v>
      </c>
      <c r="H56" s="265"/>
      <c r="I56" s="265"/>
      <c r="J56" s="265" t="s">
        <v>56</v>
      </c>
      <c r="K56" s="265"/>
      <c r="L56" s="265"/>
      <c r="M56" s="265"/>
      <c r="N56" s="265"/>
      <c r="O56" s="265" t="s">
        <v>57</v>
      </c>
      <c r="P56" s="265"/>
      <c r="Q56" s="30"/>
    </row>
    <row r="57" spans="1:20" ht="19.5" customHeight="1">
      <c r="A57" s="69"/>
      <c r="B57" s="69"/>
      <c r="C57" s="69"/>
      <c r="D57" s="69"/>
      <c r="E57" s="1"/>
      <c r="F57" s="66"/>
      <c r="G57" s="257" t="s">
        <v>58</v>
      </c>
      <c r="H57" s="257"/>
      <c r="I57" s="257"/>
      <c r="J57" s="262">
        <f>R57/100000</f>
        <v>21.238849999999999</v>
      </c>
      <c r="K57" s="262"/>
      <c r="L57" s="262"/>
      <c r="M57" s="262"/>
      <c r="N57" s="262"/>
      <c r="O57" s="258">
        <f>J57/150</f>
        <v>0.14159233333333332</v>
      </c>
      <c r="P57" s="258"/>
      <c r="Q57" s="30"/>
      <c r="R57" s="33">
        <f>[37]Summry!$L$16</f>
        <v>2123885</v>
      </c>
    </row>
    <row r="58" spans="1:20" ht="26.25" customHeight="1">
      <c r="A58" s="5"/>
      <c r="B58" s="5"/>
      <c r="C58" s="5"/>
      <c r="D58" s="5"/>
      <c r="E58" s="1"/>
      <c r="F58" s="66"/>
      <c r="G58" s="257" t="s">
        <v>59</v>
      </c>
      <c r="H58" s="257"/>
      <c r="I58" s="257"/>
      <c r="J58" s="262">
        <f t="shared" ref="J58:J60" si="0">R58/100000</f>
        <v>44.662030000000001</v>
      </c>
      <c r="K58" s="262"/>
      <c r="L58" s="262"/>
      <c r="M58" s="262"/>
      <c r="N58" s="262"/>
      <c r="O58" s="258">
        <f t="shared" ref="O58:O60" si="1">J58/150</f>
        <v>0.29774686666666667</v>
      </c>
      <c r="P58" s="258"/>
      <c r="Q58" s="30"/>
      <c r="R58" s="33">
        <f>[37]Summry!$L$15</f>
        <v>4466203</v>
      </c>
    </row>
    <row r="59" spans="1:20" ht="17.25" customHeight="1">
      <c r="A59" s="5"/>
      <c r="B59" s="5"/>
      <c r="C59" s="5"/>
      <c r="D59" s="5"/>
      <c r="E59" s="1"/>
      <c r="F59" s="115"/>
      <c r="G59" s="257" t="s">
        <v>60</v>
      </c>
      <c r="H59" s="257"/>
      <c r="I59" s="257"/>
      <c r="J59" s="262">
        <f t="shared" si="0"/>
        <v>183.35240999999999</v>
      </c>
      <c r="K59" s="262"/>
      <c r="L59" s="262"/>
      <c r="M59" s="262"/>
      <c r="N59" s="262"/>
      <c r="O59" s="258">
        <f t="shared" si="1"/>
        <v>1.2223493999999999</v>
      </c>
      <c r="P59" s="258"/>
      <c r="Q59" s="30"/>
      <c r="R59" s="33">
        <f>[37]Summry!$L$13</f>
        <v>18335241</v>
      </c>
    </row>
    <row r="60" spans="1:20" ht="17.25" customHeight="1">
      <c r="A60" s="5"/>
      <c r="B60" s="5"/>
      <c r="C60" s="5"/>
      <c r="D60" s="5"/>
      <c r="E60" s="1"/>
      <c r="F60" s="115"/>
      <c r="G60" s="257" t="s">
        <v>61</v>
      </c>
      <c r="H60" s="257"/>
      <c r="I60" s="257"/>
      <c r="J60" s="262">
        <f t="shared" si="0"/>
        <v>103.88714</v>
      </c>
      <c r="K60" s="262"/>
      <c r="L60" s="262"/>
      <c r="M60" s="262"/>
      <c r="N60" s="262"/>
      <c r="O60" s="258">
        <f t="shared" si="1"/>
        <v>0.69258093333333337</v>
      </c>
      <c r="P60" s="258"/>
      <c r="Q60" s="30"/>
      <c r="R60" s="33">
        <f>[37]Summry!$L$14</f>
        <v>10388714</v>
      </c>
    </row>
    <row r="61" spans="1:20" ht="69" customHeight="1">
      <c r="A61" s="5"/>
      <c r="B61" s="5"/>
      <c r="C61" s="5"/>
      <c r="D61" s="5"/>
      <c r="E61" s="1"/>
      <c r="F61" s="66"/>
      <c r="G61" s="259" t="s">
        <v>62</v>
      </c>
      <c r="H61" s="260"/>
      <c r="I61" s="260"/>
      <c r="J61" s="261"/>
      <c r="K61" s="261"/>
      <c r="L61" s="261"/>
      <c r="M61" s="261"/>
      <c r="N61" s="261"/>
      <c r="O61" s="261"/>
      <c r="P61" s="261"/>
      <c r="Q61" s="30"/>
      <c r="R61" s="143">
        <f>SUM(R57:R60)</f>
        <v>35314043</v>
      </c>
      <c r="S61" s="33"/>
      <c r="T61" s="33"/>
    </row>
    <row r="62" spans="1:20" ht="17.25" customHeight="1">
      <c r="A62" s="5"/>
      <c r="B62" s="5"/>
      <c r="C62" s="5"/>
      <c r="D62" s="5"/>
      <c r="E62" s="1"/>
      <c r="F62" s="66"/>
      <c r="G62" s="257" t="s">
        <v>63</v>
      </c>
      <c r="H62" s="257"/>
      <c r="I62" s="257"/>
      <c r="J62" s="258">
        <f>R62/100000</f>
        <v>42.376849999999997</v>
      </c>
      <c r="K62" s="258"/>
      <c r="L62" s="258"/>
      <c r="M62" s="258"/>
      <c r="N62" s="258"/>
      <c r="O62" s="258">
        <f t="shared" ref="O62:O63" si="2">J62/150</f>
        <v>0.28251233333333331</v>
      </c>
      <c r="P62" s="258"/>
      <c r="Q62" s="30"/>
      <c r="R62" s="33">
        <f>[37]Summry!$L$18</f>
        <v>4237685</v>
      </c>
      <c r="S62" s="33"/>
      <c r="T62" s="33"/>
    </row>
    <row r="63" spans="1:20" ht="17.25" customHeight="1">
      <c r="A63" s="5"/>
      <c r="B63" s="5"/>
      <c r="C63" s="5"/>
      <c r="D63" s="5"/>
      <c r="E63" s="1"/>
      <c r="F63" s="69"/>
      <c r="G63" s="257" t="s">
        <v>31</v>
      </c>
      <c r="H63" s="257"/>
      <c r="I63" s="257"/>
      <c r="J63" s="258">
        <f>SUM(J57:N62)</f>
        <v>395.51727999999997</v>
      </c>
      <c r="K63" s="258"/>
      <c r="L63" s="258"/>
      <c r="M63" s="258"/>
      <c r="N63" s="258"/>
      <c r="O63" s="258">
        <f t="shared" si="2"/>
        <v>2.6367818666666665</v>
      </c>
      <c r="P63" s="258"/>
      <c r="Q63" s="30"/>
      <c r="R63" s="33">
        <f>[37]Summry!$L$19</f>
        <v>39551728</v>
      </c>
      <c r="S63" s="33"/>
      <c r="T63" s="33"/>
    </row>
    <row r="64" spans="1:20" ht="26.25" customHeight="1">
      <c r="A64" s="5"/>
      <c r="B64" s="5"/>
      <c r="C64" s="5"/>
      <c r="D64" s="5"/>
      <c r="E64" s="1"/>
      <c r="F64" s="69"/>
      <c r="G64" s="257" t="s">
        <v>64</v>
      </c>
      <c r="H64" s="257"/>
      <c r="I64" s="257"/>
      <c r="J64" s="258">
        <f>J63/150</f>
        <v>2.6367818666666665</v>
      </c>
      <c r="K64" s="258"/>
      <c r="L64" s="258"/>
      <c r="M64" s="258"/>
      <c r="N64" s="258"/>
      <c r="O64" s="258"/>
      <c r="P64" s="258"/>
      <c r="Q64" s="30"/>
      <c r="R64" s="33"/>
      <c r="S64" s="33"/>
      <c r="T64" s="33"/>
    </row>
    <row r="65" spans="1:20" ht="24" customHeight="1">
      <c r="A65" s="5"/>
      <c r="B65" s="5"/>
      <c r="C65" s="8"/>
      <c r="D65" s="5"/>
      <c r="E65" s="246" t="s">
        <v>65</v>
      </c>
      <c r="F65" s="246"/>
      <c r="G65" s="246"/>
      <c r="H65" s="246"/>
      <c r="I65" s="36">
        <f>J63*0.6</f>
        <v>237.31036799999998</v>
      </c>
      <c r="J65" s="67"/>
      <c r="K65" s="247" t="s">
        <v>66</v>
      </c>
      <c r="L65" s="247"/>
      <c r="M65" s="247"/>
      <c r="N65" s="247"/>
      <c r="O65" s="248">
        <f>J63*0.4</f>
        <v>158.20691199999999</v>
      </c>
      <c r="P65" s="249"/>
      <c r="Q65" s="30"/>
      <c r="T65" s="33"/>
    </row>
    <row r="66" spans="1:20" ht="53.25" customHeight="1">
      <c r="A66" s="250" t="s">
        <v>67</v>
      </c>
      <c r="B66" s="250"/>
      <c r="C66" s="250"/>
      <c r="D66" s="250"/>
      <c r="E66" s="250"/>
      <c r="F66" s="250"/>
      <c r="G66" s="250"/>
      <c r="H66" s="250"/>
      <c r="I66" s="250"/>
      <c r="J66" s="250"/>
      <c r="K66" s="250"/>
      <c r="L66" s="250"/>
      <c r="M66" s="250"/>
      <c r="N66" s="250"/>
      <c r="O66" s="250"/>
      <c r="P66" s="250"/>
      <c r="Q66" s="30"/>
      <c r="T66" s="33"/>
    </row>
    <row r="67" spans="1:20" ht="14.25" customHeight="1">
      <c r="A67" s="251" t="s">
        <v>68</v>
      </c>
      <c r="B67" s="251"/>
      <c r="C67" s="251"/>
      <c r="D67" s="251"/>
      <c r="E67" s="251"/>
      <c r="F67" s="251"/>
      <c r="G67" s="26"/>
      <c r="H67" s="26"/>
      <c r="I67" s="37"/>
      <c r="J67" s="37"/>
      <c r="K67" s="37"/>
      <c r="L67" s="37"/>
      <c r="M67" s="37"/>
      <c r="N67" s="37"/>
      <c r="O67" s="37"/>
      <c r="P67" s="37"/>
      <c r="Q67" s="1"/>
    </row>
    <row r="68" spans="1:20" ht="14.25" customHeight="1">
      <c r="A68" s="37"/>
      <c r="B68" s="252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1"/>
      <c r="N68" s="37"/>
      <c r="O68" s="37"/>
      <c r="P68" s="37"/>
      <c r="Q68" s="1"/>
    </row>
    <row r="69" spans="1:20" ht="14.25" customHeight="1">
      <c r="A69" s="37"/>
      <c r="B69" s="253"/>
      <c r="C69" s="37"/>
      <c r="D69" s="38"/>
      <c r="E69" s="254" t="s">
        <v>69</v>
      </c>
      <c r="F69" s="254"/>
      <c r="G69" s="254"/>
      <c r="H69" s="254"/>
      <c r="I69" s="157"/>
      <c r="J69" s="157"/>
      <c r="K69" s="157"/>
      <c r="L69" s="39"/>
      <c r="M69" s="40"/>
      <c r="N69" s="37"/>
      <c r="O69" s="255"/>
      <c r="P69" s="41"/>
      <c r="Q69" s="1"/>
    </row>
    <row r="70" spans="1:20" ht="14.25">
      <c r="A70" s="37"/>
      <c r="B70" s="253"/>
      <c r="C70" s="37"/>
      <c r="D70" s="1"/>
      <c r="E70" s="1"/>
      <c r="F70" s="37"/>
      <c r="G70" s="37"/>
      <c r="H70" s="37"/>
      <c r="I70" s="1"/>
      <c r="J70" s="1"/>
      <c r="K70" s="1"/>
      <c r="L70" s="37"/>
      <c r="M70" s="1" t="s">
        <v>70</v>
      </c>
      <c r="N70" s="37"/>
      <c r="O70" s="255"/>
      <c r="P70" s="41"/>
      <c r="Q70" s="1"/>
    </row>
    <row r="71" spans="1:20" ht="14.25">
      <c r="A71" s="37"/>
      <c r="B71" s="253"/>
      <c r="C71" s="42"/>
      <c r="D71" s="43"/>
      <c r="E71" s="1"/>
      <c r="F71" s="43"/>
      <c r="G71" s="43"/>
      <c r="H71" s="42"/>
      <c r="I71" s="43"/>
      <c r="J71" s="44"/>
      <c r="K71" s="44"/>
      <c r="L71" s="42"/>
      <c r="M71" s="43"/>
      <c r="N71" s="1"/>
      <c r="O71" s="255"/>
      <c r="P71" s="41"/>
      <c r="Q71" s="1"/>
    </row>
    <row r="72" spans="1:20" ht="14.25">
      <c r="A72" s="37"/>
      <c r="B72" s="253"/>
      <c r="C72" s="9"/>
      <c r="D72" s="116"/>
      <c r="E72" s="116"/>
      <c r="F72" s="116"/>
      <c r="G72" s="116"/>
      <c r="H72" s="9"/>
      <c r="I72" s="116"/>
      <c r="J72" s="116"/>
      <c r="K72" s="116"/>
      <c r="L72" s="9"/>
      <c r="M72" s="116"/>
      <c r="N72" s="116"/>
      <c r="O72" s="255"/>
      <c r="P72" s="41"/>
      <c r="Q72" s="1"/>
    </row>
    <row r="73" spans="1:20" ht="14.25">
      <c r="A73" s="45"/>
      <c r="B73" s="253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255"/>
      <c r="P73" s="41"/>
      <c r="Q73" s="1"/>
    </row>
    <row r="74" spans="1:20" ht="18" customHeight="1">
      <c r="A74" s="45"/>
      <c r="B74" s="253"/>
      <c r="C74" s="45"/>
      <c r="D74" s="45"/>
      <c r="E74" s="1"/>
      <c r="F74" s="45"/>
      <c r="G74" s="145" t="s">
        <v>71</v>
      </c>
      <c r="H74" s="145"/>
      <c r="I74" s="145"/>
      <c r="J74" s="145"/>
      <c r="K74" s="145"/>
      <c r="L74" s="45"/>
      <c r="M74" s="256" t="s">
        <v>72</v>
      </c>
      <c r="N74" s="256"/>
      <c r="O74" s="255"/>
      <c r="P74" s="41"/>
      <c r="Q74" s="1"/>
    </row>
    <row r="75" spans="1:20">
      <c r="A75" s="1"/>
      <c r="B75" s="25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55"/>
      <c r="P75" s="41"/>
      <c r="Q75" s="1"/>
    </row>
    <row r="76" spans="1:20">
      <c r="A76" s="1"/>
      <c r="B76" s="253"/>
      <c r="C76" s="1"/>
      <c r="D76" s="1"/>
      <c r="E76" s="1"/>
      <c r="F76" s="1"/>
      <c r="G76" s="1"/>
      <c r="H76" s="1"/>
      <c r="I76" s="1"/>
      <c r="J76" s="1"/>
      <c r="K76" s="1"/>
      <c r="L76" s="1"/>
      <c r="M76" s="47"/>
      <c r="N76" s="1"/>
      <c r="O76" s="1"/>
      <c r="P76" s="1"/>
      <c r="Q76" s="1"/>
    </row>
    <row r="77" spans="1:20">
      <c r="A77" s="1"/>
      <c r="B77" s="48"/>
      <c r="C77" s="1"/>
      <c r="D77" s="1"/>
      <c r="E77" s="1"/>
      <c r="F77" s="1"/>
      <c r="G77" s="1"/>
      <c r="H77" s="1"/>
      <c r="I77" s="1"/>
      <c r="J77" s="1"/>
      <c r="K77" s="1"/>
      <c r="L77" s="1"/>
      <c r="M77" s="47"/>
      <c r="N77" s="1"/>
      <c r="O77" s="1"/>
      <c r="P77" s="1"/>
      <c r="Q77" s="1"/>
    </row>
    <row r="78" spans="1:20" ht="90" customHeight="1">
      <c r="A78" s="59">
        <v>12</v>
      </c>
      <c r="B78" s="236" t="s">
        <v>73</v>
      </c>
      <c r="C78" s="236"/>
      <c r="D78" s="236"/>
      <c r="E78" s="236"/>
      <c r="F78" s="236"/>
      <c r="G78" s="236"/>
      <c r="H78" s="236"/>
      <c r="I78" s="236"/>
      <c r="J78" s="236"/>
      <c r="K78" s="236"/>
      <c r="L78" s="236"/>
      <c r="M78" s="236"/>
      <c r="N78" s="236"/>
      <c r="O78" s="236"/>
      <c r="P78" s="236"/>
      <c r="Q78" s="1"/>
    </row>
    <row r="79" spans="1:20" ht="18.75" customHeight="1">
      <c r="A79" s="59" t="s">
        <v>74</v>
      </c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1"/>
    </row>
    <row r="80" spans="1:20" ht="7.5" customHeight="1">
      <c r="A80" s="59"/>
      <c r="B80" s="237" t="s">
        <v>75</v>
      </c>
      <c r="C80" s="238"/>
      <c r="D80" s="239"/>
      <c r="F80" s="51"/>
      <c r="G80" s="241" t="s">
        <v>76</v>
      </c>
      <c r="H80" s="241"/>
      <c r="I80" s="241"/>
      <c r="J80" s="241"/>
      <c r="K80" s="241"/>
      <c r="L80" s="241"/>
      <c r="M80" s="50"/>
      <c r="N80" s="50"/>
      <c r="O80" s="50"/>
      <c r="P80" s="50"/>
      <c r="Q80" s="1"/>
    </row>
    <row r="81" spans="1:17" ht="9.75" customHeight="1">
      <c r="A81" s="59"/>
      <c r="B81" s="240"/>
      <c r="C81" s="241"/>
      <c r="D81" s="242"/>
      <c r="E81" s="52"/>
      <c r="F81" s="51"/>
      <c r="G81" s="241"/>
      <c r="H81" s="241"/>
      <c r="I81" s="241"/>
      <c r="J81" s="241"/>
      <c r="K81" s="241"/>
      <c r="L81" s="241"/>
      <c r="M81" s="50"/>
      <c r="N81" s="50"/>
      <c r="O81" s="50"/>
      <c r="P81" s="50"/>
      <c r="Q81" s="1"/>
    </row>
    <row r="82" spans="1:17" ht="13.5" customHeight="1">
      <c r="A82" s="59"/>
      <c r="B82" s="243"/>
      <c r="C82" s="244"/>
      <c r="D82" s="245"/>
      <c r="E82" s="52"/>
      <c r="F82" s="51"/>
      <c r="G82" s="241"/>
      <c r="H82" s="241"/>
      <c r="I82" s="241"/>
      <c r="J82" s="241"/>
      <c r="K82" s="241"/>
      <c r="L82" s="241"/>
      <c r="M82" s="50"/>
      <c r="N82" s="50"/>
      <c r="O82" s="50"/>
      <c r="P82" s="50"/>
      <c r="Q82" s="1"/>
    </row>
    <row r="83" spans="1:17" ht="13.5" customHeight="1">
      <c r="A83" s="59"/>
      <c r="B83" s="53"/>
      <c r="C83" s="53"/>
      <c r="D83" s="53"/>
      <c r="E83" s="54"/>
      <c r="F83" s="54"/>
      <c r="G83" s="54"/>
      <c r="H83" s="54"/>
      <c r="I83" s="54"/>
      <c r="J83" s="54"/>
      <c r="K83" s="54"/>
      <c r="L83" s="50"/>
      <c r="M83" s="50"/>
      <c r="N83" s="50"/>
      <c r="O83" s="50"/>
      <c r="P83" s="50"/>
      <c r="Q83" s="1"/>
    </row>
    <row r="84" spans="1:17" ht="9.75" customHeight="1">
      <c r="A84" s="59"/>
      <c r="B84" s="237" t="s">
        <v>75</v>
      </c>
      <c r="C84" s="238"/>
      <c r="D84" s="239"/>
      <c r="H84" s="241" t="s">
        <v>77</v>
      </c>
      <c r="I84" s="241"/>
      <c r="J84" s="241"/>
      <c r="K84" s="241"/>
      <c r="L84" s="241"/>
      <c r="M84" s="50"/>
      <c r="N84" s="50"/>
      <c r="O84" s="50"/>
      <c r="P84" s="50"/>
      <c r="Q84" s="1"/>
    </row>
    <row r="85" spans="1:17" ht="9.75" customHeight="1">
      <c r="A85" s="59"/>
      <c r="B85" s="240"/>
      <c r="C85" s="241"/>
      <c r="D85" s="242"/>
      <c r="E85" s="52"/>
      <c r="F85" s="51"/>
      <c r="G85" s="51"/>
      <c r="H85" s="241"/>
      <c r="I85" s="241"/>
      <c r="J85" s="241"/>
      <c r="K85" s="241"/>
      <c r="L85" s="241"/>
      <c r="M85" s="50"/>
      <c r="N85" s="50"/>
      <c r="O85" s="50"/>
      <c r="P85" s="50"/>
      <c r="Q85" s="1"/>
    </row>
    <row r="86" spans="1:17" ht="13.5" customHeight="1">
      <c r="A86" s="59"/>
      <c r="B86" s="243"/>
      <c r="C86" s="244"/>
      <c r="D86" s="245"/>
      <c r="E86" s="52"/>
      <c r="F86" s="51"/>
      <c r="G86" s="51"/>
      <c r="H86" s="241"/>
      <c r="I86" s="241"/>
      <c r="J86" s="241"/>
      <c r="K86" s="241"/>
      <c r="L86" s="241"/>
      <c r="M86" s="50"/>
      <c r="N86" s="50"/>
      <c r="O86" s="50"/>
      <c r="P86" s="50"/>
      <c r="Q86" s="1"/>
    </row>
    <row r="87" spans="1:17" ht="13.5" customHeight="1">
      <c r="A87" s="59"/>
      <c r="B87" s="53"/>
      <c r="C87" s="53"/>
      <c r="D87" s="53"/>
      <c r="E87" s="54"/>
      <c r="F87" s="54"/>
      <c r="G87" s="54"/>
      <c r="H87" s="54"/>
      <c r="I87" s="54"/>
      <c r="J87" s="54"/>
      <c r="K87" s="54"/>
      <c r="L87" s="50"/>
      <c r="M87" s="50"/>
      <c r="N87" s="50"/>
      <c r="O87" s="50"/>
      <c r="P87" s="50"/>
      <c r="Q87" s="1"/>
    </row>
    <row r="88" spans="1:17" ht="10.5" customHeight="1">
      <c r="A88" s="58"/>
      <c r="B88" s="237" t="s">
        <v>75</v>
      </c>
      <c r="C88" s="238"/>
      <c r="D88" s="239"/>
      <c r="F88" s="51"/>
      <c r="G88" s="51"/>
      <c r="H88" s="241" t="s">
        <v>78</v>
      </c>
      <c r="I88" s="241"/>
      <c r="J88" s="241"/>
      <c r="K88" s="241"/>
      <c r="L88" s="241"/>
      <c r="M88" s="50"/>
      <c r="N88" s="50"/>
      <c r="O88" s="50"/>
      <c r="P88" s="50"/>
      <c r="Q88" s="1"/>
    </row>
    <row r="89" spans="1:17" ht="8.25" customHeight="1">
      <c r="A89" s="59"/>
      <c r="B89" s="240"/>
      <c r="C89" s="241"/>
      <c r="D89" s="242"/>
      <c r="E89" s="52"/>
      <c r="F89" s="51"/>
      <c r="G89" s="51"/>
      <c r="H89" s="241"/>
      <c r="I89" s="241"/>
      <c r="J89" s="241"/>
      <c r="K89" s="241"/>
      <c r="L89" s="241"/>
      <c r="M89" s="50"/>
      <c r="N89" s="50"/>
      <c r="O89" s="50"/>
      <c r="P89" s="50"/>
      <c r="Q89" s="1"/>
    </row>
    <row r="90" spans="1:17" ht="13.5" customHeight="1">
      <c r="A90" s="59"/>
      <c r="B90" s="243"/>
      <c r="C90" s="244"/>
      <c r="D90" s="245"/>
      <c r="E90" s="52"/>
      <c r="F90" s="51"/>
      <c r="G90" s="51"/>
      <c r="H90" s="241"/>
      <c r="I90" s="241"/>
      <c r="J90" s="241"/>
      <c r="K90" s="241"/>
      <c r="L90" s="241"/>
      <c r="M90" s="50"/>
      <c r="N90" s="50"/>
      <c r="O90" s="50"/>
      <c r="P90" s="50"/>
      <c r="Q90" s="1"/>
    </row>
    <row r="91" spans="1:17" ht="13.5" customHeight="1">
      <c r="A91" s="59"/>
      <c r="B91" s="53"/>
      <c r="C91" s="53"/>
      <c r="D91" s="53"/>
      <c r="E91" s="56"/>
      <c r="F91" s="56"/>
      <c r="G91" s="56"/>
      <c r="H91" s="56"/>
      <c r="I91" s="56"/>
      <c r="J91" s="56"/>
      <c r="K91" s="56"/>
      <c r="L91" s="50"/>
      <c r="M91" s="50"/>
      <c r="N91" s="50"/>
      <c r="O91" s="50"/>
      <c r="P91" s="50"/>
      <c r="Q91" s="1"/>
    </row>
    <row r="92" spans="1:17" ht="12.75" customHeight="1">
      <c r="A92" s="57" t="s">
        <v>79</v>
      </c>
      <c r="B92" s="57"/>
      <c r="C92" s="57"/>
      <c r="D92" s="57"/>
      <c r="E92" s="233"/>
      <c r="F92" s="233"/>
      <c r="G92" s="233"/>
      <c r="H92" s="233"/>
      <c r="I92" s="233"/>
      <c r="J92" s="233"/>
      <c r="K92" s="233"/>
      <c r="L92" s="233"/>
      <c r="M92" s="233"/>
      <c r="N92" s="233"/>
      <c r="O92" s="57"/>
      <c r="P92" s="115"/>
      <c r="Q92" s="1"/>
    </row>
    <row r="93" spans="1:17" ht="29.25" customHeight="1">
      <c r="A93" s="57"/>
      <c r="B93" s="57" t="s">
        <v>80</v>
      </c>
      <c r="C93" s="159" t="s">
        <v>81</v>
      </c>
      <c r="D93" s="159"/>
      <c r="E93" s="159"/>
      <c r="F93" s="159"/>
      <c r="G93" s="159"/>
      <c r="H93" s="159"/>
      <c r="I93" s="159"/>
      <c r="J93" s="159"/>
      <c r="K93" s="159"/>
      <c r="L93" s="159"/>
      <c r="M93" s="159"/>
      <c r="N93" s="159"/>
      <c r="O93" s="57"/>
      <c r="P93" s="115"/>
      <c r="Q93" s="1"/>
    </row>
    <row r="94" spans="1:17" ht="12.75" customHeight="1">
      <c r="A94" s="57"/>
      <c r="B94" s="57" t="s">
        <v>82</v>
      </c>
      <c r="C94" s="235" t="s">
        <v>83</v>
      </c>
      <c r="D94" s="235"/>
      <c r="E94" s="235"/>
      <c r="F94" s="235"/>
      <c r="G94" s="235"/>
      <c r="H94" s="235"/>
      <c r="I94" s="235"/>
      <c r="J94" s="235"/>
      <c r="K94" s="235"/>
      <c r="L94" s="235"/>
      <c r="M94" s="235"/>
      <c r="N94" s="235"/>
      <c r="O94" s="57"/>
      <c r="P94" s="115"/>
      <c r="Q94" s="1"/>
    </row>
    <row r="95" spans="1:17" ht="12.75" customHeight="1">
      <c r="A95" s="57"/>
      <c r="B95" s="57" t="s">
        <v>84</v>
      </c>
      <c r="C95" s="235" t="s">
        <v>85</v>
      </c>
      <c r="D95" s="235"/>
      <c r="E95" s="235"/>
      <c r="F95" s="235"/>
      <c r="G95" s="235"/>
      <c r="H95" s="235"/>
      <c r="I95" s="235"/>
      <c r="J95" s="235"/>
      <c r="K95" s="235"/>
      <c r="L95" s="235"/>
      <c r="M95" s="235"/>
      <c r="N95" s="235"/>
      <c r="O95" s="57"/>
      <c r="P95" s="115"/>
      <c r="Q95" s="1"/>
    </row>
    <row r="96" spans="1:17" ht="12.75" customHeight="1">
      <c r="A96" s="57"/>
      <c r="B96" s="57" t="s">
        <v>86</v>
      </c>
      <c r="C96" s="58" t="s">
        <v>87</v>
      </c>
      <c r="D96" s="58"/>
      <c r="E96" s="233" t="s">
        <v>88</v>
      </c>
      <c r="F96" s="233"/>
      <c r="G96" s="233"/>
      <c r="H96" s="233"/>
      <c r="I96" s="233"/>
      <c r="J96" s="233"/>
      <c r="K96" s="233"/>
      <c r="L96" s="233"/>
      <c r="M96" s="58"/>
      <c r="N96" s="58"/>
      <c r="O96" s="57" t="s">
        <v>89</v>
      </c>
      <c r="P96" s="115"/>
      <c r="Q96" s="1"/>
    </row>
    <row r="97" spans="1:17" ht="18" customHeight="1">
      <c r="A97" s="59" t="s">
        <v>90</v>
      </c>
      <c r="B97" s="59"/>
      <c r="C97" s="59"/>
      <c r="D97" s="59"/>
      <c r="E97" s="235" t="s">
        <v>91</v>
      </c>
      <c r="F97" s="235"/>
      <c r="G97" s="235"/>
      <c r="H97" s="235"/>
      <c r="I97" s="235"/>
      <c r="J97" s="235"/>
      <c r="K97" s="235"/>
      <c r="L97" s="235"/>
      <c r="M97" s="235"/>
      <c r="N97" s="233" t="s">
        <v>92</v>
      </c>
      <c r="O97" s="233"/>
      <c r="P97" s="233"/>
      <c r="Q97" s="1"/>
    </row>
    <row r="98" spans="1:17" ht="21.75" customHeight="1">
      <c r="A98" s="59" t="s">
        <v>93</v>
      </c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60"/>
      <c r="O98" s="60"/>
      <c r="P98" s="60"/>
      <c r="Q98" s="1"/>
    </row>
    <row r="99" spans="1:17" ht="15" customHeight="1">
      <c r="A99" s="57" t="s">
        <v>94</v>
      </c>
      <c r="B99" s="57"/>
      <c r="C99" s="57"/>
      <c r="D99" s="57"/>
      <c r="E99" s="57"/>
      <c r="F99" s="234"/>
      <c r="G99" s="234"/>
      <c r="H99" s="234"/>
      <c r="I99" s="234"/>
      <c r="J99" s="234"/>
      <c r="K99" s="234"/>
      <c r="L99" s="234"/>
      <c r="M99" s="234"/>
      <c r="N99" s="234"/>
      <c r="O99" s="234"/>
      <c r="P99" s="234"/>
      <c r="Q99" s="1"/>
    </row>
    <row r="100" spans="1:17" ht="16.5" customHeight="1">
      <c r="A100" s="57"/>
      <c r="B100" s="10" t="s">
        <v>95</v>
      </c>
      <c r="C100" s="145"/>
      <c r="D100" s="59"/>
      <c r="E100" s="59"/>
      <c r="F100" s="10" t="s">
        <v>96</v>
      </c>
      <c r="G100" s="10"/>
      <c r="H100" s="10"/>
      <c r="I100" s="10"/>
      <c r="J100" s="10"/>
      <c r="K100" s="10"/>
      <c r="L100" s="169" t="s">
        <v>97</v>
      </c>
      <c r="M100" s="169"/>
      <c r="N100" s="169"/>
      <c r="O100" s="169"/>
      <c r="P100" s="10"/>
      <c r="Q100" s="1"/>
    </row>
    <row r="101" spans="1:17" ht="12.75" customHeight="1">
      <c r="A101" s="127"/>
      <c r="B101" s="62"/>
      <c r="C101" s="62"/>
      <c r="D101" s="62"/>
      <c r="E101" s="62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7.25" customHeight="1">
      <c r="A102" s="59" t="s">
        <v>98</v>
      </c>
      <c r="B102" s="59"/>
      <c r="C102" s="59"/>
      <c r="D102" s="231" t="s">
        <v>99</v>
      </c>
      <c r="E102" s="231"/>
      <c r="F102" s="231"/>
      <c r="G102" s="231"/>
      <c r="H102" s="231"/>
      <c r="I102" s="231"/>
      <c r="J102" s="231"/>
      <c r="K102" s="232">
        <v>99.16</v>
      </c>
      <c r="L102" s="232"/>
      <c r="M102" s="63" t="s">
        <v>100</v>
      </c>
      <c r="N102" s="60"/>
      <c r="O102" s="60"/>
      <c r="P102" s="60"/>
      <c r="Q102" s="1"/>
    </row>
    <row r="103" spans="1:17" ht="16.5" customHeight="1">
      <c r="A103" s="59"/>
      <c r="B103" s="59"/>
      <c r="C103" s="59"/>
      <c r="D103" s="231" t="s">
        <v>101</v>
      </c>
      <c r="E103" s="231"/>
      <c r="F103" s="231"/>
      <c r="G103" s="231"/>
      <c r="H103" s="231"/>
      <c r="I103" s="231"/>
      <c r="J103" s="231"/>
      <c r="K103" s="232">
        <v>97.8</v>
      </c>
      <c r="L103" s="232"/>
      <c r="M103" s="63" t="s">
        <v>100</v>
      </c>
      <c r="N103" s="60"/>
      <c r="O103" s="60"/>
      <c r="P103" s="60"/>
      <c r="Q103" s="1"/>
    </row>
    <row r="104" spans="1:17" ht="15" customHeight="1">
      <c r="A104" s="127"/>
      <c r="B104" s="60"/>
      <c r="C104" s="60"/>
      <c r="D104" s="231" t="s">
        <v>102</v>
      </c>
      <c r="E104" s="231"/>
      <c r="F104" s="231"/>
      <c r="G104" s="231"/>
      <c r="H104" s="231"/>
      <c r="I104" s="231"/>
      <c r="J104" s="231"/>
      <c r="K104" s="232">
        <v>96.75</v>
      </c>
      <c r="L104" s="232"/>
      <c r="M104" s="63" t="s">
        <v>100</v>
      </c>
      <c r="N104" s="60"/>
      <c r="O104" s="60"/>
      <c r="P104" s="60"/>
      <c r="Q104" s="1"/>
    </row>
    <row r="105" spans="1:17" ht="15" customHeight="1">
      <c r="A105" s="127"/>
      <c r="B105" s="60"/>
      <c r="C105" s="60"/>
      <c r="D105" s="231" t="s">
        <v>103</v>
      </c>
      <c r="E105" s="231"/>
      <c r="F105" s="231"/>
      <c r="G105" s="231"/>
      <c r="H105" s="231"/>
      <c r="I105" s="231"/>
      <c r="J105" s="231"/>
      <c r="K105" s="232">
        <v>98</v>
      </c>
      <c r="L105" s="232"/>
      <c r="M105" s="63" t="s">
        <v>100</v>
      </c>
      <c r="N105" s="60"/>
      <c r="O105" s="60"/>
      <c r="P105" s="60"/>
      <c r="Q105" s="1"/>
    </row>
    <row r="106" spans="1:17" ht="12.75" customHeight="1">
      <c r="A106" s="127"/>
      <c r="B106" s="60"/>
      <c r="C106" s="60"/>
      <c r="D106" s="231" t="s">
        <v>104</v>
      </c>
      <c r="E106" s="231"/>
      <c r="F106" s="231"/>
      <c r="G106" s="231"/>
      <c r="H106" s="231"/>
      <c r="I106" s="231"/>
      <c r="J106" s="231"/>
      <c r="K106" s="232">
        <v>94.55</v>
      </c>
      <c r="L106" s="232"/>
      <c r="M106" s="63" t="s">
        <v>100</v>
      </c>
      <c r="N106" s="60"/>
      <c r="O106" s="60"/>
      <c r="P106" s="60"/>
      <c r="Q106" s="1"/>
    </row>
    <row r="107" spans="1:17" ht="13.5" customHeight="1">
      <c r="A107" s="127"/>
      <c r="B107" s="60"/>
      <c r="C107" s="60"/>
      <c r="D107" s="231" t="s">
        <v>105</v>
      </c>
      <c r="E107" s="231"/>
      <c r="F107" s="231"/>
      <c r="G107" s="231"/>
      <c r="H107" s="231"/>
      <c r="I107" s="231"/>
      <c r="J107" s="231"/>
      <c r="K107" s="232">
        <f>K102-K104</f>
        <v>2.4099999999999966</v>
      </c>
      <c r="L107" s="232"/>
      <c r="M107" s="63" t="s">
        <v>100</v>
      </c>
      <c r="N107" s="60"/>
      <c r="O107" s="60"/>
      <c r="P107" s="60"/>
      <c r="Q107" s="1"/>
    </row>
    <row r="108" spans="1:17" ht="14.25" customHeight="1">
      <c r="A108" s="127"/>
      <c r="B108" s="60"/>
      <c r="C108" s="60"/>
      <c r="D108" s="231" t="s">
        <v>106</v>
      </c>
      <c r="E108" s="231"/>
      <c r="F108" s="231"/>
      <c r="G108" s="231"/>
      <c r="H108" s="231"/>
      <c r="I108" s="231"/>
      <c r="J108" s="231"/>
      <c r="K108" s="232">
        <f>K102-K106</f>
        <v>4.6099999999999994</v>
      </c>
      <c r="L108" s="232"/>
      <c r="M108" s="63" t="s">
        <v>100</v>
      </c>
      <c r="N108" s="60"/>
      <c r="O108" s="60"/>
      <c r="P108" s="60"/>
      <c r="Q108" s="1"/>
    </row>
    <row r="109" spans="1:17" ht="12.75" customHeight="1">
      <c r="A109" s="59" t="s">
        <v>107</v>
      </c>
      <c r="B109" s="59"/>
      <c r="C109" s="59"/>
      <c r="D109" s="59"/>
      <c r="E109" s="1"/>
      <c r="F109" s="62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1"/>
    </row>
    <row r="110" spans="1:17" ht="12.75" customHeight="1">
      <c r="A110" s="59"/>
      <c r="B110" s="233" t="s">
        <v>108</v>
      </c>
      <c r="C110" s="233"/>
      <c r="D110" s="233"/>
      <c r="E110" s="233"/>
      <c r="F110" s="233"/>
      <c r="G110" s="233"/>
      <c r="H110" s="233"/>
      <c r="I110" s="233"/>
      <c r="J110" s="233"/>
      <c r="K110" s="233"/>
      <c r="L110" s="233"/>
      <c r="M110" s="233"/>
      <c r="N110" s="233"/>
      <c r="O110" s="233"/>
      <c r="P110" s="233"/>
      <c r="Q110" s="1"/>
    </row>
    <row r="111" spans="1:17" ht="15.75" customHeight="1">
      <c r="A111" s="127"/>
      <c r="B111" s="59"/>
      <c r="C111" s="59"/>
      <c r="D111" s="59"/>
      <c r="E111" s="57"/>
      <c r="F111" s="222" t="s">
        <v>109</v>
      </c>
      <c r="G111" s="222"/>
      <c r="H111" s="222"/>
      <c r="I111" s="222"/>
      <c r="J111" s="222"/>
      <c r="K111" s="229"/>
      <c r="L111" s="230"/>
      <c r="M111" s="64" t="s">
        <v>110</v>
      </c>
      <c r="N111" s="60"/>
      <c r="O111" s="60"/>
      <c r="P111" s="60"/>
      <c r="Q111" s="1"/>
    </row>
    <row r="112" spans="1:17" ht="14.25" customHeight="1">
      <c r="A112" s="127"/>
      <c r="B112" s="59"/>
      <c r="C112" s="59"/>
      <c r="D112" s="59"/>
      <c r="E112" s="57"/>
      <c r="F112" s="222" t="s">
        <v>111</v>
      </c>
      <c r="G112" s="222"/>
      <c r="H112" s="222"/>
      <c r="I112" s="222"/>
      <c r="J112" s="225"/>
      <c r="K112" s="226" t="s">
        <v>112</v>
      </c>
      <c r="L112" s="227"/>
      <c r="M112" s="228"/>
      <c r="N112" s="60"/>
      <c r="O112" s="60"/>
      <c r="P112" s="60"/>
      <c r="Q112" s="1"/>
    </row>
    <row r="113" spans="1:18" ht="14.25" customHeight="1">
      <c r="A113" s="127"/>
      <c r="B113" s="59"/>
      <c r="C113" s="59"/>
      <c r="D113" s="59"/>
      <c r="F113" s="145" t="s">
        <v>113</v>
      </c>
      <c r="G113" s="145"/>
      <c r="H113" s="145"/>
      <c r="I113" s="145"/>
      <c r="J113" s="146"/>
      <c r="K113" s="226"/>
      <c r="L113" s="227"/>
      <c r="M113" s="228"/>
      <c r="N113" s="60"/>
      <c r="O113" s="60"/>
      <c r="P113" s="60"/>
      <c r="Q113" s="1"/>
    </row>
    <row r="114" spans="1:18" ht="15" customHeight="1">
      <c r="A114" s="127"/>
      <c r="B114" s="59"/>
      <c r="C114" s="59"/>
      <c r="D114" s="59"/>
      <c r="E114" s="57"/>
      <c r="F114" s="222" t="s">
        <v>114</v>
      </c>
      <c r="G114" s="222"/>
      <c r="H114" s="222"/>
      <c r="I114" s="222"/>
      <c r="J114" s="222"/>
      <c r="K114" s="229">
        <v>108</v>
      </c>
      <c r="L114" s="230"/>
      <c r="M114" s="64" t="s">
        <v>115</v>
      </c>
      <c r="N114" s="60"/>
      <c r="O114" s="60"/>
      <c r="P114" s="60"/>
      <c r="Q114" s="1"/>
    </row>
    <row r="115" spans="1:18" ht="12.75" customHeight="1">
      <c r="A115" s="59"/>
      <c r="B115" s="59"/>
      <c r="C115" s="59"/>
      <c r="D115" s="59"/>
      <c r="E115" s="57"/>
      <c r="F115" s="222" t="s">
        <v>116</v>
      </c>
      <c r="G115" s="222"/>
      <c r="H115" s="222"/>
      <c r="I115" s="222"/>
      <c r="J115" s="222"/>
      <c r="K115" s="223">
        <v>150</v>
      </c>
      <c r="L115" s="224"/>
      <c r="M115" s="65" t="s">
        <v>115</v>
      </c>
      <c r="N115" s="60"/>
      <c r="O115" s="60"/>
      <c r="P115" s="60"/>
      <c r="Q115" s="1"/>
    </row>
    <row r="116" spans="1:18" ht="12.75" customHeight="1">
      <c r="A116" s="59"/>
      <c r="B116" s="59"/>
      <c r="C116" s="59"/>
      <c r="D116" s="59"/>
      <c r="E116" s="59"/>
      <c r="F116" s="62"/>
      <c r="G116" s="62"/>
      <c r="H116" s="62"/>
      <c r="I116" s="62"/>
      <c r="J116" s="62"/>
      <c r="K116" s="60"/>
      <c r="L116" s="60"/>
      <c r="M116" s="60"/>
      <c r="N116" s="60"/>
      <c r="O116" s="60"/>
      <c r="P116" s="60"/>
      <c r="Q116" s="1"/>
    </row>
    <row r="117" spans="1:18" ht="26.25" customHeight="1">
      <c r="A117" s="57" t="s">
        <v>117</v>
      </c>
      <c r="B117" s="57"/>
      <c r="C117" s="57"/>
      <c r="D117" s="57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7"/>
      <c r="P117" s="115"/>
      <c r="Q117" s="1"/>
    </row>
    <row r="118" spans="1:18" ht="19.5" customHeight="1">
      <c r="A118" s="160" t="s">
        <v>118</v>
      </c>
      <c r="B118" s="157"/>
      <c r="C118" s="157"/>
      <c r="D118" s="39"/>
      <c r="E118" s="39"/>
      <c r="F118" s="39"/>
      <c r="G118" s="39"/>
      <c r="H118" s="39"/>
      <c r="I118" s="160"/>
      <c r="J118" s="160"/>
      <c r="K118" s="157"/>
      <c r="L118" s="170"/>
      <c r="M118" s="170"/>
      <c r="N118" s="213" t="s">
        <v>119</v>
      </c>
      <c r="O118" s="213"/>
      <c r="P118" s="68"/>
      <c r="Q118" s="1"/>
    </row>
    <row r="119" spans="1:18" ht="14.25">
      <c r="A119" s="57" t="s">
        <v>120</v>
      </c>
      <c r="B119" s="221" t="s">
        <v>121</v>
      </c>
      <c r="C119" s="221"/>
      <c r="D119" s="145"/>
      <c r="E119" s="145"/>
      <c r="F119" s="145"/>
      <c r="G119" s="145"/>
      <c r="H119" s="145"/>
      <c r="I119" s="160"/>
      <c r="J119" s="160"/>
      <c r="K119" s="157"/>
      <c r="L119" s="157"/>
      <c r="M119" s="157"/>
      <c r="N119" s="66"/>
      <c r="O119" s="66"/>
      <c r="P119" s="213"/>
      <c r="Q119" s="213"/>
    </row>
    <row r="120" spans="1:18" ht="19.5" customHeight="1">
      <c r="A120" s="57"/>
      <c r="B120" s="9" t="s">
        <v>122</v>
      </c>
      <c r="C120" s="145"/>
      <c r="D120" s="145"/>
      <c r="E120" s="145"/>
      <c r="F120" s="145"/>
      <c r="G120" s="145"/>
      <c r="H120" s="145"/>
      <c r="I120" s="66"/>
      <c r="J120" s="66"/>
      <c r="K120" s="39"/>
      <c r="L120" s="39"/>
      <c r="M120" s="39"/>
      <c r="N120" s="170"/>
      <c r="O120" s="170"/>
      <c r="P120" s="213"/>
      <c r="Q120" s="213"/>
    </row>
    <row r="121" spans="1:18">
      <c r="A121" s="57" t="s">
        <v>123</v>
      </c>
      <c r="B121" s="57"/>
      <c r="C121" s="116"/>
      <c r="D121" s="116"/>
      <c r="E121" s="116"/>
      <c r="F121" s="116"/>
      <c r="G121" s="116"/>
      <c r="H121" s="116"/>
      <c r="I121" s="160"/>
      <c r="J121" s="160"/>
      <c r="K121" s="157"/>
      <c r="L121" s="157"/>
      <c r="M121" s="157"/>
      <c r="N121" s="66"/>
      <c r="O121" s="66"/>
      <c r="P121" s="213"/>
      <c r="Q121" s="213"/>
    </row>
    <row r="122" spans="1:18" ht="30" customHeight="1">
      <c r="A122" s="214" t="s">
        <v>124</v>
      </c>
      <c r="B122" s="215"/>
      <c r="C122" s="215"/>
      <c r="D122" s="216"/>
      <c r="E122" s="216"/>
      <c r="F122" s="217"/>
      <c r="G122" s="217"/>
      <c r="H122" s="218"/>
      <c r="I122" s="215"/>
      <c r="J122" s="215"/>
      <c r="K122" s="218"/>
      <c r="L122" s="219" t="s">
        <v>125</v>
      </c>
      <c r="M122" s="220"/>
      <c r="N122" s="219" t="s">
        <v>119</v>
      </c>
      <c r="O122" s="220"/>
      <c r="P122" s="70" t="s">
        <v>126</v>
      </c>
      <c r="Q122" s="71"/>
      <c r="R122" s="72"/>
    </row>
    <row r="123" spans="1:18" ht="22.5" customHeight="1">
      <c r="A123" s="207" t="s">
        <v>127</v>
      </c>
      <c r="B123" s="209"/>
      <c r="C123" s="209"/>
      <c r="D123" s="209"/>
      <c r="E123" s="209"/>
      <c r="F123" s="73"/>
      <c r="G123" s="73"/>
      <c r="H123" s="74"/>
      <c r="I123" s="75"/>
      <c r="J123" s="75"/>
      <c r="K123" s="74"/>
      <c r="L123" s="187"/>
      <c r="M123" s="188"/>
      <c r="N123" s="210">
        <v>17108342</v>
      </c>
      <c r="O123" s="211"/>
      <c r="P123" s="76" t="s">
        <v>262</v>
      </c>
      <c r="Q123" s="77"/>
      <c r="R123" s="152">
        <f t="shared" ref="R123:R131" si="3">N123/100000</f>
        <v>171.08341999999999</v>
      </c>
    </row>
    <row r="124" spans="1:18" ht="27" customHeight="1">
      <c r="A124" s="195" t="s">
        <v>128</v>
      </c>
      <c r="B124" s="196"/>
      <c r="C124" s="196"/>
      <c r="D124" s="196"/>
      <c r="E124" s="196"/>
      <c r="F124" s="197"/>
      <c r="G124" s="197"/>
      <c r="H124" s="197"/>
      <c r="I124" s="196"/>
      <c r="J124" s="196"/>
      <c r="K124" s="196"/>
      <c r="L124" s="212"/>
      <c r="M124" s="188"/>
      <c r="N124" s="187">
        <v>556548</v>
      </c>
      <c r="O124" s="188"/>
      <c r="P124" s="76" t="s">
        <v>262</v>
      </c>
      <c r="Q124" s="78"/>
      <c r="R124" s="152">
        <f t="shared" si="3"/>
        <v>5.56548</v>
      </c>
    </row>
    <row r="125" spans="1:18" ht="21.75" customHeight="1">
      <c r="A125" s="195" t="s">
        <v>129</v>
      </c>
      <c r="B125" s="196"/>
      <c r="C125" s="196"/>
      <c r="D125" s="196"/>
      <c r="E125" s="196"/>
      <c r="F125" s="197"/>
      <c r="G125" s="197"/>
      <c r="H125" s="197"/>
      <c r="I125" s="196"/>
      <c r="J125" s="196"/>
      <c r="K125" s="196"/>
      <c r="L125" s="187"/>
      <c r="M125" s="188"/>
      <c r="N125" s="187">
        <v>220800</v>
      </c>
      <c r="O125" s="188"/>
      <c r="P125" s="76" t="s">
        <v>263</v>
      </c>
      <c r="Q125" s="78"/>
      <c r="R125" s="152">
        <f t="shared" si="3"/>
        <v>2.2080000000000002</v>
      </c>
    </row>
    <row r="126" spans="1:18" ht="21.75" customHeight="1">
      <c r="A126" s="80" t="s">
        <v>130</v>
      </c>
      <c r="B126" s="81"/>
      <c r="C126" s="81"/>
      <c r="D126" s="81"/>
      <c r="E126" s="81"/>
      <c r="F126" s="81"/>
      <c r="G126" s="81"/>
      <c r="H126" s="81"/>
      <c r="I126" s="196"/>
      <c r="J126" s="196"/>
      <c r="K126" s="196"/>
      <c r="L126" s="187"/>
      <c r="M126" s="188"/>
      <c r="N126" s="187">
        <v>3781814</v>
      </c>
      <c r="O126" s="188"/>
      <c r="P126" s="76" t="s">
        <v>264</v>
      </c>
      <c r="Q126" s="78"/>
      <c r="R126" s="152">
        <f t="shared" si="3"/>
        <v>37.81814</v>
      </c>
    </row>
    <row r="127" spans="1:18" ht="21.75" customHeight="1">
      <c r="A127" s="86" t="s">
        <v>131</v>
      </c>
      <c r="B127" s="87"/>
      <c r="C127" s="87"/>
      <c r="D127" s="87"/>
      <c r="E127" s="87"/>
      <c r="F127" s="87"/>
      <c r="G127" s="87"/>
      <c r="H127" s="87"/>
      <c r="I127" s="84"/>
      <c r="J127" s="84"/>
      <c r="K127" s="95"/>
      <c r="L127" s="194"/>
      <c r="M127" s="188"/>
      <c r="N127" s="194">
        <v>6646402</v>
      </c>
      <c r="O127" s="188"/>
      <c r="P127" s="76" t="s">
        <v>262</v>
      </c>
      <c r="Q127" s="78"/>
      <c r="R127" s="152">
        <f t="shared" si="3"/>
        <v>66.464020000000005</v>
      </c>
    </row>
    <row r="128" spans="1:18" ht="24" customHeight="1">
      <c r="A128" s="205" t="s">
        <v>132</v>
      </c>
      <c r="B128" s="206"/>
      <c r="C128" s="87"/>
      <c r="D128" s="87"/>
      <c r="E128" s="87"/>
      <c r="F128" s="87"/>
      <c r="G128" s="87"/>
      <c r="H128" s="87"/>
      <c r="I128" s="84"/>
      <c r="J128" s="84"/>
      <c r="K128" s="95"/>
      <c r="L128" s="187"/>
      <c r="M128" s="188"/>
      <c r="N128" s="187">
        <v>2027498</v>
      </c>
      <c r="O128" s="188"/>
      <c r="P128" s="76" t="s">
        <v>262</v>
      </c>
      <c r="Q128" s="78"/>
      <c r="R128" s="152">
        <f t="shared" si="3"/>
        <v>20.274979999999999</v>
      </c>
    </row>
    <row r="129" spans="1:18" ht="21.75" customHeight="1">
      <c r="A129" s="207" t="s">
        <v>133</v>
      </c>
      <c r="B129" s="209"/>
      <c r="C129" s="209"/>
      <c r="D129" s="88"/>
      <c r="E129" s="88"/>
      <c r="F129" s="88"/>
      <c r="G129" s="88"/>
      <c r="H129" s="88"/>
      <c r="I129" s="89"/>
      <c r="J129" s="89"/>
      <c r="K129" s="90"/>
      <c r="L129" s="187"/>
      <c r="M129" s="188"/>
      <c r="N129" s="187">
        <v>333942</v>
      </c>
      <c r="O129" s="188"/>
      <c r="P129" s="76" t="s">
        <v>264</v>
      </c>
      <c r="Q129" s="91"/>
      <c r="R129" s="152">
        <f t="shared" si="3"/>
        <v>3.3394200000000001</v>
      </c>
    </row>
    <row r="130" spans="1:18" ht="21.75" customHeight="1">
      <c r="A130" s="86" t="s">
        <v>134</v>
      </c>
      <c r="B130" s="87"/>
      <c r="C130" s="87"/>
      <c r="D130" s="87"/>
      <c r="E130" s="87"/>
      <c r="F130" s="87"/>
      <c r="G130" s="87"/>
      <c r="H130" s="87"/>
      <c r="I130" s="84"/>
      <c r="J130" s="84"/>
      <c r="K130" s="95"/>
      <c r="L130" s="187"/>
      <c r="M130" s="188"/>
      <c r="N130" s="187">
        <v>371</v>
      </c>
      <c r="O130" s="188"/>
      <c r="P130" s="79"/>
      <c r="Q130" s="78"/>
      <c r="R130" s="152">
        <f t="shared" si="3"/>
        <v>3.7100000000000002E-3</v>
      </c>
    </row>
    <row r="131" spans="1:18" ht="21.75" customHeight="1">
      <c r="A131" s="86" t="s">
        <v>135</v>
      </c>
      <c r="B131" s="87"/>
      <c r="C131" s="87"/>
      <c r="D131" s="87"/>
      <c r="E131" s="87"/>
      <c r="F131" s="87"/>
      <c r="G131" s="87"/>
      <c r="H131" s="87"/>
      <c r="I131" s="84"/>
      <c r="J131" s="84"/>
      <c r="K131" s="95"/>
      <c r="L131" s="187"/>
      <c r="M131" s="188"/>
      <c r="N131" s="187">
        <v>203092</v>
      </c>
      <c r="O131" s="188"/>
      <c r="P131" s="79"/>
      <c r="Q131" s="78"/>
      <c r="R131" s="152">
        <f t="shared" si="3"/>
        <v>2.0309200000000001</v>
      </c>
    </row>
    <row r="132" spans="1:18" ht="26.25" customHeight="1">
      <c r="A132" s="205" t="s">
        <v>136</v>
      </c>
      <c r="B132" s="206"/>
      <c r="C132" s="206"/>
      <c r="D132" s="206"/>
      <c r="E132" s="206"/>
      <c r="F132" s="206"/>
      <c r="G132" s="206"/>
      <c r="H132" s="206"/>
      <c r="I132" s="84"/>
      <c r="J132" s="84"/>
      <c r="K132" s="95"/>
      <c r="L132" s="187"/>
      <c r="M132" s="188"/>
      <c r="N132" s="187"/>
      <c r="O132" s="188"/>
      <c r="P132" s="79"/>
      <c r="Q132" s="78"/>
    </row>
    <row r="133" spans="1:18" ht="22.5" customHeight="1">
      <c r="A133" s="205" t="s">
        <v>137</v>
      </c>
      <c r="B133" s="206"/>
      <c r="C133" s="206"/>
      <c r="D133" s="206"/>
      <c r="E133" s="206"/>
      <c r="F133" s="87"/>
      <c r="G133" s="87"/>
      <c r="H133" s="87"/>
      <c r="I133" s="84"/>
      <c r="J133" s="84"/>
      <c r="K133" s="84"/>
      <c r="L133" s="187"/>
      <c r="M133" s="188"/>
      <c r="N133" s="187">
        <v>1226899</v>
      </c>
      <c r="O133" s="188"/>
      <c r="P133" s="22"/>
      <c r="Q133" s="91"/>
      <c r="R133" s="152">
        <f>N133/100000</f>
        <v>12.268990000000001</v>
      </c>
    </row>
    <row r="134" spans="1:18" ht="15.75" customHeight="1">
      <c r="A134" s="207" t="s">
        <v>138</v>
      </c>
      <c r="B134" s="208"/>
      <c r="C134" s="208"/>
      <c r="D134" s="208"/>
      <c r="E134" s="208"/>
      <c r="F134" s="94"/>
      <c r="G134" s="94"/>
      <c r="H134" s="94"/>
      <c r="I134" s="67"/>
      <c r="J134" s="67"/>
      <c r="K134" s="67"/>
      <c r="L134" s="187"/>
      <c r="M134" s="188"/>
      <c r="N134" s="187"/>
      <c r="O134" s="200"/>
      <c r="P134" s="93"/>
      <c r="Q134" s="91"/>
    </row>
    <row r="135" spans="1:18" ht="15.75" customHeight="1">
      <c r="A135" s="202" t="s">
        <v>139</v>
      </c>
      <c r="B135" s="154"/>
      <c r="C135" s="154"/>
      <c r="D135" s="154"/>
      <c r="E135" s="154"/>
      <c r="F135" s="154"/>
      <c r="G135" s="154"/>
      <c r="H135" s="154"/>
      <c r="I135" s="170"/>
      <c r="J135" s="170"/>
      <c r="K135" s="170"/>
      <c r="L135" s="203"/>
      <c r="M135" s="204"/>
      <c r="N135" s="187"/>
      <c r="O135" s="200"/>
      <c r="P135" s="93"/>
      <c r="Q135" s="91"/>
    </row>
    <row r="136" spans="1:18" ht="23.25" customHeight="1">
      <c r="A136" s="195" t="s">
        <v>140</v>
      </c>
      <c r="B136" s="196"/>
      <c r="C136" s="196"/>
      <c r="D136" s="196"/>
      <c r="E136" s="196"/>
      <c r="F136" s="197"/>
      <c r="G136" s="197"/>
      <c r="H136" s="198"/>
      <c r="I136" s="196"/>
      <c r="J136" s="196"/>
      <c r="K136" s="199"/>
      <c r="L136" s="187"/>
      <c r="M136" s="188"/>
      <c r="N136" s="187">
        <f>[37]Aproaches!$L$18</f>
        <v>167580</v>
      </c>
      <c r="O136" s="200"/>
      <c r="P136" s="79"/>
      <c r="Q136" s="78"/>
      <c r="R136" s="152">
        <f>N136/100000</f>
        <v>1.6758</v>
      </c>
    </row>
    <row r="137" spans="1:18" ht="23.25" customHeight="1">
      <c r="A137" s="195" t="s">
        <v>141</v>
      </c>
      <c r="B137" s="196"/>
      <c r="C137" s="196"/>
      <c r="D137" s="196"/>
      <c r="E137" s="196"/>
      <c r="F137" s="197"/>
      <c r="G137" s="197"/>
      <c r="H137" s="198"/>
      <c r="I137" s="196"/>
      <c r="J137" s="196"/>
      <c r="K137" s="199"/>
      <c r="L137" s="194"/>
      <c r="M137" s="188"/>
      <c r="N137" s="187"/>
      <c r="O137" s="200"/>
      <c r="P137" s="79"/>
      <c r="Q137" s="78"/>
    </row>
    <row r="138" spans="1:18" ht="23.25" customHeight="1">
      <c r="A138" s="195" t="s">
        <v>142</v>
      </c>
      <c r="B138" s="196"/>
      <c r="C138" s="196"/>
      <c r="D138" s="196"/>
      <c r="E138" s="196"/>
      <c r="F138" s="197"/>
      <c r="G138" s="197"/>
      <c r="H138" s="198"/>
      <c r="I138" s="196"/>
      <c r="J138" s="196"/>
      <c r="K138" s="199"/>
      <c r="L138" s="194"/>
      <c r="M138" s="188"/>
      <c r="N138" s="187"/>
      <c r="O138" s="200"/>
      <c r="P138" s="79"/>
      <c r="Q138" s="78"/>
    </row>
    <row r="139" spans="1:18" ht="23.25" customHeight="1">
      <c r="A139" s="195" t="s">
        <v>143</v>
      </c>
      <c r="B139" s="196"/>
      <c r="C139" s="196"/>
      <c r="D139" s="196"/>
      <c r="E139" s="196"/>
      <c r="F139" s="197"/>
      <c r="G139" s="197"/>
      <c r="H139" s="198"/>
      <c r="I139" s="196"/>
      <c r="J139" s="196"/>
      <c r="K139" s="199"/>
      <c r="L139" s="187"/>
      <c r="M139" s="188"/>
      <c r="N139" s="187"/>
      <c r="O139" s="200"/>
      <c r="P139" s="79"/>
      <c r="Q139" s="78"/>
    </row>
    <row r="140" spans="1:18" ht="23.25" customHeight="1">
      <c r="A140" s="195" t="s">
        <v>144</v>
      </c>
      <c r="B140" s="196"/>
      <c r="C140" s="81"/>
      <c r="D140" s="81"/>
      <c r="E140" s="84"/>
      <c r="F140" s="197"/>
      <c r="G140" s="197"/>
      <c r="H140" s="198"/>
      <c r="I140" s="196"/>
      <c r="J140" s="196"/>
      <c r="K140" s="199"/>
      <c r="L140" s="187"/>
      <c r="M140" s="188"/>
      <c r="N140" s="187"/>
      <c r="O140" s="200"/>
      <c r="P140" s="79"/>
      <c r="Q140" s="78"/>
    </row>
    <row r="141" spans="1:18" ht="23.25" customHeight="1">
      <c r="A141" s="195" t="s">
        <v>145</v>
      </c>
      <c r="B141" s="196"/>
      <c r="C141" s="81"/>
      <c r="D141" s="81"/>
      <c r="E141" s="84"/>
      <c r="F141" s="197"/>
      <c r="G141" s="197"/>
      <c r="H141" s="198"/>
      <c r="I141" s="196"/>
      <c r="J141" s="196"/>
      <c r="K141" s="199"/>
      <c r="L141" s="187"/>
      <c r="M141" s="188"/>
      <c r="N141" s="187"/>
      <c r="O141" s="200"/>
      <c r="P141" s="79"/>
      <c r="Q141" s="78"/>
    </row>
    <row r="142" spans="1:18" ht="23.25" customHeight="1">
      <c r="A142" s="96" t="s">
        <v>146</v>
      </c>
      <c r="B142" s="97"/>
      <c r="C142" s="98"/>
      <c r="D142" s="98"/>
      <c r="E142" s="84"/>
      <c r="F142" s="197"/>
      <c r="G142" s="197"/>
      <c r="H142" s="198"/>
      <c r="I142" s="196"/>
      <c r="J142" s="196"/>
      <c r="K142" s="199"/>
      <c r="L142" s="187"/>
      <c r="M142" s="188"/>
      <c r="N142" s="187"/>
      <c r="O142" s="200"/>
      <c r="P142" s="79"/>
      <c r="Q142" s="78"/>
    </row>
    <row r="143" spans="1:18" ht="23.25" customHeight="1">
      <c r="A143" s="195" t="s">
        <v>147</v>
      </c>
      <c r="B143" s="196"/>
      <c r="C143" s="81"/>
      <c r="D143" s="81"/>
      <c r="E143" s="84"/>
      <c r="F143" s="197"/>
      <c r="G143" s="197"/>
      <c r="H143" s="198"/>
      <c r="I143" s="196"/>
      <c r="J143" s="196"/>
      <c r="K143" s="199"/>
      <c r="L143" s="187"/>
      <c r="M143" s="188"/>
      <c r="N143" s="187"/>
      <c r="O143" s="200"/>
      <c r="P143" s="79"/>
      <c r="Q143" s="78"/>
    </row>
    <row r="144" spans="1:18" ht="21" customHeight="1">
      <c r="A144" s="195" t="s">
        <v>251</v>
      </c>
      <c r="B144" s="201"/>
      <c r="C144" s="201"/>
      <c r="D144" s="201"/>
      <c r="E144" s="99"/>
      <c r="F144" s="95"/>
      <c r="G144" s="95"/>
      <c r="H144" s="95"/>
      <c r="I144" s="95"/>
      <c r="J144" s="95"/>
      <c r="K144" s="95"/>
      <c r="L144" s="187"/>
      <c r="M144" s="188"/>
      <c r="N144" s="187"/>
      <c r="O144" s="188"/>
      <c r="P144" s="79"/>
      <c r="Q144" s="78"/>
    </row>
    <row r="145" spans="1:20" ht="16.5" customHeight="1">
      <c r="A145" s="100" t="s">
        <v>252</v>
      </c>
      <c r="B145" s="101"/>
      <c r="C145" s="102"/>
      <c r="D145" s="102"/>
      <c r="E145" s="102"/>
      <c r="F145" s="103"/>
      <c r="G145" s="103"/>
      <c r="H145" s="103"/>
      <c r="I145" s="102"/>
      <c r="J145" s="102"/>
      <c r="K145" s="102"/>
      <c r="L145" s="193"/>
      <c r="M145" s="188"/>
      <c r="N145" s="193"/>
      <c r="O145" s="188"/>
      <c r="P145" s="79"/>
      <c r="Q145" s="78"/>
    </row>
    <row r="146" spans="1:20" ht="16.5" customHeight="1">
      <c r="A146" s="100" t="s">
        <v>148</v>
      </c>
      <c r="B146" s="101"/>
      <c r="C146" s="102"/>
      <c r="D146" s="102"/>
      <c r="E146" s="102"/>
      <c r="F146" s="103"/>
      <c r="G146" s="103"/>
      <c r="H146" s="103"/>
      <c r="I146" s="102"/>
      <c r="J146" s="102"/>
      <c r="K146" s="102"/>
      <c r="L146" s="194"/>
      <c r="M146" s="188"/>
      <c r="N146" s="187">
        <v>7278440</v>
      </c>
      <c r="O146" s="188"/>
      <c r="P146" s="79"/>
      <c r="Q146" s="78"/>
      <c r="R146" s="33">
        <f>SUM(N123:O146)</f>
        <v>39551728</v>
      </c>
      <c r="S146" s="33">
        <f>R63</f>
        <v>39551728</v>
      </c>
      <c r="T146" s="33">
        <f>R146-S146</f>
        <v>0</v>
      </c>
    </row>
    <row r="147" spans="1:20" ht="15" customHeight="1">
      <c r="A147" s="100" t="s">
        <v>149</v>
      </c>
      <c r="B147" s="101"/>
      <c r="C147" s="102"/>
      <c r="D147" s="102"/>
      <c r="E147" s="102"/>
      <c r="F147" s="103"/>
      <c r="G147" s="103"/>
      <c r="H147" s="103"/>
      <c r="I147" s="102"/>
      <c r="J147" s="102"/>
      <c r="K147" s="102"/>
      <c r="L147" s="194"/>
      <c r="M147" s="188"/>
      <c r="N147" s="187">
        <f>[37]Summry!$L$18</f>
        <v>4237685</v>
      </c>
      <c r="O147" s="188"/>
      <c r="P147" s="79"/>
      <c r="Q147" s="78"/>
      <c r="R147" s="152">
        <f>N147/100000</f>
        <v>42.376849999999997</v>
      </c>
    </row>
    <row r="148" spans="1:20" ht="12.75" customHeight="1">
      <c r="A148" s="104"/>
      <c r="B148" s="81"/>
      <c r="C148" s="186" t="s">
        <v>150</v>
      </c>
      <c r="D148" s="186"/>
      <c r="E148" s="186"/>
      <c r="F148" s="186"/>
      <c r="G148" s="186"/>
      <c r="H148" s="186"/>
      <c r="I148" s="186"/>
      <c r="J148" s="186"/>
      <c r="K148" s="186"/>
      <c r="L148" s="105"/>
      <c r="M148" s="106"/>
      <c r="N148" s="187">
        <f>[37]Summry!$L$19</f>
        <v>39551728</v>
      </c>
      <c r="O148" s="188"/>
      <c r="P148" s="79"/>
      <c r="Q148" s="78"/>
      <c r="R148" s="152">
        <f>N148/100000</f>
        <v>395.51728000000003</v>
      </c>
    </row>
    <row r="149" spans="1:20" s="140" customFormat="1" ht="24" customHeight="1">
      <c r="A149" s="189" t="s">
        <v>151</v>
      </c>
      <c r="B149" s="190"/>
      <c r="C149" s="190"/>
      <c r="D149" s="190"/>
      <c r="E149" s="190"/>
      <c r="F149" s="137"/>
      <c r="G149" s="137"/>
      <c r="H149" s="137"/>
      <c r="I149" s="137"/>
      <c r="J149" s="137"/>
      <c r="K149" s="137"/>
      <c r="L149" s="191">
        <f>N148/100000</f>
        <v>395.51728000000003</v>
      </c>
      <c r="M149" s="191"/>
      <c r="N149" s="191"/>
      <c r="O149" s="137" t="s">
        <v>152</v>
      </c>
      <c r="P149" s="138"/>
      <c r="Q149" s="139"/>
    </row>
    <row r="150" spans="1:20" ht="22.5" customHeight="1">
      <c r="A150" s="13" t="s">
        <v>153</v>
      </c>
      <c r="B150" s="13"/>
      <c r="C150" s="13"/>
      <c r="D150" s="13"/>
      <c r="E150" s="13"/>
      <c r="F150" s="117"/>
      <c r="G150" s="116"/>
      <c r="H150" s="116"/>
      <c r="I150" s="116"/>
      <c r="J150" s="116"/>
      <c r="K150" s="116"/>
      <c r="L150" s="116"/>
      <c r="M150" s="116"/>
      <c r="N150" s="116"/>
      <c r="O150" s="116"/>
      <c r="P150" s="116"/>
      <c r="Q150" s="116"/>
    </row>
    <row r="151" spans="1:20" ht="13.5" customHeight="1">
      <c r="A151" s="1"/>
      <c r="B151" s="1"/>
      <c r="C151" s="1"/>
      <c r="D151" s="1"/>
      <c r="E151" s="1"/>
      <c r="F151" s="181" t="s">
        <v>154</v>
      </c>
      <c r="G151" s="181"/>
      <c r="H151" s="181"/>
      <c r="I151" s="181"/>
      <c r="J151" s="181"/>
      <c r="K151" s="192" t="s">
        <v>155</v>
      </c>
      <c r="L151" s="192"/>
      <c r="M151" s="192"/>
      <c r="N151" s="192" t="s">
        <v>156</v>
      </c>
      <c r="O151" s="192"/>
      <c r="P151" s="108"/>
      <c r="Q151" s="1"/>
    </row>
    <row r="152" spans="1:20" ht="12" customHeight="1">
      <c r="A152" s="1"/>
      <c r="B152" s="1"/>
      <c r="C152" s="1"/>
      <c r="D152" s="1"/>
      <c r="E152" s="1"/>
      <c r="F152" s="181" t="s">
        <v>157</v>
      </c>
      <c r="G152" s="181"/>
      <c r="H152" s="181"/>
      <c r="I152" s="181" t="s">
        <v>157</v>
      </c>
      <c r="J152" s="181"/>
      <c r="K152" s="181">
        <f>ROUND(R152*N152/100000,2)</f>
        <v>4.43</v>
      </c>
      <c r="L152" s="181"/>
      <c r="M152" s="181"/>
      <c r="N152" s="182">
        <v>1.12E-2</v>
      </c>
      <c r="O152" s="183"/>
      <c r="P152" s="109"/>
      <c r="Q152" s="1"/>
      <c r="R152" s="141">
        <f>N148</f>
        <v>39551728</v>
      </c>
    </row>
    <row r="153" spans="1:20" ht="14.25">
      <c r="A153" s="1"/>
      <c r="B153" s="1"/>
      <c r="C153" s="1"/>
      <c r="D153" s="1"/>
      <c r="E153" s="1"/>
      <c r="F153" s="181" t="s">
        <v>158</v>
      </c>
      <c r="G153" s="181"/>
      <c r="H153" s="181"/>
      <c r="I153" s="181" t="s">
        <v>158</v>
      </c>
      <c r="J153" s="181"/>
      <c r="K153" s="181">
        <f t="shared" ref="K153:K156" si="4">ROUND(R153*N153/100000,2)</f>
        <v>5.66</v>
      </c>
      <c r="L153" s="181"/>
      <c r="M153" s="181"/>
      <c r="N153" s="182">
        <v>1.43E-2</v>
      </c>
      <c r="O153" s="183">
        <v>1.43E-2</v>
      </c>
      <c r="P153" s="109"/>
      <c r="Q153" s="1"/>
      <c r="R153" s="141">
        <f>R152</f>
        <v>39551728</v>
      </c>
    </row>
    <row r="154" spans="1:20" ht="14.25">
      <c r="A154" s="1"/>
      <c r="B154" s="1"/>
      <c r="C154" s="1"/>
      <c r="D154" s="1"/>
      <c r="E154" s="1"/>
      <c r="F154" s="181" t="s">
        <v>159</v>
      </c>
      <c r="G154" s="181"/>
      <c r="H154" s="181"/>
      <c r="I154" s="181" t="s">
        <v>159</v>
      </c>
      <c r="J154" s="181"/>
      <c r="K154" s="181">
        <f t="shared" si="4"/>
        <v>7.24</v>
      </c>
      <c r="L154" s="181"/>
      <c r="M154" s="181"/>
      <c r="N154" s="182">
        <v>1.83E-2</v>
      </c>
      <c r="O154" s="183">
        <v>1.83E-2</v>
      </c>
      <c r="P154" s="109"/>
      <c r="Q154" s="1"/>
      <c r="R154" s="141">
        <f t="shared" ref="R154:R156" si="5">R153</f>
        <v>39551728</v>
      </c>
    </row>
    <row r="155" spans="1:20" ht="14.25">
      <c r="A155" s="1"/>
      <c r="B155" s="1"/>
      <c r="C155" s="1"/>
      <c r="D155" s="1"/>
      <c r="E155" s="1"/>
      <c r="F155" s="181" t="s">
        <v>160</v>
      </c>
      <c r="G155" s="181"/>
      <c r="H155" s="181"/>
      <c r="I155" s="181" t="s">
        <v>160</v>
      </c>
      <c r="J155" s="181"/>
      <c r="K155" s="181">
        <f t="shared" si="4"/>
        <v>8.5</v>
      </c>
      <c r="L155" s="181"/>
      <c r="M155" s="181"/>
      <c r="N155" s="182">
        <v>2.1499999999999998E-2</v>
      </c>
      <c r="O155" s="183">
        <v>2.1499999999999998E-2</v>
      </c>
      <c r="P155" s="109"/>
      <c r="Q155" s="1"/>
      <c r="R155" s="141">
        <f t="shared" si="5"/>
        <v>39551728</v>
      </c>
    </row>
    <row r="156" spans="1:20" ht="14.25">
      <c r="A156" s="1"/>
      <c r="B156" s="1"/>
      <c r="C156" s="1"/>
      <c r="D156" s="1"/>
      <c r="E156" s="1"/>
      <c r="F156" s="181" t="s">
        <v>161</v>
      </c>
      <c r="G156" s="181"/>
      <c r="H156" s="181"/>
      <c r="I156" s="181" t="s">
        <v>161</v>
      </c>
      <c r="J156" s="181"/>
      <c r="K156" s="181">
        <f t="shared" si="4"/>
        <v>9.77</v>
      </c>
      <c r="L156" s="181"/>
      <c r="M156" s="181"/>
      <c r="N156" s="182">
        <v>2.47E-2</v>
      </c>
      <c r="O156" s="183">
        <v>2.47E-2</v>
      </c>
      <c r="P156" s="109"/>
      <c r="Q156" s="1"/>
      <c r="R156" s="141">
        <f t="shared" si="5"/>
        <v>39551728</v>
      </c>
    </row>
    <row r="157" spans="1:20" ht="14.25">
      <c r="A157" s="1"/>
      <c r="B157" s="1"/>
      <c r="C157" s="1"/>
      <c r="D157" s="1"/>
      <c r="E157" s="1"/>
      <c r="F157" s="184" t="s">
        <v>162</v>
      </c>
      <c r="G157" s="184"/>
      <c r="H157" s="184"/>
      <c r="I157" s="184" t="s">
        <v>31</v>
      </c>
      <c r="J157" s="184"/>
      <c r="K157" s="181">
        <f>SUM(K152:K156)</f>
        <v>35.599999999999994</v>
      </c>
      <c r="L157" s="181"/>
      <c r="M157" s="181"/>
      <c r="N157" s="185"/>
      <c r="O157" s="185"/>
      <c r="P157" s="110"/>
      <c r="Q157" s="1"/>
    </row>
    <row r="158" spans="1:20">
      <c r="A158" s="1"/>
      <c r="B158" s="1"/>
      <c r="C158" s="1"/>
      <c r="D158" s="1"/>
      <c r="E158" s="1"/>
      <c r="F158" s="145"/>
      <c r="G158" s="145"/>
      <c r="H158" s="145"/>
      <c r="I158" s="1"/>
      <c r="J158" s="1"/>
      <c r="K158" s="1"/>
      <c r="L158" s="1"/>
      <c r="M158" s="1"/>
      <c r="N158" s="111"/>
      <c r="O158" s="1"/>
      <c r="P158" s="1"/>
      <c r="Q158" s="1"/>
    </row>
    <row r="159" spans="1:20" ht="33" customHeight="1">
      <c r="A159" s="160" t="s">
        <v>163</v>
      </c>
      <c r="B159" s="160"/>
      <c r="C159" s="160"/>
      <c r="D159" s="160"/>
      <c r="E159" s="160"/>
      <c r="F159" s="160"/>
      <c r="G159" s="160"/>
      <c r="H159" s="160"/>
      <c r="I159" s="160"/>
      <c r="J159" s="160"/>
      <c r="K159" s="160"/>
      <c r="L159" s="160"/>
      <c r="M159" s="160"/>
      <c r="N159" s="1"/>
      <c r="O159" s="1"/>
      <c r="P159" s="1"/>
      <c r="Q159" s="1"/>
    </row>
    <row r="160" spans="1:20">
      <c r="A160" s="1"/>
      <c r="B160" s="1"/>
      <c r="C160" s="1"/>
      <c r="D160" s="1"/>
      <c r="E160" s="1"/>
      <c r="F160" s="145"/>
      <c r="G160" s="145"/>
      <c r="H160" s="145"/>
      <c r="I160" s="1"/>
      <c r="J160" s="1"/>
      <c r="K160" s="1"/>
      <c r="L160" s="1"/>
      <c r="M160" s="1"/>
      <c r="N160" s="111"/>
      <c r="O160" s="1"/>
      <c r="P160" s="1"/>
      <c r="Q160" s="1"/>
    </row>
    <row r="161" spans="1:17" ht="23.25" customHeight="1">
      <c r="A161" s="160" t="s">
        <v>253</v>
      </c>
      <c r="B161" s="157"/>
      <c r="C161" s="157"/>
      <c r="D161" s="157"/>
      <c r="E161" s="157"/>
      <c r="F161" s="157"/>
      <c r="G161" s="157"/>
      <c r="H161" s="157"/>
      <c r="I161" s="157"/>
      <c r="J161" s="157"/>
      <c r="K161" s="157"/>
      <c r="L161" s="157"/>
      <c r="M161" s="157"/>
      <c r="N161" s="1"/>
      <c r="O161" s="1"/>
      <c r="P161" s="1"/>
      <c r="Q161" s="1"/>
    </row>
    <row r="162" spans="1:17">
      <c r="A162" s="10" t="s">
        <v>254</v>
      </c>
      <c r="B162" s="1"/>
      <c r="C162" s="1"/>
      <c r="D162" s="1"/>
      <c r="E162" s="1"/>
      <c r="F162" s="145"/>
      <c r="G162" s="145"/>
      <c r="H162" s="145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24.75" customHeight="1">
      <c r="A163" s="1"/>
      <c r="B163" s="1"/>
      <c r="C163" s="172" t="s">
        <v>164</v>
      </c>
      <c r="D163" s="172"/>
      <c r="E163" s="112" t="s">
        <v>165</v>
      </c>
      <c r="F163" s="176" t="s">
        <v>166</v>
      </c>
      <c r="G163" s="176"/>
      <c r="H163" s="180" t="s">
        <v>164</v>
      </c>
      <c r="I163" s="180"/>
      <c r="J163" s="180"/>
      <c r="K163" s="176" t="s">
        <v>165</v>
      </c>
      <c r="L163" s="176"/>
      <c r="M163" s="176"/>
      <c r="N163" s="176" t="s">
        <v>167</v>
      </c>
      <c r="O163" s="176"/>
      <c r="P163" s="113"/>
      <c r="Q163" s="1"/>
    </row>
    <row r="164" spans="1:17" ht="13.5" customHeight="1">
      <c r="A164" s="1"/>
      <c r="B164" s="1"/>
      <c r="C164" s="172" t="s">
        <v>168</v>
      </c>
      <c r="D164" s="173"/>
      <c r="E164" s="114" t="str">
        <f>'[36]Proforma C'!E259</f>
        <v>Local</v>
      </c>
      <c r="F164" s="174">
        <f>'[36]Proforma C'!F259:G259</f>
        <v>15</v>
      </c>
      <c r="G164" s="174"/>
      <c r="H164" s="175" t="s">
        <v>169</v>
      </c>
      <c r="I164" s="175"/>
      <c r="J164" s="175"/>
      <c r="K164" s="176" t="str">
        <f>'[36]Proforma C'!K259:M259</f>
        <v>BEAWAR</v>
      </c>
      <c r="L164" s="176"/>
      <c r="M164" s="176"/>
      <c r="N164" s="177">
        <f>'[36]Proforma C'!N259:O259</f>
        <v>332</v>
      </c>
      <c r="O164" s="176"/>
      <c r="P164" s="113"/>
      <c r="Q164" s="1"/>
    </row>
    <row r="165" spans="1:17" ht="15" customHeight="1">
      <c r="A165" s="1"/>
      <c r="B165" s="1"/>
      <c r="C165" s="172" t="s">
        <v>170</v>
      </c>
      <c r="D165" s="173"/>
      <c r="E165" s="114" t="str">
        <f>'[36]Proforma C'!E260</f>
        <v>Kurja</v>
      </c>
      <c r="F165" s="174">
        <f>'[36]Proforma C'!F260:G260</f>
        <v>45</v>
      </c>
      <c r="G165" s="174"/>
      <c r="H165" s="175" t="s">
        <v>171</v>
      </c>
      <c r="I165" s="175"/>
      <c r="J165" s="175"/>
      <c r="K165" s="176" t="str">
        <f>'[36]Proforma C'!K260:M260</f>
        <v>Vadodra</v>
      </c>
      <c r="L165" s="176"/>
      <c r="M165" s="176"/>
      <c r="N165" s="177">
        <f>'[36]Proforma C'!N260:O260</f>
        <v>413</v>
      </c>
      <c r="O165" s="176"/>
      <c r="P165" s="117"/>
      <c r="Q165" s="1"/>
    </row>
    <row r="166" spans="1:17" ht="12.75" customHeight="1">
      <c r="A166" s="1"/>
      <c r="B166" s="1"/>
      <c r="C166" s="172" t="s">
        <v>172</v>
      </c>
      <c r="D166" s="173"/>
      <c r="E166" s="114" t="str">
        <f>'[36]Proforma C'!E261</f>
        <v>Barmer</v>
      </c>
      <c r="F166" s="174">
        <f>'[36]Proforma C'!F261:G261</f>
        <v>80</v>
      </c>
      <c r="G166" s="174"/>
      <c r="H166" s="175" t="s">
        <v>173</v>
      </c>
      <c r="I166" s="175"/>
      <c r="J166" s="175"/>
      <c r="K166" s="176" t="str">
        <f>'[36]Proforma C'!K261:M261</f>
        <v>Vadodra</v>
      </c>
      <c r="L166" s="176"/>
      <c r="M166" s="176"/>
      <c r="N166" s="177">
        <f>'[36]Proforma C'!N261:O261</f>
        <v>413</v>
      </c>
      <c r="O166" s="176"/>
      <c r="P166" s="117"/>
      <c r="Q166" s="1"/>
    </row>
    <row r="167" spans="1:17" ht="12.75" customHeight="1">
      <c r="A167" s="1"/>
      <c r="B167" s="1"/>
      <c r="C167" s="172" t="s">
        <v>174</v>
      </c>
      <c r="D167" s="173"/>
      <c r="E167" s="114" t="str">
        <f>'[36]Proforma C'!E262</f>
        <v>Local</v>
      </c>
      <c r="F167" s="174">
        <f>'[36]Proforma C'!F262:G262</f>
        <v>15</v>
      </c>
      <c r="G167" s="174"/>
      <c r="H167" s="175" t="s">
        <v>175</v>
      </c>
      <c r="I167" s="175"/>
      <c r="J167" s="175"/>
      <c r="K167" s="176" t="str">
        <f>'[36]Proforma C'!K262:M262</f>
        <v>JAIPUR</v>
      </c>
      <c r="L167" s="176"/>
      <c r="M167" s="176"/>
      <c r="N167" s="177">
        <f>'[36]Proforma C'!N262:O262</f>
        <v>520</v>
      </c>
      <c r="O167" s="176"/>
      <c r="P167" s="117"/>
      <c r="Q167" s="1"/>
    </row>
    <row r="168" spans="1:17">
      <c r="A168" s="39"/>
      <c r="B168" s="117"/>
      <c r="C168" s="1"/>
      <c r="D168" s="117"/>
      <c r="E168" s="117"/>
      <c r="F168" s="117"/>
      <c r="G168" s="117"/>
      <c r="H168" s="117"/>
      <c r="I168" s="117"/>
      <c r="J168" s="117"/>
      <c r="K168" s="117"/>
      <c r="L168" s="117"/>
      <c r="M168" s="117"/>
      <c r="N168" s="117"/>
      <c r="O168" s="117"/>
      <c r="P168" s="117"/>
      <c r="Q168" s="1"/>
    </row>
    <row r="169" spans="1:17">
      <c r="A169" s="178" t="s">
        <v>176</v>
      </c>
      <c r="B169" s="179"/>
      <c r="C169" s="179"/>
      <c r="D169" s="179"/>
      <c r="E169" s="179"/>
      <c r="F169" s="179"/>
      <c r="G169" s="179"/>
      <c r="H169" s="179"/>
      <c r="I169" s="179"/>
      <c r="J169" s="179"/>
      <c r="K169" s="179"/>
      <c r="L169" s="179"/>
      <c r="M169" s="179"/>
      <c r="N169" s="179"/>
      <c r="O169" s="153"/>
      <c r="P169" s="153"/>
      <c r="Q169" s="1"/>
    </row>
    <row r="170" spans="1:17" ht="14.25">
      <c r="A170" s="10" t="s">
        <v>177</v>
      </c>
      <c r="B170" s="10"/>
      <c r="C170" s="8"/>
      <c r="D170" s="10"/>
      <c r="E170" s="10"/>
      <c r="F170" s="10"/>
      <c r="G170" s="10"/>
      <c r="H170" s="10"/>
      <c r="I170" s="10"/>
      <c r="J170" s="1"/>
      <c r="K170" s="1"/>
      <c r="L170" s="1"/>
      <c r="M170" s="1"/>
      <c r="N170" s="1"/>
      <c r="O170" s="1"/>
      <c r="P170" s="1"/>
      <c r="Q170" s="1"/>
    </row>
    <row r="171" spans="1:17" ht="14.25">
      <c r="A171" s="10" t="s">
        <v>178</v>
      </c>
      <c r="B171" s="10"/>
      <c r="C171" s="8"/>
      <c r="D171" s="10"/>
      <c r="E171" s="10"/>
      <c r="F171" s="10"/>
      <c r="G171" s="10"/>
      <c r="H171" s="10"/>
      <c r="I171" s="10"/>
      <c r="J171" s="1"/>
      <c r="K171" s="1"/>
      <c r="L171" s="1"/>
      <c r="M171" s="1"/>
      <c r="N171" s="1"/>
      <c r="O171" s="1"/>
      <c r="P171" s="1"/>
      <c r="Q171" s="1"/>
    </row>
    <row r="172" spans="1:17" ht="14.25">
      <c r="A172" s="10" t="s">
        <v>179</v>
      </c>
      <c r="B172" s="10"/>
      <c r="C172" s="8"/>
      <c r="D172" s="10"/>
      <c r="E172" s="10"/>
      <c r="F172" s="10"/>
      <c r="G172" s="10"/>
      <c r="H172" s="10"/>
      <c r="I172" s="10"/>
      <c r="J172" s="1"/>
      <c r="K172" s="1"/>
      <c r="L172" s="1"/>
      <c r="M172" s="1"/>
      <c r="N172" s="1"/>
      <c r="O172" s="1"/>
      <c r="P172" s="1"/>
      <c r="Q172" s="1"/>
    </row>
    <row r="173" spans="1:17" ht="18.75" customHeight="1">
      <c r="A173" s="154" t="s">
        <v>180</v>
      </c>
      <c r="B173" s="155"/>
      <c r="C173" s="155"/>
      <c r="D173" s="155"/>
      <c r="E173" s="155"/>
      <c r="F173" s="155"/>
      <c r="G173" s="155"/>
      <c r="H173" s="155"/>
      <c r="I173" s="155"/>
      <c r="J173" s="155"/>
      <c r="K173" s="155"/>
      <c r="L173" s="155"/>
      <c r="M173" s="155"/>
      <c r="N173" s="155"/>
      <c r="O173" s="155"/>
      <c r="P173" s="155"/>
      <c r="Q173" s="1"/>
    </row>
    <row r="174" spans="1:17" ht="28.5" customHeight="1">
      <c r="A174" s="154" t="s">
        <v>181</v>
      </c>
      <c r="B174" s="154"/>
      <c r="C174" s="154"/>
      <c r="D174" s="154"/>
      <c r="E174" s="154"/>
      <c r="F174" s="154"/>
      <c r="G174" s="154"/>
      <c r="H174" s="154"/>
      <c r="I174" s="154"/>
      <c r="J174" s="154"/>
      <c r="K174" s="154"/>
      <c r="L174" s="154"/>
      <c r="M174" s="154"/>
      <c r="N174" s="154"/>
      <c r="O174" s="154"/>
      <c r="P174" s="154"/>
      <c r="Q174" s="1"/>
    </row>
    <row r="175" spans="1:17" ht="24" customHeight="1">
      <c r="A175" s="169" t="s">
        <v>182</v>
      </c>
      <c r="B175" s="169"/>
      <c r="C175" s="169"/>
      <c r="D175" s="10"/>
      <c r="E175" s="115" t="s">
        <v>183</v>
      </c>
      <c r="F175" s="115"/>
      <c r="G175" s="115"/>
      <c r="H175" s="10"/>
      <c r="I175" s="1"/>
      <c r="J175" s="1"/>
      <c r="K175" s="1"/>
      <c r="L175" s="1"/>
      <c r="M175" s="170" t="s">
        <v>184</v>
      </c>
      <c r="N175" s="170"/>
      <c r="O175" s="170"/>
      <c r="P175" s="170"/>
      <c r="Q175" s="170"/>
    </row>
    <row r="176" spans="1:17">
      <c r="A176" s="169" t="s">
        <v>265</v>
      </c>
      <c r="B176" s="169"/>
      <c r="C176" s="169"/>
      <c r="D176" s="10"/>
      <c r="E176" s="115" t="s">
        <v>266</v>
      </c>
      <c r="F176" s="115"/>
      <c r="G176" s="115"/>
      <c r="H176" s="10"/>
      <c r="I176" s="1"/>
      <c r="J176" s="1"/>
      <c r="K176" s="1"/>
      <c r="L176" s="1"/>
      <c r="M176" s="1"/>
      <c r="N176" s="170"/>
      <c r="O176" s="170"/>
      <c r="P176" s="170"/>
      <c r="Q176" s="170"/>
    </row>
    <row r="177" spans="1:18" ht="14.25">
      <c r="A177" s="1"/>
      <c r="B177" s="1"/>
      <c r="C177" s="5"/>
      <c r="D177" s="1"/>
      <c r="E177" s="127"/>
      <c r="F177" s="127"/>
      <c r="G177" s="127"/>
      <c r="H177" s="127"/>
      <c r="I177" s="1"/>
      <c r="J177" s="1"/>
      <c r="K177" s="127"/>
      <c r="L177" s="127"/>
      <c r="M177" s="127"/>
      <c r="N177" s="1"/>
      <c r="O177" s="1"/>
      <c r="P177" s="1"/>
      <c r="Q177" s="1"/>
    </row>
    <row r="178" spans="1:18" ht="14.25" customHeight="1">
      <c r="A178" s="1"/>
      <c r="B178" s="1"/>
      <c r="C178" s="5"/>
      <c r="D178" s="1"/>
      <c r="E178" s="127"/>
      <c r="F178" s="127"/>
      <c r="G178" s="127"/>
      <c r="H178" s="127"/>
      <c r="I178" s="1"/>
      <c r="J178" s="1"/>
      <c r="K178" s="127"/>
      <c r="L178" s="127"/>
      <c r="M178" s="161" t="s">
        <v>259</v>
      </c>
      <c r="N178" s="161"/>
      <c r="O178" s="161"/>
      <c r="P178" s="161"/>
      <c r="Q178" s="123"/>
      <c r="R178" s="123"/>
    </row>
    <row r="179" spans="1:18" ht="14.25">
      <c r="A179" s="1"/>
      <c r="B179" s="1"/>
      <c r="C179" s="5"/>
      <c r="D179" s="1"/>
      <c r="E179" s="127"/>
      <c r="F179" s="127"/>
      <c r="G179" s="127"/>
      <c r="H179" s="127"/>
      <c r="I179" s="1"/>
      <c r="J179" s="1"/>
      <c r="K179" s="127"/>
      <c r="L179" s="127"/>
      <c r="M179" s="161"/>
      <c r="N179" s="161"/>
      <c r="O179" s="161"/>
      <c r="P179" s="161"/>
      <c r="Q179" s="123"/>
      <c r="R179" s="123"/>
    </row>
    <row r="180" spans="1:18">
      <c r="A180" s="171" t="s">
        <v>273</v>
      </c>
      <c r="B180" s="171"/>
      <c r="C180" s="171"/>
      <c r="D180" s="161" t="s">
        <v>274</v>
      </c>
      <c r="E180" s="161"/>
      <c r="F180" s="161"/>
      <c r="G180" s="161"/>
      <c r="H180" s="161"/>
      <c r="I180" s="115"/>
      <c r="K180" s="115"/>
      <c r="L180" s="115"/>
      <c r="M180" s="161"/>
      <c r="N180" s="161"/>
      <c r="O180" s="161"/>
      <c r="P180" s="161"/>
      <c r="Q180" s="123"/>
      <c r="R180" s="123"/>
    </row>
    <row r="181" spans="1:18" ht="14.25" customHeight="1">
      <c r="A181" s="171"/>
      <c r="B181" s="171"/>
      <c r="C181" s="171"/>
      <c r="D181" s="161"/>
      <c r="E181" s="161"/>
      <c r="F181" s="161"/>
      <c r="G181" s="161"/>
      <c r="H181" s="161"/>
      <c r="I181" s="1"/>
      <c r="J181" s="1"/>
      <c r="K181" s="127"/>
      <c r="L181" s="127"/>
      <c r="M181" s="127"/>
      <c r="N181" s="1"/>
      <c r="O181" s="1"/>
      <c r="P181" s="1"/>
      <c r="Q181" s="1"/>
    </row>
    <row r="182" spans="1:18" ht="14.25" customHeight="1">
      <c r="A182" s="171"/>
      <c r="B182" s="171"/>
      <c r="C182" s="171"/>
      <c r="D182" s="161"/>
      <c r="E182" s="161"/>
      <c r="F182" s="161"/>
      <c r="G182" s="161"/>
      <c r="H182" s="161"/>
      <c r="I182" s="142" t="s">
        <v>185</v>
      </c>
      <c r="J182" s="123"/>
      <c r="K182" s="123"/>
      <c r="L182" s="123"/>
      <c r="M182" s="117"/>
      <c r="N182" s="1"/>
      <c r="O182" s="1"/>
      <c r="P182" s="1"/>
      <c r="Q182" s="1"/>
    </row>
    <row r="183" spans="1:18" ht="84" customHeight="1">
      <c r="A183" s="117"/>
      <c r="B183" s="117"/>
      <c r="C183" s="1"/>
      <c r="D183" s="1"/>
      <c r="E183" s="1"/>
      <c r="F183" s="1"/>
      <c r="G183" s="1"/>
      <c r="H183" s="161" t="s">
        <v>186</v>
      </c>
      <c r="I183" s="161"/>
      <c r="J183" s="161"/>
      <c r="K183" s="161"/>
      <c r="L183" s="161"/>
      <c r="M183" s="117"/>
      <c r="N183" s="1"/>
      <c r="O183" s="1"/>
      <c r="P183" s="1"/>
      <c r="Q183" s="1"/>
    </row>
    <row r="184" spans="1:18" ht="24.75" customHeight="1">
      <c r="A184" s="167" t="s">
        <v>187</v>
      </c>
      <c r="B184" s="168"/>
      <c r="C184" s="168"/>
      <c r="D184" s="168"/>
      <c r="E184" s="168"/>
      <c r="F184" s="168"/>
      <c r="G184" s="168"/>
      <c r="H184" s="168"/>
      <c r="I184" s="168"/>
      <c r="J184" s="168"/>
      <c r="K184" s="168"/>
      <c r="L184" s="168"/>
      <c r="M184" s="168"/>
      <c r="N184" s="168"/>
      <c r="O184" s="168"/>
      <c r="P184" s="168"/>
      <c r="Q184" s="1"/>
    </row>
    <row r="185" spans="1:18" ht="21" customHeight="1">
      <c r="A185" s="158" t="s">
        <v>188</v>
      </c>
      <c r="B185" s="158"/>
      <c r="C185" s="158"/>
      <c r="D185" s="158"/>
      <c r="E185" s="158"/>
      <c r="F185" s="158"/>
      <c r="G185" s="158"/>
      <c r="H185" s="158"/>
      <c r="I185" s="158"/>
      <c r="J185" s="158"/>
      <c r="K185" s="158"/>
      <c r="L185" s="158"/>
      <c r="M185" s="158"/>
      <c r="N185" s="158"/>
      <c r="O185" s="158"/>
      <c r="P185" s="158"/>
      <c r="Q185" s="158"/>
    </row>
    <row r="186" spans="1:18" ht="18.75" customHeight="1">
      <c r="A186" s="158" t="s">
        <v>189</v>
      </c>
      <c r="B186" s="158"/>
      <c r="C186" s="158"/>
      <c r="D186" s="158"/>
      <c r="E186" s="158"/>
      <c r="F186" s="158"/>
      <c r="G186" s="158"/>
      <c r="H186" s="158"/>
      <c r="I186" s="158"/>
      <c r="J186" s="158"/>
      <c r="K186" s="158"/>
      <c r="L186" s="158"/>
      <c r="M186" s="158"/>
      <c r="N186" s="158"/>
      <c r="O186" s="158"/>
      <c r="P186" s="158"/>
      <c r="Q186" s="158"/>
    </row>
    <row r="187" spans="1:18" ht="12.75" customHeight="1">
      <c r="A187" s="161"/>
      <c r="B187" s="161"/>
      <c r="C187" s="161"/>
      <c r="D187" s="161"/>
      <c r="E187" s="161"/>
      <c r="F187" s="161"/>
      <c r="G187" s="161"/>
      <c r="H187" s="161"/>
      <c r="I187" s="161"/>
      <c r="J187" s="161"/>
      <c r="K187" s="161"/>
      <c r="L187" s="161"/>
      <c r="M187" s="161"/>
      <c r="N187" s="161"/>
      <c r="O187" s="161"/>
      <c r="P187" s="161"/>
      <c r="Q187" s="161"/>
    </row>
    <row r="188" spans="1:18" ht="12" customHeight="1">
      <c r="A188" s="158" t="s">
        <v>190</v>
      </c>
      <c r="B188" s="158"/>
      <c r="C188" s="158"/>
      <c r="D188" s="158"/>
      <c r="E188" s="158"/>
      <c r="F188" s="158"/>
      <c r="G188" s="158"/>
      <c r="H188" s="158"/>
      <c r="I188" s="158"/>
      <c r="J188" s="158"/>
      <c r="K188" s="158"/>
      <c r="L188" s="158"/>
      <c r="M188" s="158"/>
      <c r="N188" s="158"/>
      <c r="O188" s="158"/>
      <c r="P188" s="158"/>
      <c r="Q188" s="158"/>
    </row>
    <row r="189" spans="1:18" ht="12" customHeight="1">
      <c r="A189" s="119"/>
      <c r="B189" s="119"/>
      <c r="C189" s="119"/>
      <c r="D189" s="119"/>
      <c r="E189" s="119"/>
      <c r="F189" s="119"/>
      <c r="G189" s="119"/>
      <c r="H189" s="119"/>
      <c r="I189" s="119"/>
      <c r="J189" s="119"/>
      <c r="K189" s="119"/>
      <c r="L189" s="119"/>
      <c r="M189" s="119"/>
      <c r="N189" s="119"/>
      <c r="O189" s="119"/>
      <c r="P189" s="119"/>
      <c r="Q189" s="119"/>
    </row>
    <row r="190" spans="1:18" ht="32.25" customHeight="1">
      <c r="A190" s="159" t="s">
        <v>191</v>
      </c>
      <c r="B190" s="159"/>
      <c r="C190" s="159"/>
      <c r="D190" s="159"/>
      <c r="E190" s="159"/>
      <c r="F190" s="159"/>
      <c r="G190" s="159"/>
      <c r="H190" s="159"/>
      <c r="I190" s="159"/>
      <c r="J190" s="159"/>
      <c r="K190" s="159"/>
      <c r="L190" s="159"/>
      <c r="M190" s="159"/>
      <c r="N190" s="159"/>
      <c r="O190" s="159"/>
      <c r="P190" s="159"/>
      <c r="Q190" s="120"/>
    </row>
    <row r="191" spans="1:18" ht="18" customHeight="1">
      <c r="A191" s="159" t="s">
        <v>192</v>
      </c>
      <c r="B191" s="159"/>
      <c r="C191" s="159"/>
      <c r="D191" s="159"/>
      <c r="E191" s="159"/>
      <c r="F191" s="159"/>
      <c r="G191" s="159"/>
      <c r="H191" s="159"/>
      <c r="I191" s="159"/>
      <c r="J191" s="159"/>
      <c r="K191" s="159"/>
      <c r="L191" s="159"/>
      <c r="M191" s="159"/>
      <c r="N191" s="159"/>
      <c r="O191" s="159"/>
      <c r="P191" s="20"/>
      <c r="Q191" s="120"/>
    </row>
    <row r="192" spans="1:18" ht="12" customHeight="1">
      <c r="A192" s="119"/>
      <c r="B192" s="119"/>
      <c r="C192" s="119"/>
      <c r="D192" s="119"/>
      <c r="E192" s="119"/>
      <c r="F192" s="119"/>
      <c r="G192" s="119"/>
      <c r="H192" s="119"/>
      <c r="I192" s="119"/>
      <c r="J192" s="119"/>
      <c r="K192" s="119"/>
      <c r="L192" s="119"/>
      <c r="M192" s="119"/>
      <c r="N192" s="119"/>
      <c r="O192" s="119"/>
      <c r="P192" s="119"/>
      <c r="Q192" s="119"/>
    </row>
    <row r="193" spans="1:18" ht="16.5" customHeight="1">
      <c r="A193" s="68">
        <v>21</v>
      </c>
      <c r="B193" s="158" t="s">
        <v>193</v>
      </c>
      <c r="C193" s="158"/>
      <c r="D193" s="158"/>
      <c r="E193" s="158"/>
      <c r="F193" s="158"/>
      <c r="G193" s="158"/>
      <c r="H193" s="158"/>
      <c r="I193" s="158"/>
      <c r="J193" s="158"/>
      <c r="K193" s="158"/>
      <c r="L193" s="158"/>
      <c r="M193" s="158"/>
      <c r="N193" s="166"/>
      <c r="O193" s="166"/>
      <c r="P193" s="166"/>
      <c r="Q193" s="121"/>
    </row>
    <row r="194" spans="1:18" ht="12.75" customHeight="1">
      <c r="A194" s="122"/>
      <c r="B194" s="164" t="s">
        <v>194</v>
      </c>
      <c r="C194" s="153"/>
      <c r="D194" s="153"/>
      <c r="E194" s="153"/>
      <c r="F194" s="153"/>
      <c r="G194" s="153"/>
      <c r="H194" s="153"/>
      <c r="I194" s="153"/>
      <c r="J194" s="153"/>
      <c r="K194" s="153"/>
      <c r="L194" s="153"/>
      <c r="M194" s="153" t="s">
        <v>33</v>
      </c>
      <c r="N194" s="1"/>
      <c r="O194" s="1"/>
      <c r="P194" s="1"/>
      <c r="Q194" s="1"/>
    </row>
    <row r="195" spans="1:18" ht="12.75" customHeight="1">
      <c r="A195" s="122"/>
      <c r="B195" s="115" t="s">
        <v>195</v>
      </c>
      <c r="C195" s="117"/>
      <c r="D195" s="117"/>
      <c r="E195" s="117"/>
      <c r="F195" s="117"/>
      <c r="G195" s="1"/>
      <c r="H195" s="117"/>
      <c r="I195" s="117" t="s">
        <v>196</v>
      </c>
      <c r="J195" s="117"/>
      <c r="K195" s="115" t="s">
        <v>197</v>
      </c>
      <c r="L195" s="117"/>
      <c r="M195" s="117"/>
      <c r="N195" s="117"/>
      <c r="O195" s="117"/>
      <c r="P195" s="1"/>
      <c r="Q195" s="117" t="s">
        <v>196</v>
      </c>
      <c r="R195" s="117"/>
    </row>
    <row r="196" spans="1:18" ht="12.75" customHeight="1">
      <c r="A196" s="122"/>
      <c r="B196" s="115"/>
      <c r="C196" s="117"/>
      <c r="D196" s="117"/>
      <c r="E196" s="117"/>
      <c r="F196" s="117"/>
      <c r="G196" s="1"/>
      <c r="H196" s="117"/>
      <c r="I196" s="117"/>
      <c r="J196" s="117"/>
      <c r="K196" s="117"/>
      <c r="L196" s="117"/>
      <c r="M196" s="1"/>
      <c r="N196" s="1"/>
      <c r="O196" s="1"/>
      <c r="P196" s="145"/>
      <c r="Q196" s="1"/>
    </row>
    <row r="197" spans="1:18" ht="12.75" customHeight="1">
      <c r="A197" s="122"/>
      <c r="B197" s="115" t="s">
        <v>198</v>
      </c>
      <c r="C197" s="117"/>
      <c r="D197" s="117"/>
      <c r="E197" s="117"/>
      <c r="F197" s="117"/>
      <c r="G197" s="117"/>
      <c r="H197" s="117"/>
      <c r="I197" s="117"/>
      <c r="J197" s="117"/>
      <c r="K197" s="117"/>
      <c r="L197" s="117"/>
      <c r="M197" s="1"/>
      <c r="N197" s="1"/>
      <c r="O197" s="1"/>
      <c r="P197" s="145"/>
      <c r="Q197" s="1"/>
    </row>
    <row r="198" spans="1:18" ht="12.75" customHeight="1">
      <c r="A198" s="122"/>
      <c r="B198" s="115"/>
      <c r="C198" s="117"/>
      <c r="D198" s="117"/>
      <c r="E198" s="117"/>
      <c r="F198" s="117"/>
      <c r="G198" s="117"/>
      <c r="H198" s="117"/>
      <c r="I198" s="117"/>
      <c r="J198" s="117"/>
      <c r="K198" s="117"/>
      <c r="L198" s="117"/>
      <c r="M198" s="1"/>
      <c r="N198" s="1"/>
      <c r="O198" s="1"/>
      <c r="P198" s="145"/>
      <c r="Q198" s="1"/>
    </row>
    <row r="199" spans="1:18" ht="12.75" customHeight="1">
      <c r="A199" s="122"/>
      <c r="B199" s="115" t="s">
        <v>199</v>
      </c>
      <c r="C199" s="117"/>
      <c r="D199" s="117"/>
      <c r="E199" s="117"/>
      <c r="F199" s="117"/>
      <c r="G199" s="117"/>
      <c r="H199" s="117"/>
      <c r="I199" s="117"/>
      <c r="J199" s="117"/>
      <c r="K199" s="117"/>
      <c r="L199" s="117"/>
      <c r="M199" s="1"/>
      <c r="N199" s="1"/>
      <c r="O199" s="1"/>
      <c r="P199" s="145"/>
      <c r="Q199" s="1"/>
    </row>
    <row r="200" spans="1:18" ht="12.75" customHeight="1">
      <c r="A200" s="122"/>
      <c r="B200" s="115"/>
      <c r="C200" s="117"/>
      <c r="D200" s="117"/>
      <c r="E200" s="117"/>
      <c r="F200" s="117"/>
      <c r="G200" s="117"/>
      <c r="H200" s="117"/>
      <c r="I200" s="117"/>
      <c r="J200" s="117"/>
      <c r="K200" s="117"/>
      <c r="L200" s="117"/>
      <c r="M200" s="1"/>
      <c r="N200" s="1"/>
      <c r="O200" s="1"/>
      <c r="P200" s="145"/>
      <c r="Q200" s="1"/>
    </row>
    <row r="201" spans="1:18" ht="12.75" customHeight="1">
      <c r="A201" s="122"/>
      <c r="B201" s="115" t="s">
        <v>200</v>
      </c>
      <c r="C201" s="117"/>
      <c r="D201" s="117"/>
      <c r="E201" s="117"/>
      <c r="F201" s="117"/>
      <c r="G201" s="117"/>
      <c r="H201" s="117"/>
      <c r="I201" s="117"/>
      <c r="J201" s="117"/>
      <c r="K201" s="117"/>
      <c r="L201" s="117"/>
      <c r="M201" s="1"/>
      <c r="N201" s="1"/>
      <c r="O201" s="1"/>
      <c r="P201" s="145"/>
      <c r="Q201" s="1"/>
    </row>
    <row r="202" spans="1:18" ht="12.75" customHeight="1">
      <c r="A202" s="122"/>
      <c r="B202" s="115"/>
      <c r="C202" s="117"/>
      <c r="D202" s="117"/>
      <c r="E202" s="117"/>
      <c r="F202" s="117"/>
      <c r="G202" s="117"/>
      <c r="H202" s="117"/>
      <c r="I202" s="117"/>
      <c r="J202" s="117"/>
      <c r="K202" s="117"/>
      <c r="L202" s="117"/>
      <c r="M202" s="1"/>
      <c r="N202" s="1"/>
      <c r="O202" s="1"/>
      <c r="P202" s="145"/>
      <c r="Q202" s="1"/>
    </row>
    <row r="203" spans="1:18" ht="12.75" customHeight="1">
      <c r="A203" s="122"/>
      <c r="B203" s="115" t="s">
        <v>201</v>
      </c>
      <c r="C203" s="117"/>
      <c r="D203" s="117"/>
      <c r="E203" s="117"/>
      <c r="F203" s="117"/>
      <c r="G203" s="117"/>
      <c r="H203" s="117"/>
      <c r="I203" s="117"/>
      <c r="J203" s="117"/>
      <c r="K203" s="117"/>
      <c r="L203" s="117"/>
      <c r="M203" s="1"/>
      <c r="N203" s="1"/>
      <c r="O203" s="1"/>
      <c r="P203" s="145"/>
      <c r="Q203" s="1"/>
    </row>
    <row r="204" spans="1:18" ht="12.75" customHeight="1">
      <c r="A204" s="122"/>
      <c r="B204" s="115"/>
      <c r="C204" s="117"/>
      <c r="D204" s="117"/>
      <c r="E204" s="117"/>
      <c r="F204" s="117"/>
      <c r="G204" s="117"/>
      <c r="H204" s="117"/>
      <c r="I204" s="117"/>
      <c r="J204" s="117"/>
      <c r="K204" s="117"/>
      <c r="L204" s="117"/>
      <c r="M204" s="1"/>
      <c r="N204" s="1"/>
      <c r="O204" s="1"/>
      <c r="P204" s="145"/>
      <c r="Q204" s="1"/>
    </row>
    <row r="205" spans="1:18" ht="12.75" customHeight="1">
      <c r="A205" s="122"/>
      <c r="B205" s="115" t="s">
        <v>202</v>
      </c>
      <c r="C205" s="117"/>
      <c r="D205" s="117"/>
      <c r="E205" s="117"/>
      <c r="F205" s="117"/>
      <c r="G205" s="117"/>
      <c r="H205" s="117"/>
      <c r="I205" s="117"/>
      <c r="J205" s="117"/>
      <c r="K205" s="117"/>
      <c r="L205" s="117"/>
      <c r="M205" s="1"/>
      <c r="N205" s="1"/>
      <c r="O205" s="1"/>
      <c r="P205" s="145"/>
      <c r="Q205" s="1"/>
    </row>
    <row r="206" spans="1:18" ht="21.75" customHeight="1">
      <c r="A206" s="68">
        <v>22</v>
      </c>
      <c r="B206" s="164" t="s">
        <v>203</v>
      </c>
      <c r="C206" s="153"/>
      <c r="D206" s="153"/>
      <c r="E206" s="153"/>
      <c r="F206" s="153"/>
      <c r="G206" s="153"/>
      <c r="H206" s="153"/>
      <c r="I206" s="153"/>
      <c r="J206" s="153"/>
      <c r="K206" s="153"/>
      <c r="L206" s="153"/>
      <c r="M206" s="153"/>
      <c r="N206" s="1"/>
      <c r="O206" s="1"/>
      <c r="P206" s="1"/>
      <c r="Q206" s="1"/>
    </row>
    <row r="207" spans="1:18" ht="14.25" customHeight="1">
      <c r="A207" s="122"/>
      <c r="B207" s="155" t="s">
        <v>204</v>
      </c>
      <c r="C207" s="155"/>
      <c r="D207" s="155"/>
      <c r="E207" s="155"/>
      <c r="F207" s="155"/>
      <c r="G207" s="155"/>
      <c r="H207" s="155"/>
      <c r="I207" s="155"/>
      <c r="J207" s="155"/>
      <c r="K207" s="155"/>
      <c r="L207" s="155"/>
      <c r="M207" s="155"/>
      <c r="N207" s="155"/>
      <c r="O207" s="155"/>
      <c r="P207" s="1"/>
      <c r="Q207" s="121"/>
    </row>
    <row r="208" spans="1:18" ht="12.75" customHeight="1">
      <c r="A208" s="122"/>
      <c r="B208" s="165" t="s">
        <v>205</v>
      </c>
      <c r="C208" s="165"/>
      <c r="D208" s="165"/>
      <c r="E208" s="165"/>
      <c r="F208" s="165"/>
      <c r="G208" s="165"/>
      <c r="H208" s="165"/>
      <c r="I208" s="165"/>
      <c r="J208" s="165"/>
      <c r="K208" s="165"/>
      <c r="L208" s="165"/>
      <c r="M208" s="153"/>
      <c r="N208" s="1"/>
      <c r="O208" s="1"/>
      <c r="P208" s="1"/>
      <c r="Q208" s="121"/>
    </row>
    <row r="209" spans="1:23" ht="3.75" customHeight="1">
      <c r="A209" s="122"/>
      <c r="B209" s="165"/>
      <c r="C209" s="165"/>
      <c r="D209" s="165"/>
      <c r="E209" s="165"/>
      <c r="F209" s="165"/>
      <c r="G209" s="165"/>
      <c r="H209" s="165"/>
      <c r="I209" s="165"/>
      <c r="J209" s="165"/>
      <c r="K209" s="165"/>
      <c r="L209" s="165"/>
      <c r="M209" s="153"/>
      <c r="N209" s="1"/>
      <c r="O209" s="1"/>
      <c r="P209" s="1"/>
      <c r="Q209" s="1"/>
    </row>
    <row r="210" spans="1:23" ht="12.75" customHeight="1">
      <c r="A210" s="68">
        <v>23</v>
      </c>
      <c r="B210" s="160" t="s">
        <v>206</v>
      </c>
      <c r="C210" s="160"/>
      <c r="D210" s="160"/>
      <c r="E210" s="160"/>
      <c r="F210" s="164"/>
      <c r="G210" s="164"/>
      <c r="H210" s="164"/>
      <c r="I210" s="164"/>
      <c r="J210" s="164"/>
      <c r="K210" s="164"/>
      <c r="L210" s="164"/>
      <c r="M210" s="164"/>
      <c r="N210" s="1"/>
      <c r="O210" s="1"/>
      <c r="P210" s="1"/>
      <c r="Q210" s="1"/>
    </row>
    <row r="211" spans="1:23" ht="16.5" customHeight="1">
      <c r="A211" s="122"/>
      <c r="B211" s="162" t="s">
        <v>207</v>
      </c>
      <c r="C211" s="162"/>
      <c r="D211" s="162"/>
      <c r="E211" s="165" t="s">
        <v>208</v>
      </c>
      <c r="F211" s="165"/>
      <c r="G211" s="165"/>
      <c r="H211" s="165"/>
      <c r="I211" s="165"/>
      <c r="J211" s="165"/>
      <c r="K211" s="165"/>
      <c r="L211" s="165"/>
      <c r="M211" s="165"/>
      <c r="N211" s="1"/>
      <c r="O211" s="1"/>
      <c r="P211" s="1"/>
      <c r="Q211" s="121"/>
    </row>
    <row r="212" spans="1:23" ht="15.75" customHeight="1">
      <c r="A212" s="122"/>
      <c r="B212" s="162" t="s">
        <v>209</v>
      </c>
      <c r="C212" s="162"/>
      <c r="D212" s="162"/>
      <c r="E212" s="162"/>
      <c r="F212" s="162"/>
      <c r="G212" s="162"/>
      <c r="H212" s="162"/>
      <c r="I212" s="162"/>
      <c r="J212" s="116"/>
      <c r="K212" s="116"/>
      <c r="L212" s="116"/>
      <c r="M212" s="116"/>
      <c r="N212" s="1"/>
      <c r="O212" s="1"/>
      <c r="P212" s="1"/>
      <c r="Q212" s="121"/>
    </row>
    <row r="213" spans="1:23" ht="12.75" customHeight="1">
      <c r="A213" s="122"/>
      <c r="B213" s="162" t="s">
        <v>210</v>
      </c>
      <c r="C213" s="162"/>
      <c r="D213" s="162"/>
      <c r="E213" s="162"/>
      <c r="F213" s="162"/>
      <c r="G213" s="162"/>
      <c r="H213" s="162"/>
      <c r="I213" s="162"/>
      <c r="J213" s="116"/>
      <c r="K213" s="116"/>
      <c r="L213" s="116"/>
      <c r="M213" s="116"/>
      <c r="N213" s="1"/>
      <c r="O213" s="1"/>
      <c r="P213" s="1"/>
      <c r="Q213" s="121"/>
    </row>
    <row r="214" spans="1:23" ht="18" customHeight="1">
      <c r="A214" s="122"/>
      <c r="B214" s="162" t="s">
        <v>211</v>
      </c>
      <c r="C214" s="162"/>
      <c r="D214" s="162"/>
      <c r="E214" s="162"/>
      <c r="F214" s="162"/>
      <c r="G214" s="162"/>
      <c r="H214" s="162"/>
      <c r="I214" s="162"/>
      <c r="J214" s="116"/>
      <c r="K214" s="116"/>
      <c r="L214" s="116"/>
      <c r="M214" s="116"/>
      <c r="N214" s="1"/>
      <c r="O214" s="1"/>
      <c r="P214" s="1"/>
      <c r="Q214" s="121"/>
    </row>
    <row r="215" spans="1:23" ht="24.75" customHeight="1">
      <c r="A215" s="122"/>
      <c r="B215" s="162" t="s">
        <v>212</v>
      </c>
      <c r="C215" s="162"/>
      <c r="D215" s="162"/>
      <c r="E215" s="162"/>
      <c r="F215" s="162"/>
      <c r="G215" s="162"/>
      <c r="H215" s="162"/>
      <c r="I215" s="162"/>
      <c r="J215" s="162"/>
      <c r="K215" s="162"/>
      <c r="L215" s="162"/>
      <c r="M215" s="162"/>
      <c r="N215" s="162"/>
      <c r="O215" s="162"/>
      <c r="P215" s="162"/>
      <c r="Q215" s="1"/>
    </row>
    <row r="216" spans="1:23" ht="12.75" customHeight="1">
      <c r="A216" s="122"/>
      <c r="B216" s="39"/>
      <c r="C216" s="39"/>
      <c r="D216" s="39"/>
      <c r="E216" s="39"/>
      <c r="F216" s="39"/>
      <c r="G216" s="117"/>
      <c r="H216" s="117"/>
      <c r="I216" s="117"/>
      <c r="J216" s="117"/>
      <c r="K216" s="1"/>
      <c r="L216" s="1"/>
      <c r="M216" s="1"/>
      <c r="N216" s="1"/>
      <c r="O216" s="1"/>
      <c r="P216" s="1"/>
      <c r="Q216" s="1"/>
    </row>
    <row r="217" spans="1:23" ht="20.25" customHeight="1">
      <c r="A217" s="124">
        <v>24</v>
      </c>
      <c r="B217" s="157" t="s">
        <v>213</v>
      </c>
      <c r="C217" s="157"/>
      <c r="D217" s="157"/>
      <c r="E217" s="157"/>
      <c r="F217" s="157"/>
      <c r="G217" s="157"/>
      <c r="H217" s="157"/>
      <c r="I217" s="157"/>
      <c r="J217" s="157"/>
      <c r="K217" s="157"/>
      <c r="L217" s="157"/>
      <c r="M217" s="157"/>
      <c r="N217" s="1"/>
      <c r="O217" s="1"/>
      <c r="P217" s="1"/>
      <c r="Q217" s="1"/>
    </row>
    <row r="218" spans="1:23" ht="13.5" customHeight="1">
      <c r="A218" s="122"/>
      <c r="B218" s="1" t="s">
        <v>214</v>
      </c>
      <c r="C218" s="1"/>
      <c r="D218" s="1" t="s">
        <v>215</v>
      </c>
      <c r="E218" s="1"/>
      <c r="F218" s="123"/>
      <c r="G218" s="1" t="s">
        <v>216</v>
      </c>
      <c r="H218" s="125"/>
      <c r="I218" s="125"/>
      <c r="J218" s="1" t="s">
        <v>217</v>
      </c>
      <c r="K218" s="126"/>
      <c r="L218" s="126"/>
      <c r="M218" s="163" t="s">
        <v>132</v>
      </c>
      <c r="N218" s="163"/>
      <c r="O218" s="163"/>
      <c r="P218" s="39"/>
      <c r="Q218" s="121"/>
      <c r="R218" s="128"/>
      <c r="S218" s="128"/>
      <c r="T218" s="128"/>
      <c r="U218" s="128"/>
      <c r="V218" s="128"/>
      <c r="W218" s="128"/>
    </row>
    <row r="219" spans="1:23" ht="8.25" customHeight="1">
      <c r="A219" s="122"/>
      <c r="B219" s="157"/>
      <c r="C219" s="157"/>
      <c r="D219" s="157"/>
      <c r="E219" s="157"/>
      <c r="F219" s="157"/>
      <c r="G219" s="157"/>
      <c r="H219" s="157"/>
      <c r="I219" s="157"/>
      <c r="J219" s="157"/>
      <c r="K219" s="157"/>
      <c r="L219" s="157"/>
      <c r="M219" s="157"/>
      <c r="N219" s="1"/>
      <c r="O219" s="1"/>
      <c r="P219" s="1"/>
      <c r="Q219" s="121"/>
    </row>
    <row r="220" spans="1:23" ht="12.75" customHeight="1">
      <c r="A220" s="124">
        <v>25</v>
      </c>
      <c r="B220" s="154" t="s">
        <v>218</v>
      </c>
      <c r="C220" s="154"/>
      <c r="D220" s="154"/>
      <c r="E220" s="154"/>
      <c r="F220" s="154"/>
      <c r="G220" s="154"/>
      <c r="H220" s="154"/>
      <c r="I220" s="154"/>
      <c r="J220" s="154"/>
      <c r="K220" s="154"/>
      <c r="L220" s="154"/>
      <c r="M220" s="154"/>
      <c r="N220" s="154"/>
      <c r="O220" s="1"/>
      <c r="P220" s="1"/>
      <c r="Q220" s="121"/>
    </row>
    <row r="221" spans="1:23" ht="12.75" customHeight="1">
      <c r="A221" s="124"/>
      <c r="B221" s="154"/>
      <c r="C221" s="154"/>
      <c r="D221" s="154"/>
      <c r="E221" s="154"/>
      <c r="F221" s="154"/>
      <c r="G221" s="154"/>
      <c r="H221" s="154"/>
      <c r="I221" s="154"/>
      <c r="J221" s="154"/>
      <c r="K221" s="154"/>
      <c r="L221" s="154"/>
      <c r="M221" s="154"/>
      <c r="N221" s="154"/>
      <c r="O221" s="1"/>
      <c r="P221" s="1"/>
      <c r="Q221" s="1"/>
    </row>
    <row r="222" spans="1:23" ht="12.75" customHeight="1">
      <c r="A222" s="124"/>
      <c r="B222" s="1"/>
      <c r="C222" s="1"/>
      <c r="D222" s="1"/>
      <c r="E222" s="1"/>
      <c r="F222" s="39"/>
      <c r="G222" s="39"/>
      <c r="H222" s="39"/>
      <c r="I222" s="39"/>
      <c r="J222" s="39"/>
      <c r="K222" s="39"/>
      <c r="L222" s="1"/>
      <c r="M222" s="1"/>
      <c r="N222" s="1"/>
      <c r="O222" s="1"/>
      <c r="P222" s="1"/>
      <c r="Q222" s="1"/>
    </row>
    <row r="223" spans="1:23" ht="12.75" customHeight="1">
      <c r="A223" s="124">
        <v>26</v>
      </c>
      <c r="B223" s="160" t="s">
        <v>219</v>
      </c>
      <c r="C223" s="160"/>
      <c r="D223" s="160"/>
      <c r="E223" s="160"/>
      <c r="F223" s="160"/>
      <c r="G223" s="160"/>
      <c r="H223" s="160"/>
      <c r="I223" s="160"/>
      <c r="J223" s="160"/>
      <c r="K223" s="160"/>
      <c r="L223" s="160"/>
      <c r="M223" s="160"/>
      <c r="N223" s="1"/>
      <c r="O223" s="1"/>
      <c r="P223" s="1"/>
      <c r="Q223" s="1"/>
    </row>
    <row r="224" spans="1:23" ht="12.75" customHeight="1">
      <c r="A224" s="68"/>
      <c r="B224" s="1" t="s">
        <v>220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21"/>
    </row>
    <row r="225" spans="1:17">
      <c r="A225" s="68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spans="1:17" ht="17.25" customHeight="1">
      <c r="A226" s="68">
        <v>27</v>
      </c>
      <c r="B226" s="159" t="s">
        <v>221</v>
      </c>
      <c r="C226" s="159"/>
      <c r="D226" s="159"/>
      <c r="E226" s="159"/>
      <c r="F226" s="159"/>
      <c r="G226" s="159"/>
      <c r="H226" s="159"/>
      <c r="I226" s="159"/>
      <c r="J226" s="159"/>
      <c r="K226" s="159"/>
      <c r="L226" s="159"/>
      <c r="M226" s="159"/>
      <c r="N226" s="129"/>
      <c r="O226" s="129"/>
      <c r="P226" s="129"/>
      <c r="Q226" s="121"/>
    </row>
    <row r="227" spans="1:17" ht="12.75" customHeight="1">
      <c r="A227" s="68"/>
      <c r="B227" s="159" t="s">
        <v>222</v>
      </c>
      <c r="C227" s="159"/>
      <c r="D227" s="159"/>
      <c r="E227" s="159"/>
      <c r="F227" s="159"/>
      <c r="G227" s="159"/>
      <c r="H227" s="159"/>
      <c r="I227" s="159"/>
      <c r="J227" s="159"/>
      <c r="K227" s="159"/>
      <c r="L227" s="159"/>
      <c r="M227" s="159"/>
      <c r="N227" s="129"/>
      <c r="O227" s="129"/>
      <c r="P227" s="129"/>
      <c r="Q227" s="121"/>
    </row>
    <row r="228" spans="1:17" ht="12.75" customHeight="1">
      <c r="A228" s="68"/>
      <c r="B228" s="159" t="s">
        <v>223</v>
      </c>
      <c r="C228" s="159"/>
      <c r="D228" s="159"/>
      <c r="E228" s="159"/>
      <c r="F228" s="159"/>
      <c r="G228" s="159"/>
      <c r="H228" s="159"/>
      <c r="I228" s="159"/>
      <c r="J228" s="159"/>
      <c r="K228" s="159"/>
      <c r="L228" s="159"/>
      <c r="M228" s="159"/>
      <c r="N228" s="129"/>
      <c r="O228" s="129"/>
      <c r="P228" s="129"/>
      <c r="Q228" s="121"/>
    </row>
    <row r="229" spans="1:17" ht="12.75" customHeight="1">
      <c r="A229" s="122"/>
      <c r="B229" s="159" t="s">
        <v>224</v>
      </c>
      <c r="C229" s="159"/>
      <c r="D229" s="159"/>
      <c r="E229" s="159"/>
      <c r="F229" s="159"/>
      <c r="G229" s="159"/>
      <c r="H229" s="159"/>
      <c r="I229" s="159"/>
      <c r="J229" s="159"/>
      <c r="K229" s="159"/>
      <c r="L229" s="159"/>
      <c r="M229" s="159"/>
      <c r="N229" s="129"/>
      <c r="O229" s="129"/>
      <c r="P229" s="129"/>
      <c r="Q229" s="1"/>
    </row>
    <row r="230" spans="1:17">
      <c r="A230" s="124">
        <v>28</v>
      </c>
      <c r="B230" s="160" t="s">
        <v>225</v>
      </c>
      <c r="C230" s="160"/>
      <c r="D230" s="160"/>
      <c r="E230" s="160"/>
      <c r="F230" s="160"/>
      <c r="G230" s="160"/>
      <c r="H230" s="160"/>
      <c r="I230" s="160"/>
      <c r="J230" s="160"/>
      <c r="K230" s="160"/>
      <c r="L230" s="160"/>
      <c r="M230" s="160"/>
      <c r="N230" s="129"/>
      <c r="O230" s="129"/>
      <c r="P230" s="129"/>
      <c r="Q230" s="1"/>
    </row>
    <row r="231" spans="1:17" ht="17.25" customHeight="1">
      <c r="A231" s="1"/>
      <c r="B231" s="130" t="s">
        <v>226</v>
      </c>
      <c r="C231" s="130"/>
      <c r="D231" s="130"/>
      <c r="E231" s="130"/>
      <c r="F231" s="130"/>
      <c r="G231" s="130"/>
      <c r="H231" s="130"/>
      <c r="I231" s="130"/>
      <c r="J231" s="130"/>
      <c r="K231" s="130"/>
      <c r="L231" s="130"/>
      <c r="M231" s="130"/>
      <c r="N231" s="129"/>
      <c r="O231" s="129"/>
      <c r="P231" s="129"/>
      <c r="Q231" s="1"/>
    </row>
    <row r="232" spans="1:17" ht="6.75" customHeight="1">
      <c r="A232" s="111"/>
      <c r="B232" s="161"/>
      <c r="C232" s="161"/>
      <c r="D232" s="161"/>
      <c r="E232" s="161"/>
      <c r="F232" s="161"/>
      <c r="G232" s="161"/>
      <c r="H232" s="161"/>
      <c r="I232" s="161"/>
      <c r="J232" s="161"/>
      <c r="K232" s="161"/>
      <c r="L232" s="161"/>
      <c r="M232" s="161"/>
      <c r="N232" s="161"/>
      <c r="O232" s="161"/>
      <c r="P232" s="161"/>
      <c r="Q232" s="1"/>
    </row>
    <row r="233" spans="1:17" ht="7.5" customHeight="1">
      <c r="A233" s="111"/>
      <c r="B233" s="161"/>
      <c r="C233" s="161"/>
      <c r="D233" s="161"/>
      <c r="E233" s="161"/>
      <c r="F233" s="161"/>
      <c r="G233" s="161"/>
      <c r="H233" s="161"/>
      <c r="I233" s="161"/>
      <c r="J233" s="161"/>
      <c r="K233" s="161"/>
      <c r="L233" s="161"/>
      <c r="M233" s="161"/>
      <c r="N233" s="161"/>
      <c r="O233" s="161"/>
      <c r="P233" s="161"/>
      <c r="Q233" s="1"/>
    </row>
    <row r="234" spans="1:17" ht="6" customHeight="1">
      <c r="A234" s="111"/>
      <c r="B234" s="161"/>
      <c r="C234" s="161"/>
      <c r="D234" s="161"/>
      <c r="E234" s="161"/>
      <c r="F234" s="161"/>
      <c r="G234" s="161"/>
      <c r="H234" s="161"/>
      <c r="I234" s="161"/>
      <c r="J234" s="161"/>
      <c r="K234" s="161"/>
      <c r="L234" s="161"/>
      <c r="M234" s="161"/>
      <c r="N234" s="161"/>
      <c r="O234" s="161"/>
      <c r="P234" s="161"/>
      <c r="Q234" s="1"/>
    </row>
    <row r="235" spans="1:17" ht="4.5" customHeight="1">
      <c r="A235" s="111"/>
      <c r="B235" s="161"/>
      <c r="C235" s="161"/>
      <c r="D235" s="161"/>
      <c r="E235" s="161"/>
      <c r="F235" s="161"/>
      <c r="G235" s="161"/>
      <c r="H235" s="161"/>
      <c r="I235" s="161"/>
      <c r="J235" s="161"/>
      <c r="K235" s="161"/>
      <c r="L235" s="161"/>
      <c r="M235" s="161"/>
      <c r="N235" s="161"/>
      <c r="O235" s="161"/>
      <c r="P235" s="161"/>
      <c r="Q235" s="1"/>
    </row>
    <row r="236" spans="1:17">
      <c r="A236" s="111"/>
      <c r="B236" s="161"/>
      <c r="C236" s="161"/>
      <c r="D236" s="161"/>
      <c r="E236" s="161"/>
      <c r="F236" s="161"/>
      <c r="G236" s="161"/>
      <c r="H236" s="161"/>
      <c r="I236" s="161"/>
      <c r="J236" s="161"/>
      <c r="K236" s="161"/>
      <c r="L236" s="161"/>
      <c r="M236" s="161"/>
      <c r="N236" s="161"/>
      <c r="O236" s="161"/>
      <c r="P236" s="161"/>
      <c r="Q236" s="1"/>
    </row>
    <row r="237" spans="1:17" ht="2.25" customHeight="1">
      <c r="A237" s="111"/>
      <c r="B237" s="161"/>
      <c r="C237" s="161"/>
      <c r="D237" s="161"/>
      <c r="E237" s="161"/>
      <c r="F237" s="161"/>
      <c r="G237" s="161"/>
      <c r="H237" s="161"/>
      <c r="I237" s="161"/>
      <c r="J237" s="161"/>
      <c r="K237" s="161"/>
      <c r="L237" s="161"/>
      <c r="M237" s="161"/>
      <c r="N237" s="161"/>
      <c r="O237" s="161"/>
      <c r="P237" s="161"/>
      <c r="Q237" s="1"/>
    </row>
    <row r="238" spans="1:17">
      <c r="A238" s="154" t="s">
        <v>227</v>
      </c>
      <c r="B238" s="155"/>
      <c r="C238" s="155"/>
      <c r="D238" s="155"/>
      <c r="E238" s="155"/>
      <c r="F238" s="155"/>
      <c r="G238" s="155"/>
      <c r="H238" s="155"/>
      <c r="I238" s="155"/>
      <c r="J238" s="155"/>
      <c r="K238" s="155"/>
      <c r="L238" s="155"/>
      <c r="M238" s="155"/>
      <c r="N238" s="155"/>
      <c r="O238" s="155"/>
      <c r="P238" s="155"/>
      <c r="Q238" s="1"/>
    </row>
    <row r="239" spans="1:17" ht="27" customHeight="1">
      <c r="A239" s="154" t="s">
        <v>228</v>
      </c>
      <c r="B239" s="155"/>
      <c r="C239" s="155"/>
      <c r="D239" s="155"/>
      <c r="E239" s="155"/>
      <c r="F239" s="155"/>
      <c r="G239" s="155"/>
      <c r="H239" s="155"/>
      <c r="I239" s="155"/>
      <c r="J239" s="155"/>
      <c r="K239" s="155"/>
      <c r="L239" s="155"/>
      <c r="M239" s="155"/>
      <c r="N239" s="155"/>
      <c r="O239" s="155"/>
      <c r="P239" s="155"/>
      <c r="Q239" s="1"/>
    </row>
    <row r="240" spans="1:17">
      <c r="A240" s="1"/>
      <c r="B240" s="1"/>
      <c r="C240" s="1"/>
      <c r="D240" s="1"/>
      <c r="E240" s="13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ht="27.75" customHeight="1">
      <c r="A241" s="154" t="s">
        <v>229</v>
      </c>
      <c r="B241" s="155"/>
      <c r="C241" s="155"/>
      <c r="D241" s="155"/>
      <c r="E241" s="155"/>
      <c r="F241" s="155"/>
      <c r="G241" s="155"/>
      <c r="H241" s="155"/>
      <c r="I241" s="155"/>
      <c r="J241" s="155"/>
      <c r="K241" s="155"/>
      <c r="L241" s="155"/>
      <c r="M241" s="155"/>
      <c r="N241" s="155"/>
      <c r="O241" s="155"/>
      <c r="P241" s="155"/>
      <c r="Q241" s="1"/>
    </row>
    <row r="242" spans="1:17">
      <c r="A242" s="94"/>
      <c r="B242" s="132"/>
      <c r="C242" s="132"/>
      <c r="D242" s="132"/>
      <c r="E242" s="132"/>
      <c r="F242" s="132"/>
      <c r="G242" s="132"/>
      <c r="H242" s="132"/>
      <c r="I242" s="132"/>
      <c r="J242" s="132"/>
      <c r="K242" s="132"/>
      <c r="L242" s="132"/>
      <c r="M242" s="132"/>
      <c r="N242" s="132"/>
      <c r="O242" s="132"/>
      <c r="P242" s="132"/>
      <c r="Q242" s="1"/>
    </row>
    <row r="243" spans="1:17">
      <c r="A243" s="154" t="s">
        <v>230</v>
      </c>
      <c r="B243" s="155"/>
      <c r="C243" s="155"/>
      <c r="D243" s="155"/>
      <c r="E243" s="155"/>
      <c r="F243" s="155"/>
      <c r="G243" s="155"/>
      <c r="H243" s="155"/>
      <c r="I243" s="155"/>
      <c r="J243" s="155"/>
      <c r="K243" s="155"/>
      <c r="L243" s="155"/>
      <c r="M243" s="155"/>
      <c r="N243" s="155"/>
      <c r="O243" s="155"/>
      <c r="P243" s="155"/>
      <c r="Q243" s="1"/>
    </row>
    <row r="244" spans="1:17" ht="32.25" customHeight="1">
      <c r="A244" s="155"/>
      <c r="B244" s="155"/>
      <c r="C244" s="155"/>
      <c r="D244" s="155"/>
      <c r="E244" s="155"/>
      <c r="F244" s="155"/>
      <c r="G244" s="155"/>
      <c r="H244" s="155"/>
      <c r="I244" s="155"/>
      <c r="J244" s="155"/>
      <c r="K244" s="155"/>
      <c r="L244" s="155"/>
      <c r="M244" s="155"/>
      <c r="N244" s="155"/>
      <c r="O244" s="155"/>
      <c r="P244" s="155"/>
      <c r="Q244" s="1"/>
    </row>
    <row r="245" spans="1:17">
      <c r="A245" s="1"/>
      <c r="B245" s="1"/>
      <c r="C245" s="1"/>
      <c r="D245" s="1"/>
      <c r="E245" s="1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1"/>
    </row>
    <row r="246" spans="1:17">
      <c r="A246" s="156" t="s">
        <v>231</v>
      </c>
      <c r="B246" s="157"/>
      <c r="C246" s="157"/>
      <c r="D246" s="157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ht="12.75" customHeight="1">
      <c r="A247" s="10" t="s">
        <v>232</v>
      </c>
      <c r="B247" s="10"/>
      <c r="C247" s="1"/>
      <c r="D247" s="1"/>
      <c r="E247" s="1"/>
      <c r="F247" s="10" t="s">
        <v>232</v>
      </c>
      <c r="G247" s="1"/>
      <c r="H247" s="1"/>
      <c r="I247" s="123"/>
      <c r="J247" s="123"/>
      <c r="K247" s="123"/>
      <c r="L247" s="123"/>
      <c r="M247" s="123"/>
      <c r="N247" s="158" t="s">
        <v>233</v>
      </c>
      <c r="O247" s="158"/>
      <c r="P247" s="158"/>
      <c r="Q247" s="123"/>
    </row>
    <row r="248" spans="1:17">
      <c r="A248" s="10" t="s">
        <v>234</v>
      </c>
      <c r="B248" s="10"/>
      <c r="C248" s="1"/>
      <c r="D248" s="1"/>
      <c r="E248" s="1"/>
      <c r="F248" s="10" t="s">
        <v>234</v>
      </c>
      <c r="G248" s="1"/>
      <c r="H248" s="1"/>
      <c r="I248" s="10"/>
      <c r="J248" s="10"/>
      <c r="K248" s="10"/>
      <c r="L248" s="10"/>
      <c r="M248" s="1"/>
      <c r="N248" s="10" t="s">
        <v>232</v>
      </c>
      <c r="O248" s="10"/>
      <c r="P248" s="10"/>
      <c r="Q248" s="1"/>
    </row>
    <row r="249" spans="1:17">
      <c r="A249" s="1" t="s">
        <v>38</v>
      </c>
      <c r="B249" s="1"/>
      <c r="C249" s="1"/>
      <c r="D249" s="1"/>
      <c r="E249" s="1"/>
      <c r="F249" s="1" t="s">
        <v>38</v>
      </c>
      <c r="G249" s="1"/>
      <c r="H249" s="1"/>
      <c r="I249" s="10"/>
      <c r="J249" s="10"/>
      <c r="K249" s="10"/>
      <c r="L249" s="10"/>
      <c r="M249" s="1"/>
      <c r="N249" s="10" t="s">
        <v>234</v>
      </c>
      <c r="O249" s="10"/>
      <c r="P249" s="10"/>
      <c r="Q249" s="1"/>
    </row>
    <row r="250" spans="1:17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17" t="s">
        <v>38</v>
      </c>
      <c r="O250" s="1"/>
      <c r="P250" s="1"/>
      <c r="Q250" s="1"/>
    </row>
    <row r="251" spans="1:17" ht="12.75" hidden="1" customHeight="1">
      <c r="A251" s="13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34"/>
    </row>
    <row r="252" spans="1:17" ht="12.75" hidden="1" customHeight="1">
      <c r="A252" s="13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34"/>
    </row>
    <row r="253" spans="1:17" ht="12.75" hidden="1" customHeight="1">
      <c r="A253" s="13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34"/>
    </row>
    <row r="254" spans="1:17" ht="12.75" hidden="1" customHeight="1">
      <c r="A254" s="13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34"/>
    </row>
    <row r="255" spans="1:17" ht="12.75" hidden="1" customHeight="1">
      <c r="A255" s="13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34"/>
    </row>
    <row r="256" spans="1:17" ht="12.75" hidden="1" customHeight="1">
      <c r="A256" s="133"/>
      <c r="B256" s="153" t="s">
        <v>38</v>
      </c>
      <c r="C256" s="153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34"/>
    </row>
  </sheetData>
  <mergeCells count="344">
    <mergeCell ref="N247:P247"/>
    <mergeCell ref="B256:C256"/>
    <mergeCell ref="B232:P237"/>
    <mergeCell ref="A238:P238"/>
    <mergeCell ref="A239:P239"/>
    <mergeCell ref="A241:P241"/>
    <mergeCell ref="A243:P244"/>
    <mergeCell ref="A246:D246"/>
    <mergeCell ref="B223:M223"/>
    <mergeCell ref="B226:M226"/>
    <mergeCell ref="B227:M227"/>
    <mergeCell ref="B228:M228"/>
    <mergeCell ref="B229:M229"/>
    <mergeCell ref="B230:M230"/>
    <mergeCell ref="B214:I214"/>
    <mergeCell ref="B215:P215"/>
    <mergeCell ref="B217:M217"/>
    <mergeCell ref="M218:O218"/>
    <mergeCell ref="B219:M219"/>
    <mergeCell ref="B220:N221"/>
    <mergeCell ref="B208:M209"/>
    <mergeCell ref="B210:M210"/>
    <mergeCell ref="B211:D211"/>
    <mergeCell ref="E211:M211"/>
    <mergeCell ref="B212:I212"/>
    <mergeCell ref="B213:I213"/>
    <mergeCell ref="A191:O191"/>
    <mergeCell ref="B193:M193"/>
    <mergeCell ref="N193:P193"/>
    <mergeCell ref="B194:M194"/>
    <mergeCell ref="B206:M206"/>
    <mergeCell ref="B207:O207"/>
    <mergeCell ref="A184:P184"/>
    <mergeCell ref="A185:Q185"/>
    <mergeCell ref="A186:Q186"/>
    <mergeCell ref="A187:Q187"/>
    <mergeCell ref="A188:Q188"/>
    <mergeCell ref="A190:P190"/>
    <mergeCell ref="A176:C176"/>
    <mergeCell ref="N176:Q176"/>
    <mergeCell ref="M178:P180"/>
    <mergeCell ref="A180:C182"/>
    <mergeCell ref="D180:H182"/>
    <mergeCell ref="H183:L183"/>
    <mergeCell ref="A169:N169"/>
    <mergeCell ref="O169:P169"/>
    <mergeCell ref="A173:P173"/>
    <mergeCell ref="A174:P174"/>
    <mergeCell ref="A175:C175"/>
    <mergeCell ref="M175:Q175"/>
    <mergeCell ref="C166:D166"/>
    <mergeCell ref="F166:G166"/>
    <mergeCell ref="H166:J166"/>
    <mergeCell ref="K166:M166"/>
    <mergeCell ref="N166:O166"/>
    <mergeCell ref="C167:D167"/>
    <mergeCell ref="F167:G167"/>
    <mergeCell ref="H167:J167"/>
    <mergeCell ref="K167:M167"/>
    <mergeCell ref="N167:O167"/>
    <mergeCell ref="C164:D164"/>
    <mergeCell ref="F164:G164"/>
    <mergeCell ref="H164:J164"/>
    <mergeCell ref="K164:M164"/>
    <mergeCell ref="N164:O164"/>
    <mergeCell ref="C165:D165"/>
    <mergeCell ref="F165:G165"/>
    <mergeCell ref="H165:J165"/>
    <mergeCell ref="K165:M165"/>
    <mergeCell ref="N165:O165"/>
    <mergeCell ref="F157:J157"/>
    <mergeCell ref="K157:M157"/>
    <mergeCell ref="N157:O157"/>
    <mergeCell ref="A159:M159"/>
    <mergeCell ref="A161:M161"/>
    <mergeCell ref="C163:D163"/>
    <mergeCell ref="F163:G163"/>
    <mergeCell ref="H163:J163"/>
    <mergeCell ref="K163:M163"/>
    <mergeCell ref="N163:O163"/>
    <mergeCell ref="F155:J155"/>
    <mergeCell ref="K155:M155"/>
    <mergeCell ref="N155:O155"/>
    <mergeCell ref="F156:J156"/>
    <mergeCell ref="K156:M156"/>
    <mergeCell ref="N156:O156"/>
    <mergeCell ref="F153:J153"/>
    <mergeCell ref="K153:M153"/>
    <mergeCell ref="N153:O153"/>
    <mergeCell ref="F154:J154"/>
    <mergeCell ref="K154:M154"/>
    <mergeCell ref="N154:O154"/>
    <mergeCell ref="F151:J151"/>
    <mergeCell ref="K151:M151"/>
    <mergeCell ref="N151:O151"/>
    <mergeCell ref="F152:J152"/>
    <mergeCell ref="K152:M152"/>
    <mergeCell ref="N152:O152"/>
    <mergeCell ref="L147:M147"/>
    <mergeCell ref="N147:O147"/>
    <mergeCell ref="C148:K148"/>
    <mergeCell ref="N148:O148"/>
    <mergeCell ref="A149:E149"/>
    <mergeCell ref="L149:N149"/>
    <mergeCell ref="A144:D144"/>
    <mergeCell ref="L144:M144"/>
    <mergeCell ref="N144:O144"/>
    <mergeCell ref="L145:M145"/>
    <mergeCell ref="N145:O145"/>
    <mergeCell ref="L146:M146"/>
    <mergeCell ref="N146:O146"/>
    <mergeCell ref="F142:H142"/>
    <mergeCell ref="I142:K142"/>
    <mergeCell ref="L142:M142"/>
    <mergeCell ref="N142:O142"/>
    <mergeCell ref="A143:B143"/>
    <mergeCell ref="F143:H143"/>
    <mergeCell ref="I143:K143"/>
    <mergeCell ref="L143:M143"/>
    <mergeCell ref="N143:O143"/>
    <mergeCell ref="A140:B140"/>
    <mergeCell ref="F140:H140"/>
    <mergeCell ref="I140:K140"/>
    <mergeCell ref="L140:M140"/>
    <mergeCell ref="N140:O140"/>
    <mergeCell ref="A141:B141"/>
    <mergeCell ref="F141:H141"/>
    <mergeCell ref="I141:K141"/>
    <mergeCell ref="L141:M141"/>
    <mergeCell ref="N141:O141"/>
    <mergeCell ref="A138:E138"/>
    <mergeCell ref="F138:H138"/>
    <mergeCell ref="I138:K138"/>
    <mergeCell ref="L138:M138"/>
    <mergeCell ref="N138:O138"/>
    <mergeCell ref="A139:E139"/>
    <mergeCell ref="F139:H139"/>
    <mergeCell ref="I139:K139"/>
    <mergeCell ref="L139:M139"/>
    <mergeCell ref="N139:O139"/>
    <mergeCell ref="A136:E136"/>
    <mergeCell ref="F136:H136"/>
    <mergeCell ref="I136:K136"/>
    <mergeCell ref="L136:M136"/>
    <mergeCell ref="N136:O136"/>
    <mergeCell ref="A137:E137"/>
    <mergeCell ref="F137:H137"/>
    <mergeCell ref="I137:K137"/>
    <mergeCell ref="L137:M137"/>
    <mergeCell ref="N137:O137"/>
    <mergeCell ref="A134:E134"/>
    <mergeCell ref="L134:M134"/>
    <mergeCell ref="N134:O134"/>
    <mergeCell ref="A135:H135"/>
    <mergeCell ref="I135:K135"/>
    <mergeCell ref="L135:M135"/>
    <mergeCell ref="N135:O135"/>
    <mergeCell ref="A132:H132"/>
    <mergeCell ref="L132:M132"/>
    <mergeCell ref="N132:O132"/>
    <mergeCell ref="A133:E133"/>
    <mergeCell ref="L133:M133"/>
    <mergeCell ref="N133:O133"/>
    <mergeCell ref="A129:C129"/>
    <mergeCell ref="L129:M129"/>
    <mergeCell ref="N129:O129"/>
    <mergeCell ref="L130:M130"/>
    <mergeCell ref="N130:O130"/>
    <mergeCell ref="L131:M131"/>
    <mergeCell ref="N131:O131"/>
    <mergeCell ref="I126:K126"/>
    <mergeCell ref="L126:M126"/>
    <mergeCell ref="N126:O126"/>
    <mergeCell ref="L127:M127"/>
    <mergeCell ref="N127:O127"/>
    <mergeCell ref="A128:B128"/>
    <mergeCell ref="L128:M128"/>
    <mergeCell ref="N128:O128"/>
    <mergeCell ref="A124:E124"/>
    <mergeCell ref="F124:H124"/>
    <mergeCell ref="I124:K124"/>
    <mergeCell ref="L124:M124"/>
    <mergeCell ref="N124:O124"/>
    <mergeCell ref="A125:E125"/>
    <mergeCell ref="F125:H125"/>
    <mergeCell ref="I125:K125"/>
    <mergeCell ref="L125:M125"/>
    <mergeCell ref="N125:O125"/>
    <mergeCell ref="A122:E122"/>
    <mergeCell ref="F122:H122"/>
    <mergeCell ref="I122:K122"/>
    <mergeCell ref="L122:M122"/>
    <mergeCell ref="N122:O122"/>
    <mergeCell ref="A123:E123"/>
    <mergeCell ref="L123:M123"/>
    <mergeCell ref="N123:O123"/>
    <mergeCell ref="P119:Q119"/>
    <mergeCell ref="N120:O120"/>
    <mergeCell ref="P120:Q120"/>
    <mergeCell ref="I121:K121"/>
    <mergeCell ref="L121:M121"/>
    <mergeCell ref="P121:Q121"/>
    <mergeCell ref="A118:C118"/>
    <mergeCell ref="I118:K118"/>
    <mergeCell ref="L118:M118"/>
    <mergeCell ref="N118:O118"/>
    <mergeCell ref="B119:C119"/>
    <mergeCell ref="I119:K119"/>
    <mergeCell ref="L119:M119"/>
    <mergeCell ref="F112:J112"/>
    <mergeCell ref="K112:M112"/>
    <mergeCell ref="K113:M113"/>
    <mergeCell ref="F114:J114"/>
    <mergeCell ref="K114:L114"/>
    <mergeCell ref="F115:J115"/>
    <mergeCell ref="K115:L115"/>
    <mergeCell ref="D107:J107"/>
    <mergeCell ref="K107:L107"/>
    <mergeCell ref="D108:J108"/>
    <mergeCell ref="K108:L108"/>
    <mergeCell ref="B110:P110"/>
    <mergeCell ref="F111:J111"/>
    <mergeCell ref="K111:L111"/>
    <mergeCell ref="D104:J104"/>
    <mergeCell ref="K104:L104"/>
    <mergeCell ref="D105:J105"/>
    <mergeCell ref="K105:L105"/>
    <mergeCell ref="D106:J106"/>
    <mergeCell ref="K106:L106"/>
    <mergeCell ref="F99:P99"/>
    <mergeCell ref="L100:O100"/>
    <mergeCell ref="D102:J102"/>
    <mergeCell ref="K102:L102"/>
    <mergeCell ref="D103:J103"/>
    <mergeCell ref="K103:L103"/>
    <mergeCell ref="E92:N92"/>
    <mergeCell ref="C93:N93"/>
    <mergeCell ref="C94:N94"/>
    <mergeCell ref="C95:N95"/>
    <mergeCell ref="E96:L96"/>
    <mergeCell ref="E97:M97"/>
    <mergeCell ref="N97:P97"/>
    <mergeCell ref="B78:P78"/>
    <mergeCell ref="B80:D82"/>
    <mergeCell ref="G80:L82"/>
    <mergeCell ref="B84:D86"/>
    <mergeCell ref="H84:L86"/>
    <mergeCell ref="B88:D90"/>
    <mergeCell ref="H88:L90"/>
    <mergeCell ref="A66:P66"/>
    <mergeCell ref="A67:F67"/>
    <mergeCell ref="B68:B76"/>
    <mergeCell ref="E69:K69"/>
    <mergeCell ref="O69:O75"/>
    <mergeCell ref="M74:N74"/>
    <mergeCell ref="G64:I64"/>
    <mergeCell ref="J64:N64"/>
    <mergeCell ref="O64:P64"/>
    <mergeCell ref="E65:H65"/>
    <mergeCell ref="K65:N65"/>
    <mergeCell ref="O65:P65"/>
    <mergeCell ref="G62:I62"/>
    <mergeCell ref="J62:N62"/>
    <mergeCell ref="O62:P62"/>
    <mergeCell ref="G63:I63"/>
    <mergeCell ref="J63:N63"/>
    <mergeCell ref="O63:P63"/>
    <mergeCell ref="G60:I60"/>
    <mergeCell ref="J60:N60"/>
    <mergeCell ref="O60:P60"/>
    <mergeCell ref="G61:I61"/>
    <mergeCell ref="J61:N61"/>
    <mergeCell ref="O61:P61"/>
    <mergeCell ref="G58:I58"/>
    <mergeCell ref="J58:N58"/>
    <mergeCell ref="O58:P58"/>
    <mergeCell ref="G59:I59"/>
    <mergeCell ref="J59:N59"/>
    <mergeCell ref="O59:P59"/>
    <mergeCell ref="A56:E56"/>
    <mergeCell ref="G56:I56"/>
    <mergeCell ref="J56:N56"/>
    <mergeCell ref="O56:P56"/>
    <mergeCell ref="G57:I57"/>
    <mergeCell ref="J57:N57"/>
    <mergeCell ref="O57:P57"/>
    <mergeCell ref="B51:L51"/>
    <mergeCell ref="N51:O51"/>
    <mergeCell ref="B52:L52"/>
    <mergeCell ref="N52:O52"/>
    <mergeCell ref="B53:L53"/>
    <mergeCell ref="N53:O53"/>
    <mergeCell ref="B48:L48"/>
    <mergeCell ref="N48:O48"/>
    <mergeCell ref="B49:L49"/>
    <mergeCell ref="N49:O49"/>
    <mergeCell ref="B50:L50"/>
    <mergeCell ref="N50:O50"/>
    <mergeCell ref="K40:L40"/>
    <mergeCell ref="A42:P43"/>
    <mergeCell ref="B44:Q44"/>
    <mergeCell ref="A45:L45"/>
    <mergeCell ref="N45:O45"/>
    <mergeCell ref="A47:J47"/>
    <mergeCell ref="N47:O47"/>
    <mergeCell ref="J32:M32"/>
    <mergeCell ref="N32:P32"/>
    <mergeCell ref="J33:M33"/>
    <mergeCell ref="N33:P33"/>
    <mergeCell ref="A34:M34"/>
    <mergeCell ref="N34:O34"/>
    <mergeCell ref="J29:M29"/>
    <mergeCell ref="N29:P29"/>
    <mergeCell ref="J30:M30"/>
    <mergeCell ref="N30:P30"/>
    <mergeCell ref="J31:M31"/>
    <mergeCell ref="N31:P31"/>
    <mergeCell ref="J26:M26"/>
    <mergeCell ref="N26:P26"/>
    <mergeCell ref="J27:M27"/>
    <mergeCell ref="N27:P27"/>
    <mergeCell ref="J28:M28"/>
    <mergeCell ref="N28:P28"/>
    <mergeCell ref="A20:E20"/>
    <mergeCell ref="N21:O21"/>
    <mergeCell ref="A22:G22"/>
    <mergeCell ref="A24:H25"/>
    <mergeCell ref="J24:M24"/>
    <mergeCell ref="N24:P24"/>
    <mergeCell ref="J25:M25"/>
    <mergeCell ref="N25:P25"/>
    <mergeCell ref="A10:D10"/>
    <mergeCell ref="A11:C11"/>
    <mergeCell ref="E11:P11"/>
    <mergeCell ref="E12:F12"/>
    <mergeCell ref="E14:P14"/>
    <mergeCell ref="A15:L15"/>
    <mergeCell ref="M15:N15"/>
    <mergeCell ref="K1:P1"/>
    <mergeCell ref="A2:Q2"/>
    <mergeCell ref="A3:Q3"/>
    <mergeCell ref="A4:Q4"/>
    <mergeCell ref="A5:Q5"/>
    <mergeCell ref="K7:L7"/>
  </mergeCells>
  <pageMargins left="0.77" right="0.19685039370078741" top="0.23622047244094491" bottom="0.23622047244094491" header="0.23622047244094491" footer="0.27559055118110237"/>
  <pageSetup paperSize="9" scale="80" orientation="portrait" r:id="rId1"/>
  <headerFooter alignWithMargins="0"/>
  <rowBreaks count="4" manualBreakCount="4">
    <brk id="55" max="16" man="1"/>
    <brk id="108" max="16" man="1"/>
    <brk id="161" max="16" man="1"/>
    <brk id="183" max="16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Proforma C Bridge DWD</vt:lpstr>
      <vt:lpstr>Proforma C Bridge Peepal Khoont</vt:lpstr>
      <vt:lpstr>'Proforma C Bridge DWD'!Print_Area</vt:lpstr>
      <vt:lpstr>'Proforma C Bridge Peepal Khoont'!Print_Area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Bhavya</dc:creator>
  <cp:lastModifiedBy>Windows User</cp:lastModifiedBy>
  <dcterms:created xsi:type="dcterms:W3CDTF">2020-01-10T05:04:56Z</dcterms:created>
  <dcterms:modified xsi:type="dcterms:W3CDTF">2020-03-07T04:40:00Z</dcterms:modified>
</cp:coreProperties>
</file>