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liennavaux/Dropbox (CEDIA)/simgen/simgen/tests/Pour NJ/"/>
    </mc:Choice>
  </mc:AlternateContent>
  <xr:revisionPtr revIDLastSave="0" documentId="13_ncr:1_{EC23FBEA-CFD6-424C-86C5-1081FC296429}" xr6:coauthVersionLast="45" xr6:coauthVersionMax="45" xr10:uidLastSave="{00000000-0000-0000-0000-000000000000}"/>
  <bookViews>
    <workbookView xWindow="9720" yWindow="460" windowWidth="25380" windowHeight="154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B18" i="1"/>
  <c r="B19" i="1"/>
  <c r="B17" i="1"/>
  <c r="BD36" i="1" l="1"/>
  <c r="BC36" i="1"/>
  <c r="BB36" i="1"/>
  <c r="BA36" i="1"/>
  <c r="BD35" i="1"/>
  <c r="BC35" i="1"/>
  <c r="BB35" i="1"/>
  <c r="BA35" i="1"/>
  <c r="BD34" i="1"/>
  <c r="BC34" i="1"/>
  <c r="BB34" i="1"/>
  <c r="BA34" i="1"/>
  <c r="BD33" i="1"/>
  <c r="BC33" i="1"/>
  <c r="BB33" i="1"/>
  <c r="BA33" i="1"/>
  <c r="BD32" i="1"/>
  <c r="BC32" i="1"/>
  <c r="BB32" i="1"/>
  <c r="BA32" i="1"/>
  <c r="BD31" i="1"/>
  <c r="BC31" i="1"/>
  <c r="BB31" i="1"/>
  <c r="BA31" i="1"/>
  <c r="BD30" i="1"/>
  <c r="BC30" i="1"/>
  <c r="BB30" i="1"/>
  <c r="BA30" i="1"/>
  <c r="BD29" i="1"/>
  <c r="BC29" i="1"/>
  <c r="BB29" i="1"/>
  <c r="BA29" i="1"/>
  <c r="BD28" i="1"/>
  <c r="BC28" i="1"/>
  <c r="BB28" i="1"/>
  <c r="BA28" i="1"/>
  <c r="BD27" i="1"/>
  <c r="BC27" i="1"/>
  <c r="BB27" i="1"/>
  <c r="BA27" i="1"/>
  <c r="BD26" i="1"/>
  <c r="BC26" i="1"/>
  <c r="BB26" i="1"/>
  <c r="BA26" i="1"/>
  <c r="BD25" i="1"/>
  <c r="BC25" i="1"/>
  <c r="BB25" i="1"/>
  <c r="BA25" i="1"/>
  <c r="BD24" i="1"/>
  <c r="BC24" i="1"/>
  <c r="BB24" i="1"/>
  <c r="BA24" i="1"/>
  <c r="BD23" i="1"/>
  <c r="BC23" i="1"/>
  <c r="BB23" i="1"/>
  <c r="BA23" i="1"/>
  <c r="BD22" i="1"/>
  <c r="BC22" i="1"/>
  <c r="BB22" i="1"/>
  <c r="BA22" i="1"/>
  <c r="BD21" i="1"/>
  <c r="BC21" i="1"/>
  <c r="BB21" i="1"/>
  <c r="BA21" i="1"/>
  <c r="BD20" i="1"/>
  <c r="BC20" i="1"/>
  <c r="BB20" i="1"/>
  <c r="BA20" i="1"/>
  <c r="BD19" i="1"/>
  <c r="BC19" i="1"/>
  <c r="BB19" i="1"/>
  <c r="BA19" i="1"/>
  <c r="BD18" i="1"/>
  <c r="BC18" i="1"/>
  <c r="BB18" i="1"/>
  <c r="BA18" i="1"/>
  <c r="BD17" i="1"/>
  <c r="BC17" i="1"/>
  <c r="BB17" i="1"/>
  <c r="BA17" i="1"/>
  <c r="BD16" i="1"/>
  <c r="BC16" i="1"/>
  <c r="BB16" i="1"/>
  <c r="BA16" i="1"/>
  <c r="BD15" i="1"/>
  <c r="BC15" i="1"/>
  <c r="BB15" i="1"/>
  <c r="BA15" i="1"/>
  <c r="BD14" i="1"/>
  <c r="BC14" i="1"/>
  <c r="BB14" i="1"/>
  <c r="BA14" i="1"/>
  <c r="BD13" i="1"/>
  <c r="BC13" i="1"/>
  <c r="BB13" i="1"/>
  <c r="BA13" i="1"/>
  <c r="BD12" i="1"/>
  <c r="BC12" i="1"/>
  <c r="BB12" i="1"/>
  <c r="BA12" i="1"/>
  <c r="BD11" i="1"/>
  <c r="BC11" i="1"/>
  <c r="BB11" i="1"/>
  <c r="BA11" i="1"/>
  <c r="BD10" i="1"/>
  <c r="BC10" i="1"/>
  <c r="BB10" i="1"/>
  <c r="BA10" i="1"/>
  <c r="BD9" i="1"/>
  <c r="BC9" i="1"/>
  <c r="BB9" i="1"/>
  <c r="BA9" i="1"/>
  <c r="BD8" i="1"/>
  <c r="BC8" i="1"/>
  <c r="BB8" i="1"/>
  <c r="BA8" i="1"/>
  <c r="BD7" i="1"/>
  <c r="BC7" i="1"/>
  <c r="BB7" i="1"/>
  <c r="BA7" i="1"/>
  <c r="BD6" i="1"/>
  <c r="BC6" i="1"/>
  <c r="BB6" i="1"/>
  <c r="BA6" i="1"/>
  <c r="BD5" i="1"/>
  <c r="BC5" i="1"/>
  <c r="BB5" i="1"/>
  <c r="BA5" i="1"/>
  <c r="BD4" i="1"/>
  <c r="BC4" i="1"/>
  <c r="BB4" i="1"/>
  <c r="BA4" i="1"/>
  <c r="BD3" i="1"/>
  <c r="BC3" i="1"/>
  <c r="BB3" i="1"/>
  <c r="BA3" i="1"/>
  <c r="BD2" i="1"/>
  <c r="BC2" i="1"/>
  <c r="BB2" i="1"/>
  <c r="BA2" i="1"/>
  <c r="AI19" i="1" l="1"/>
  <c r="AH19" i="1"/>
  <c r="AG19" i="1"/>
  <c r="AF19" i="1"/>
  <c r="AQ5" i="1"/>
  <c r="AQ4" i="1"/>
  <c r="AQ3" i="1"/>
  <c r="AQ2" i="1"/>
  <c r="M24" i="1"/>
  <c r="M25" i="1"/>
  <c r="M26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  <c r="M27" i="1"/>
  <c r="E20" i="1" l="1"/>
  <c r="B20" i="1"/>
  <c r="K20" i="1"/>
  <c r="L20" i="1"/>
  <c r="F20" i="1"/>
  <c r="G20" i="1"/>
  <c r="H20" i="1"/>
  <c r="I20" i="1"/>
  <c r="J20" i="1"/>
  <c r="C20" i="1"/>
  <c r="D20" i="1"/>
</calcChain>
</file>

<file path=xl/sharedStrings.xml><?xml version="1.0" encoding="utf-8"?>
<sst xmlns="http://schemas.openxmlformats.org/spreadsheetml/2006/main" count="39" uniqueCount="14">
  <si>
    <t>iso_smaf</t>
  </si>
  <si>
    <t>65-74</t>
  </si>
  <si>
    <t>75-84</t>
  </si>
  <si>
    <t>85p</t>
  </si>
  <si>
    <t>Groupe d’âge</t>
  </si>
  <si>
    <t>ISO-SMAF</t>
  </si>
  <si>
    <t>65 à 74 ans</t>
  </si>
  <si>
    <t>75 à 84 ans</t>
  </si>
  <si>
    <t>85 ans et plus</t>
  </si>
  <si>
    <t>65 ans et plus</t>
  </si>
  <si>
    <t>11+</t>
  </si>
  <si>
    <t>Total</t>
  </si>
  <si>
    <t>65p</t>
  </si>
  <si>
    <t>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</si>
</sst>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5" xfId="0" applyFont="1" applyFill="1" applyBorder="1" applyAlignment="1">
      <alignment horizontal="left" vertical="center" indent="1"/>
    </xf>
    <xf numFmtId="0" fontId="3" fillId="3" borderId="8" xfId="0" applyFont="1" applyFill="1" applyBorder="1" applyAlignment="1">
      <alignment vertical="center"/>
    </xf>
    <xf numFmtId="0" fontId="3" fillId="0" borderId="8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4" fontId="4" fillId="3" borderId="9" xfId="0" applyNumberFormat="1" applyFont="1" applyFill="1" applyBorder="1" applyAlignment="1">
      <alignment horizontal="right" vertical="center" wrapText="1"/>
    </xf>
    <xf numFmtId="164" fontId="4" fillId="0" borderId="9" xfId="0" applyNumberFormat="1" applyFont="1" applyBorder="1" applyAlignment="1">
      <alignment horizontal="right" vertical="center" wrapText="1"/>
    </xf>
    <xf numFmtId="164" fontId="4" fillId="3" borderId="7" xfId="0" applyNumberFormat="1" applyFont="1" applyFill="1" applyBorder="1" applyAlignment="1">
      <alignment horizontal="right" vertical="center" wrapText="1"/>
    </xf>
    <xf numFmtId="1" fontId="4" fillId="3" borderId="9" xfId="0" applyNumberFormat="1" applyFont="1" applyFill="1" applyBorder="1" applyAlignment="1">
      <alignment horizontal="right" vertical="center" wrapText="1"/>
    </xf>
    <xf numFmtId="1" fontId="4" fillId="0" borderId="9" xfId="0" applyNumberFormat="1" applyFont="1" applyBorder="1" applyAlignment="1">
      <alignment horizontal="right" vertical="center" wrapText="1"/>
    </xf>
    <xf numFmtId="1" fontId="4" fillId="3" borderId="7" xfId="0" applyNumberFormat="1" applyFont="1" applyFill="1" applyBorder="1" applyAlignment="1">
      <alignment horizontal="right" vertical="center" wrapText="1"/>
    </xf>
    <xf numFmtId="1" fontId="6" fillId="0" borderId="7" xfId="0" applyNumberFormat="1" applyFont="1" applyBorder="1" applyAlignment="1">
      <alignment horizontal="right" vertical="center" wrapText="1"/>
    </xf>
    <xf numFmtId="1" fontId="5" fillId="3" borderId="9" xfId="0" applyNumberFormat="1" applyFont="1" applyFill="1" applyBorder="1" applyAlignment="1">
      <alignment horizontal="right" vertical="center" wrapText="1"/>
    </xf>
    <xf numFmtId="1" fontId="5" fillId="0" borderId="9" xfId="0" applyNumberFormat="1" applyFont="1" applyBorder="1" applyAlignment="1">
      <alignment horizontal="right" vertical="center" wrapText="1"/>
    </xf>
    <xf numFmtId="1" fontId="7" fillId="0" borderId="2" xfId="0" applyNumberFormat="1" applyFont="1" applyBorder="1" applyAlignment="1">
      <alignment horizontal="right" vertical="center" wrapText="1"/>
    </xf>
    <xf numFmtId="1" fontId="5" fillId="0" borderId="0" xfId="0" applyNumberFormat="1" applyFont="1" applyFill="1" applyBorder="1" applyAlignment="1">
      <alignment horizontal="right" vertical="center" wrapText="1"/>
    </xf>
    <xf numFmtId="1" fontId="7" fillId="0" borderId="0" xfId="0" applyNumberFormat="1" applyFont="1" applyFill="1" applyBorder="1" applyAlignment="1">
      <alignment horizontal="right" vertical="center" wrapText="1"/>
    </xf>
    <xf numFmtId="0" fontId="3" fillId="2" borderId="4" xfId="0" applyFont="1" applyFill="1" applyBorder="1" applyAlignment="1">
      <alignment horizontal="left" vertical="center" indent="1"/>
    </xf>
    <xf numFmtId="164" fontId="0" fillId="0" borderId="0" xfId="0" applyNumberFormat="1"/>
    <xf numFmtId="164" fontId="4" fillId="3" borderId="8" xfId="0" applyNumberFormat="1" applyFont="1" applyFill="1" applyBorder="1" applyAlignment="1">
      <alignment horizontal="right" vertical="center" wrapText="1"/>
    </xf>
    <xf numFmtId="164" fontId="4" fillId="0" borderId="8" xfId="0" applyNumberFormat="1" applyFont="1" applyBorder="1" applyAlignment="1">
      <alignment horizontal="right" vertical="center" wrapText="1"/>
    </xf>
    <xf numFmtId="164" fontId="4" fillId="3" borderId="4" xfId="0" applyNumberFormat="1" applyFont="1" applyFill="1" applyBorder="1" applyAlignment="1">
      <alignment horizontal="right" vertical="center" wrapText="1"/>
    </xf>
    <xf numFmtId="164" fontId="6" fillId="0" borderId="4" xfId="0" applyNumberFormat="1" applyFont="1" applyBorder="1" applyAlignment="1">
      <alignment horizontal="right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" fontId="5" fillId="0" borderId="7" xfId="0" applyNumberFormat="1" applyFont="1" applyBorder="1" applyAlignment="1">
      <alignment horizontal="right" vertical="center" wrapText="1"/>
    </xf>
    <xf numFmtId="1" fontId="5" fillId="0" borderId="4" xfId="0" applyNumberFormat="1" applyFont="1" applyBorder="1" applyAlignment="1">
      <alignment horizontal="right" vertical="center" wrapText="1"/>
    </xf>
    <xf numFmtId="0" fontId="3" fillId="3" borderId="8" xfId="0" applyFont="1" applyFill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0" fillId="0" borderId="4" xfId="0" applyFont="1" applyBorder="1" applyAlignment="1">
      <alignment horizontal="left" vertical="center"/>
    </xf>
    <xf numFmtId="0" fontId="0" fillId="0" borderId="2" xfId="0" applyFill="1" applyBorder="1"/>
    <xf numFmtId="0" fontId="0" fillId="0" borderId="6" xfId="0" applyFill="1" applyBorder="1"/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1" fillId="0" borderId="2" xfId="0" applyFont="1" applyFill="1" applyBorder="1"/>
    <xf numFmtId="1" fontId="0" fillId="0" borderId="0" xfId="0" applyNumberFormat="1" applyFill="1" applyBorder="1"/>
    <xf numFmtId="1" fontId="0" fillId="0" borderId="8" xfId="0" applyNumberFormat="1" applyFill="1" applyBorder="1"/>
    <xf numFmtId="0" fontId="2" fillId="4" borderId="8" xfId="0" applyFont="1" applyFill="1" applyBorder="1" applyAlignment="1">
      <alignment horizontal="center" vertical="center"/>
    </xf>
    <xf numFmtId="1" fontId="0" fillId="4" borderId="0" xfId="0" applyNumberFormat="1" applyFill="1" applyBorder="1"/>
    <xf numFmtId="1" fontId="0" fillId="4" borderId="8" xfId="0" applyNumberFormat="1" applyFill="1" applyBorder="1"/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65 à 74 ans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Sheet1!$B$24:$L$24</c:f>
              <c:numCache>
                <c:formatCode>0</c:formatCode>
                <c:ptCount val="11"/>
                <c:pt idx="0">
                  <c:v>124264.9197888793</c:v>
                </c:pt>
                <c:pt idx="1">
                  <c:v>7597.039199330382</c:v>
                </c:pt>
                <c:pt idx="2">
                  <c:v>3631.266764622429</c:v>
                </c:pt>
                <c:pt idx="3">
                  <c:v>2950.4396836639212</c:v>
                </c:pt>
                <c:pt idx="4">
                  <c:v>1387.548543470188</c:v>
                </c:pt>
                <c:pt idx="5">
                  <c:v>1976.2308634040601</c:v>
                </c:pt>
                <c:pt idx="6">
                  <c:v>258.30568126273943</c:v>
                </c:pt>
                <c:pt idx="7">
                  <c:v>285.23131487743638</c:v>
                </c:pt>
                <c:pt idx="8">
                  <c:v>154.09425360675201</c:v>
                </c:pt>
                <c:pt idx="9">
                  <c:v>20.060879708640339</c:v>
                </c:pt>
                <c:pt idx="10">
                  <c:v>1070.428857824581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AF-8E4D-8FB9-84CD735B0084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75 à 84 ans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Sheet1!$B$25:$L$25</c:f>
              <c:numCache>
                <c:formatCode>0</c:formatCode>
                <c:ptCount val="11"/>
                <c:pt idx="0">
                  <c:v>49583.448348496211</c:v>
                </c:pt>
                <c:pt idx="1">
                  <c:v>13366.02334794797</c:v>
                </c:pt>
                <c:pt idx="2">
                  <c:v>7561.1135997210158</c:v>
                </c:pt>
                <c:pt idx="3">
                  <c:v>6866.4113288748031</c:v>
                </c:pt>
                <c:pt idx="4">
                  <c:v>4117.3544536293239</c:v>
                </c:pt>
                <c:pt idx="5">
                  <c:v>5368.0010099809169</c:v>
                </c:pt>
                <c:pt idx="6">
                  <c:v>1078.405869320057</c:v>
                </c:pt>
                <c:pt idx="7">
                  <c:v>1496.037370270843</c:v>
                </c:pt>
                <c:pt idx="8">
                  <c:v>1350.3439198578919</c:v>
                </c:pt>
                <c:pt idx="9">
                  <c:v>82.248902395723078</c:v>
                </c:pt>
                <c:pt idx="10">
                  <c:v>4666.5216477785361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AF-8E4D-8FB9-84CD735B0084}"/>
            </c:ext>
          </c:extLst>
        </c:ser>
        <c:ser>
          <c:idx val="2"/>
          <c:order val="2"/>
          <c:tx>
            <c:strRef>
              <c:f>Sheet1!$A$26</c:f>
              <c:strCache>
                <c:ptCount val="1"/>
                <c:pt idx="0">
                  <c:v>85 ans et plus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Sheet1!$B$26:$L$26</c:f>
              <c:numCache>
                <c:formatCode>0</c:formatCode>
                <c:ptCount val="11"/>
                <c:pt idx="0">
                  <c:v>5781.881320760981</c:v>
                </c:pt>
                <c:pt idx="1">
                  <c:v>4540.5311355413251</c:v>
                </c:pt>
                <c:pt idx="2">
                  <c:v>5142.3796013091714</c:v>
                </c:pt>
                <c:pt idx="3">
                  <c:v>3725.9287488134241</c:v>
                </c:pt>
                <c:pt idx="4">
                  <c:v>3685.642037211906</c:v>
                </c:pt>
                <c:pt idx="5">
                  <c:v>5120.5080311780303</c:v>
                </c:pt>
                <c:pt idx="6">
                  <c:v>1419.338082406151</c:v>
                </c:pt>
                <c:pt idx="7">
                  <c:v>1589.222180439192</c:v>
                </c:pt>
                <c:pt idx="8">
                  <c:v>1505.138041760428</c:v>
                </c:pt>
                <c:pt idx="9">
                  <c:v>91.560578308580233</c:v>
                </c:pt>
                <c:pt idx="10">
                  <c:v>6618.8087949667779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AF-8E4D-8FB9-84CD735B0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7962904"/>
        <c:axId val="627962120"/>
      </c:barChart>
      <c:catAx>
        <c:axId val="62796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962120"/>
        <c:crosses val="autoZero"/>
        <c:auto val="1"/>
        <c:lblAlgn val="ctr"/>
        <c:lblOffset val="100"/>
        <c:noMultiLvlLbl val="0"/>
      </c:catAx>
      <c:valAx>
        <c:axId val="62796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2796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Sheet1!$Q$24:$Q$27</c:f>
              <c:strCache>
                <c:ptCount val="4"/>
                <c:pt idx="0">
                  <c:v>65 à 74 ans</c:v>
                </c:pt>
                <c:pt idx="1">
                  <c:v>75 à 84 ans</c:v>
                </c:pt>
                <c:pt idx="2">
                  <c:v>85 ans et plus</c:v>
                </c:pt>
                <c:pt idx="3">
                  <c:v>65 ans et plus</c:v>
                </c:pt>
              </c:strCache>
            </c:strRef>
          </c:cat>
          <c:val>
            <c:numRef>
              <c:f>Sheet1!$R$24:$R$27</c:f>
              <c:numCache>
                <c:formatCode>0.0</c:formatCode>
                <c:ptCount val="4"/>
                <c:pt idx="0">
                  <c:v>86.538131640799577</c:v>
                </c:pt>
                <c:pt idx="1">
                  <c:v>51.900325702861934</c:v>
                </c:pt>
                <c:pt idx="2">
                  <c:v>14.741822949985339</c:v>
                </c:pt>
                <c:pt idx="3">
                  <c:v>64.533390158035857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6B-AC41-A4CF-495CE24E5089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Sheet1!$Q$24:$Q$27</c:f>
              <c:strCache>
                <c:ptCount val="4"/>
                <c:pt idx="0">
                  <c:v>65 à 74 ans</c:v>
                </c:pt>
                <c:pt idx="1">
                  <c:v>75 à 84 ans</c:v>
                </c:pt>
                <c:pt idx="2">
                  <c:v>85 ans et plus</c:v>
                </c:pt>
                <c:pt idx="3">
                  <c:v>65 ans et plus</c:v>
                </c:pt>
              </c:strCache>
            </c:strRef>
          </c:cat>
          <c:val>
            <c:numRef>
              <c:f>Sheet1!$S$24:$S$27</c:f>
              <c:numCache>
                <c:formatCode>0.0</c:formatCode>
                <c:ptCount val="4"/>
                <c:pt idx="0">
                  <c:v>5.2905806355399294</c:v>
                </c:pt>
                <c:pt idx="1">
                  <c:v>13.990575246701159</c:v>
                </c:pt>
                <c:pt idx="2">
                  <c:v>11.57680387847123</c:v>
                </c:pt>
                <c:pt idx="3">
                  <c:v>9.1623396756958098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6B-AC41-A4CF-495CE24E5089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Sheet1!$Q$24:$Q$27</c:f>
              <c:strCache>
                <c:ptCount val="4"/>
                <c:pt idx="0">
                  <c:v>65 à 74 ans</c:v>
                </c:pt>
                <c:pt idx="1">
                  <c:v>75 à 84 ans</c:v>
                </c:pt>
                <c:pt idx="2">
                  <c:v>85 ans et plus</c:v>
                </c:pt>
                <c:pt idx="3">
                  <c:v>65 ans et plus</c:v>
                </c:pt>
              </c:strCache>
            </c:strRef>
          </c:cat>
          <c:val>
            <c:numRef>
              <c:f>Sheet1!$T$24:$T$27</c:f>
              <c:numCache>
                <c:formatCode>0.0</c:formatCode>
                <c:ptCount val="4"/>
                <c:pt idx="0">
                  <c:v>2.5288153875900088</c:v>
                </c:pt>
                <c:pt idx="1">
                  <c:v>7.9144204683731152</c:v>
                </c:pt>
                <c:pt idx="2">
                  <c:v>13.111311944766541</c:v>
                </c:pt>
                <c:pt idx="3">
                  <c:v>5.8683737353880021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6B-AC41-A4CF-495CE24E5089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Sheet1!$Q$24:$Q$27</c:f>
              <c:strCache>
                <c:ptCount val="4"/>
                <c:pt idx="0">
                  <c:v>65 à 74 ans</c:v>
                </c:pt>
                <c:pt idx="1">
                  <c:v>75 à 84 ans</c:v>
                </c:pt>
                <c:pt idx="2">
                  <c:v>85 ans et plus</c:v>
                </c:pt>
                <c:pt idx="3">
                  <c:v>65 ans et plus</c:v>
                </c:pt>
              </c:strCache>
            </c:strRef>
          </c:cat>
          <c:val>
            <c:numRef>
              <c:f>Sheet1!$U$24:$U$27</c:f>
              <c:numCache>
                <c:formatCode>0.0</c:formatCode>
                <c:ptCount val="4"/>
                <c:pt idx="0">
                  <c:v>2.0546871810397862</c:v>
                </c:pt>
                <c:pt idx="1">
                  <c:v>7.1872569627205323</c:v>
                </c:pt>
                <c:pt idx="2">
                  <c:v>9.4998459657139218</c:v>
                </c:pt>
                <c:pt idx="3">
                  <c:v>4.8653358373661284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6B-AC41-A4CF-495CE24E5089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Sheet1!$Q$24:$Q$27</c:f>
              <c:strCache>
                <c:ptCount val="4"/>
                <c:pt idx="0">
                  <c:v>65 à 74 ans</c:v>
                </c:pt>
                <c:pt idx="1">
                  <c:v>75 à 84 ans</c:v>
                </c:pt>
                <c:pt idx="2">
                  <c:v>85 ans et plus</c:v>
                </c:pt>
                <c:pt idx="3">
                  <c:v>65 ans et plus</c:v>
                </c:pt>
              </c:strCache>
            </c:strRef>
          </c:cat>
          <c:val>
            <c:numRef>
              <c:f>Sheet1!$V$24:$V$27</c:f>
              <c:numCache>
                <c:formatCode>0.0</c:formatCode>
                <c:ptCount val="4"/>
                <c:pt idx="0">
                  <c:v>0.9662892690618281</c:v>
                </c:pt>
                <c:pt idx="1">
                  <c:v>4.3097453746169707</c:v>
                </c:pt>
                <c:pt idx="2">
                  <c:v>9.3971286083834986</c:v>
                </c:pt>
                <c:pt idx="3">
                  <c:v>3.3017658788167572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6B-AC41-A4CF-495CE24E5089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Sheet1!$Q$24:$Q$27</c:f>
              <c:strCache>
                <c:ptCount val="4"/>
                <c:pt idx="0">
                  <c:v>65 à 74 ans</c:v>
                </c:pt>
                <c:pt idx="1">
                  <c:v>75 à 84 ans</c:v>
                </c:pt>
                <c:pt idx="2">
                  <c:v>85 ans et plus</c:v>
                </c:pt>
                <c:pt idx="3">
                  <c:v>65 ans et plus</c:v>
                </c:pt>
              </c:strCache>
            </c:strRef>
          </c:cat>
          <c:val>
            <c:numRef>
              <c:f>Sheet1!$W$24:$W$27</c:f>
              <c:numCache>
                <c:formatCode>0.0</c:formatCode>
                <c:ptCount val="4"/>
                <c:pt idx="0">
                  <c:v>1.3762478332615991</c:v>
                </c:pt>
                <c:pt idx="1">
                  <c:v>5.6188306798099266</c:v>
                </c:pt>
                <c:pt idx="2">
                  <c:v>13.055546909715801</c:v>
                </c:pt>
                <c:pt idx="3">
                  <c:v>4.4780426788143455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6B-AC41-A4CF-495CE24E5089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Sheet1!$Q$24:$Q$27</c:f>
              <c:strCache>
                <c:ptCount val="4"/>
                <c:pt idx="0">
                  <c:v>65 à 74 ans</c:v>
                </c:pt>
                <c:pt idx="1">
                  <c:v>75 à 84 ans</c:v>
                </c:pt>
                <c:pt idx="2">
                  <c:v>85 ans et plus</c:v>
                </c:pt>
                <c:pt idx="3">
                  <c:v>65 ans et plus</c:v>
                </c:pt>
              </c:strCache>
            </c:strRef>
          </c:cat>
          <c:val>
            <c:numRef>
              <c:f>Sheet1!$X$24:$X$27</c:f>
              <c:numCache>
                <c:formatCode>0.0</c:formatCode>
                <c:ptCount val="4"/>
                <c:pt idx="0">
                  <c:v>0.17988416269578439</c:v>
                </c:pt>
                <c:pt idx="1">
                  <c:v>1.1287963568852191</c:v>
                </c:pt>
                <c:pt idx="2">
                  <c:v>3.618827429382331</c:v>
                </c:pt>
                <c:pt idx="3">
                  <c:v>0.99012959563938818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6B-AC41-A4CF-495CE24E5089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Sheet1!$Q$24:$Q$27</c:f>
              <c:strCache>
                <c:ptCount val="4"/>
                <c:pt idx="0">
                  <c:v>65 à 74 ans</c:v>
                </c:pt>
                <c:pt idx="1">
                  <c:v>75 à 84 ans</c:v>
                </c:pt>
                <c:pt idx="2">
                  <c:v>85 ans et plus</c:v>
                </c:pt>
                <c:pt idx="3">
                  <c:v>65 ans et plus</c:v>
                </c:pt>
              </c:strCache>
            </c:strRef>
          </c:cat>
          <c:val>
            <c:numRef>
              <c:f>Sheet1!$Y$24:$Y$27</c:f>
              <c:numCache>
                <c:formatCode>0.0</c:formatCode>
                <c:ptCount val="4"/>
                <c:pt idx="0">
                  <c:v>0.19863518293721152</c:v>
                </c:pt>
                <c:pt idx="1">
                  <c:v>1.5659424539210098</c:v>
                </c:pt>
                <c:pt idx="2">
                  <c:v>4.0519738667241851</c:v>
                </c:pt>
                <c:pt idx="3">
                  <c:v>1.210871791968108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6B-AC41-A4CF-495CE24E5089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Sheet1!$Q$24:$Q$27</c:f>
              <c:strCache>
                <c:ptCount val="4"/>
                <c:pt idx="0">
                  <c:v>65 à 74 ans</c:v>
                </c:pt>
                <c:pt idx="1">
                  <c:v>75 à 84 ans</c:v>
                </c:pt>
                <c:pt idx="2">
                  <c:v>85 ans et plus</c:v>
                </c:pt>
                <c:pt idx="3">
                  <c:v>65 ans et plus</c:v>
                </c:pt>
              </c:strCache>
            </c:strRef>
          </c:cat>
          <c:val>
            <c:numRef>
              <c:f>Sheet1!$Z$24:$Z$27</c:f>
              <c:numCache>
                <c:formatCode>0.0</c:formatCode>
                <c:ptCount val="4"/>
                <c:pt idx="0">
                  <c:v>0.10731128967344521</c:v>
                </c:pt>
                <c:pt idx="1">
                  <c:v>1.413441210440326</c:v>
                </c:pt>
                <c:pt idx="2">
                  <c:v>3.8375880264521829</c:v>
                </c:pt>
                <c:pt idx="3">
                  <c:v>1.081210746482471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6B-AC41-A4CF-495CE24E5089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Sheet1!$Q$24:$Q$27</c:f>
              <c:strCache>
                <c:ptCount val="4"/>
                <c:pt idx="0">
                  <c:v>65 à 74 ans</c:v>
                </c:pt>
                <c:pt idx="1">
                  <c:v>75 à 84 ans</c:v>
                </c:pt>
                <c:pt idx="2">
                  <c:v>85 ans et plus</c:v>
                </c:pt>
                <c:pt idx="3">
                  <c:v>65 ans et plus</c:v>
                </c:pt>
              </c:strCache>
            </c:strRef>
          </c:cat>
          <c:val>
            <c:numRef>
              <c:f>Sheet1!$AA$24:$AA$27</c:f>
              <c:numCache>
                <c:formatCode>0.0</c:formatCode>
                <c:ptCount val="4"/>
                <c:pt idx="0">
                  <c:v>1.39704033286788E-2</c:v>
                </c:pt>
                <c:pt idx="1">
                  <c:v>8.6092132863332671E-2</c:v>
                </c:pt>
                <c:pt idx="2">
                  <c:v>0.2334482082461195</c:v>
                </c:pt>
                <c:pt idx="3">
                  <c:v>6.9649246974537393E-2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6B-AC41-A4CF-495CE24E5089}"/>
            </c:ext>
          </c:extLst>
        </c:ser>
        <c:ser>
          <c:idx val="10"/>
          <c:order val="10"/>
          <c:tx>
            <c:v>11+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Sheet1!$Q$24:$Q$27</c:f>
              <c:strCache>
                <c:ptCount val="4"/>
                <c:pt idx="0">
                  <c:v>65 à 74 ans</c:v>
                </c:pt>
                <c:pt idx="1">
                  <c:v>75 à 84 ans</c:v>
                </c:pt>
                <c:pt idx="2">
                  <c:v>85 ans et plus</c:v>
                </c:pt>
                <c:pt idx="3">
                  <c:v>65 ans et plus</c:v>
                </c:pt>
              </c:strCache>
            </c:strRef>
          </c:cat>
          <c:val>
            <c:numRef>
              <c:f>Sheet1!$AB$24:$AB$27</c:f>
              <c:numCache>
                <c:formatCode>0.0</c:formatCode>
                <c:ptCount val="4"/>
                <c:pt idx="0">
                  <c:v>0.74544701407214198</c:v>
                </c:pt>
                <c:pt idx="1">
                  <c:v>4.8845734108064987</c:v>
                </c:pt>
                <c:pt idx="2">
                  <c:v>16.875702212158849</c:v>
                </c:pt>
                <c:pt idx="3">
                  <c:v>4.4388906548186027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6B-AC41-A4CF-495CE24E5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66912192"/>
        <c:axId val="466912584"/>
      </c:barChart>
      <c:catAx>
        <c:axId val="466912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6912584"/>
        <c:crosses val="autoZero"/>
        <c:auto val="1"/>
        <c:lblAlgn val="ctr"/>
        <c:lblOffset val="100"/>
        <c:noMultiLvlLbl val="0"/>
      </c:catAx>
      <c:valAx>
        <c:axId val="46691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691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Sheet1!$AE$24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Sheet1!$AF$24:$AP$24</c:f>
              <c:numCache>
                <c:formatCode>0</c:formatCode>
                <c:ptCount val="11"/>
                <c:pt idx="0">
                  <c:v>179630.24945813659</c:v>
                </c:pt>
                <c:pt idx="1">
                  <c:v>25503.593682819679</c:v>
                </c:pt>
                <c:pt idx="2">
                  <c:v>16334.759965652611</c:v>
                </c:pt>
                <c:pt idx="3">
                  <c:v>13542.779761352151</c:v>
                </c:pt>
                <c:pt idx="4">
                  <c:v>9190.5450343114189</c:v>
                </c:pt>
                <c:pt idx="5">
                  <c:v>12464.73990456301</c:v>
                </c:pt>
                <c:pt idx="6">
                  <c:v>2756.049632988947</c:v>
                </c:pt>
                <c:pt idx="7">
                  <c:v>3370.490865587471</c:v>
                </c:pt>
                <c:pt idx="8">
                  <c:v>3009.5762152250709</c:v>
                </c:pt>
                <c:pt idx="9">
                  <c:v>193.87036041294371</c:v>
                </c:pt>
                <c:pt idx="10">
                  <c:v>12355.759300569889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8-4940-AB56-072B6F2CA702}"/>
            </c:ext>
          </c:extLst>
        </c:ser>
        <c:ser>
          <c:idx val="1"/>
          <c:order val="1"/>
          <c:tx>
            <c:strRef>
              <c:f>Sheet1!$AE$25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Sheet1!$AF$25:$AP$25</c:f>
              <c:numCache>
                <c:formatCode>0</c:formatCode>
                <c:ptCount val="11"/>
                <c:pt idx="0">
                  <c:v>218856.03138710049</c:v>
                </c:pt>
                <c:pt idx="1">
                  <c:v>33276.475881156388</c:v>
                </c:pt>
                <c:pt idx="2">
                  <c:v>21944.230731386069</c:v>
                </c:pt>
                <c:pt idx="3">
                  <c:v>20959.942579351758</c:v>
                </c:pt>
                <c:pt idx="4">
                  <c:v>12297.242895113721</c:v>
                </c:pt>
                <c:pt idx="5">
                  <c:v>16504.84651475176</c:v>
                </c:pt>
                <c:pt idx="6">
                  <c:v>4665.4624895539373</c:v>
                </c:pt>
                <c:pt idx="7">
                  <c:v>4739.3340483127604</c:v>
                </c:pt>
                <c:pt idx="8">
                  <c:v>5212.834925778292</c:v>
                </c:pt>
                <c:pt idx="9">
                  <c:v>680.59373429484015</c:v>
                </c:pt>
                <c:pt idx="10">
                  <c:v>16594.371423231281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8-4940-AB56-072B6F2CA702}"/>
            </c:ext>
          </c:extLst>
        </c:ser>
        <c:ser>
          <c:idx val="2"/>
          <c:order val="2"/>
          <c:tx>
            <c:strRef>
              <c:f>Sheet1!$AE$26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Sheet1!$AF$26:$AP$26</c:f>
              <c:numCache>
                <c:formatCode>0</c:formatCode>
                <c:ptCount val="11"/>
                <c:pt idx="0">
                  <c:v>212098.33589811539</c:v>
                </c:pt>
                <c:pt idx="1">
                  <c:v>40471.676752950683</c:v>
                </c:pt>
                <c:pt idx="2">
                  <c:v>26648.45637566303</c:v>
                </c:pt>
                <c:pt idx="3">
                  <c:v>25249.871144644931</c:v>
                </c:pt>
                <c:pt idx="4">
                  <c:v>17468.302214940592</c:v>
                </c:pt>
                <c:pt idx="5">
                  <c:v>23407.496135452209</c:v>
                </c:pt>
                <c:pt idx="6">
                  <c:v>6073.6291502602298</c:v>
                </c:pt>
                <c:pt idx="7">
                  <c:v>6904.9962711814651</c:v>
                </c:pt>
                <c:pt idx="8">
                  <c:v>4705.1599754449653</c:v>
                </c:pt>
                <c:pt idx="9">
                  <c:v>613.60117358645914</c:v>
                </c:pt>
                <c:pt idx="10">
                  <c:v>25324.93121666896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8-4940-AB56-072B6F2CA702}"/>
            </c:ext>
          </c:extLst>
        </c:ser>
        <c:ser>
          <c:idx val="3"/>
          <c:order val="3"/>
          <c:tx>
            <c:strRef>
              <c:f>Sheet1!$AE$27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Sheet1!$AF$27:$AP$27</c:f>
              <c:numCache>
                <c:formatCode>0</c:formatCode>
                <c:ptCount val="11"/>
                <c:pt idx="0">
                  <c:v>221655.0160166623</c:v>
                </c:pt>
                <c:pt idx="1">
                  <c:v>41422.461785852603</c:v>
                </c:pt>
                <c:pt idx="2">
                  <c:v>25868.41419943505</c:v>
                </c:pt>
                <c:pt idx="3">
                  <c:v>26430.8792152276</c:v>
                </c:pt>
                <c:pt idx="4">
                  <c:v>17879.32064052864</c:v>
                </c:pt>
                <c:pt idx="5">
                  <c:v>26271.38368660818</c:v>
                </c:pt>
                <c:pt idx="6">
                  <c:v>6336.9438930533524</c:v>
                </c:pt>
                <c:pt idx="7">
                  <c:v>8308.0403380456046</c:v>
                </c:pt>
                <c:pt idx="8">
                  <c:v>7695.7901498073206</c:v>
                </c:pt>
                <c:pt idx="9">
                  <c:v>944.60657755092575</c:v>
                </c:pt>
                <c:pt idx="10">
                  <c:v>29947.76124148447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8-4940-AB56-072B6F2CA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123448"/>
        <c:axId val="567125016"/>
      </c:barChart>
      <c:catAx>
        <c:axId val="567123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7125016"/>
        <c:crosses val="autoZero"/>
        <c:auto val="1"/>
        <c:lblAlgn val="ctr"/>
        <c:lblOffset val="100"/>
        <c:noMultiLvlLbl val="0"/>
      </c:catAx>
      <c:valAx>
        <c:axId val="56712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7123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Sheet1!$AE$31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Sheet1!$AF$30:$AI$30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Sheet1!$AF$31:$AI$31</c:f>
              <c:numCache>
                <c:formatCode>0</c:formatCode>
                <c:ptCount val="4"/>
                <c:pt idx="0">
                  <c:v>179630.24945813659</c:v>
                </c:pt>
                <c:pt idx="1">
                  <c:v>218856.03138710049</c:v>
                </c:pt>
                <c:pt idx="2">
                  <c:v>212098.33589811539</c:v>
                </c:pt>
                <c:pt idx="3">
                  <c:v>221655.0160166623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65-8F48-B601-0CC8F01AD9CA}"/>
            </c:ext>
          </c:extLst>
        </c:ser>
        <c:ser>
          <c:idx val="1"/>
          <c:order val="1"/>
          <c:tx>
            <c:strRef>
              <c:f>Sheet1!$AE$32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Sheet1!$AF$30:$AI$30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Sheet1!$AF$32:$AI$32</c:f>
              <c:numCache>
                <c:formatCode>0</c:formatCode>
                <c:ptCount val="4"/>
                <c:pt idx="0">
                  <c:v>25503.593682819679</c:v>
                </c:pt>
                <c:pt idx="1">
                  <c:v>33276.475881156388</c:v>
                </c:pt>
                <c:pt idx="2">
                  <c:v>40471.676752950683</c:v>
                </c:pt>
                <c:pt idx="3">
                  <c:v>41422.461785852603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65-8F48-B601-0CC8F01AD9CA}"/>
            </c:ext>
          </c:extLst>
        </c:ser>
        <c:ser>
          <c:idx val="2"/>
          <c:order val="2"/>
          <c:tx>
            <c:strRef>
              <c:f>Sheet1!$AE$33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Sheet1!$AF$30:$AI$30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Sheet1!$AF$33:$AI$33</c:f>
              <c:numCache>
                <c:formatCode>0</c:formatCode>
                <c:ptCount val="4"/>
                <c:pt idx="0">
                  <c:v>16334.759965652611</c:v>
                </c:pt>
                <c:pt idx="1">
                  <c:v>21944.230731386069</c:v>
                </c:pt>
                <c:pt idx="2">
                  <c:v>26648.45637566303</c:v>
                </c:pt>
                <c:pt idx="3">
                  <c:v>25868.41419943505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65-8F48-B601-0CC8F01AD9CA}"/>
            </c:ext>
          </c:extLst>
        </c:ser>
        <c:ser>
          <c:idx val="3"/>
          <c:order val="3"/>
          <c:tx>
            <c:strRef>
              <c:f>Sheet1!$AE$34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Sheet1!$AF$30:$AI$30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Sheet1!$AF$34:$AI$34</c:f>
              <c:numCache>
                <c:formatCode>0</c:formatCode>
                <c:ptCount val="4"/>
                <c:pt idx="0">
                  <c:v>13542.779761352151</c:v>
                </c:pt>
                <c:pt idx="1">
                  <c:v>20959.942579351758</c:v>
                </c:pt>
                <c:pt idx="2">
                  <c:v>25249.871144644931</c:v>
                </c:pt>
                <c:pt idx="3">
                  <c:v>26430.8792152276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65-8F48-B601-0CC8F01AD9CA}"/>
            </c:ext>
          </c:extLst>
        </c:ser>
        <c:ser>
          <c:idx val="4"/>
          <c:order val="4"/>
          <c:tx>
            <c:strRef>
              <c:f>Sheet1!$AE$35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Sheet1!$AF$30:$AI$30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Sheet1!$AF$35:$AI$35</c:f>
              <c:numCache>
                <c:formatCode>0</c:formatCode>
                <c:ptCount val="4"/>
                <c:pt idx="0">
                  <c:v>9190.5450343114189</c:v>
                </c:pt>
                <c:pt idx="1">
                  <c:v>12297.242895113721</c:v>
                </c:pt>
                <c:pt idx="2">
                  <c:v>17468.302214940592</c:v>
                </c:pt>
                <c:pt idx="3">
                  <c:v>17879.32064052864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65-8F48-B601-0CC8F01AD9CA}"/>
            </c:ext>
          </c:extLst>
        </c:ser>
        <c:ser>
          <c:idx val="5"/>
          <c:order val="5"/>
          <c:tx>
            <c:strRef>
              <c:f>Sheet1!$AE$36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Sheet1!$AF$30:$AI$30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Sheet1!$AF$36:$AI$36</c:f>
              <c:numCache>
                <c:formatCode>0</c:formatCode>
                <c:ptCount val="4"/>
                <c:pt idx="0">
                  <c:v>12464.73990456301</c:v>
                </c:pt>
                <c:pt idx="1">
                  <c:v>16504.84651475176</c:v>
                </c:pt>
                <c:pt idx="2">
                  <c:v>23407.496135452209</c:v>
                </c:pt>
                <c:pt idx="3">
                  <c:v>26271.38368660818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65-8F48-B601-0CC8F01AD9CA}"/>
            </c:ext>
          </c:extLst>
        </c:ser>
        <c:ser>
          <c:idx val="6"/>
          <c:order val="6"/>
          <c:tx>
            <c:strRef>
              <c:f>Sheet1!$AE$37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Sheet1!$AF$30:$AI$30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Sheet1!$AF$37:$AI$37</c:f>
              <c:numCache>
                <c:formatCode>0</c:formatCode>
                <c:ptCount val="4"/>
                <c:pt idx="0">
                  <c:v>2756.049632988947</c:v>
                </c:pt>
                <c:pt idx="1">
                  <c:v>4665.4624895539373</c:v>
                </c:pt>
                <c:pt idx="2">
                  <c:v>6073.6291502602298</c:v>
                </c:pt>
                <c:pt idx="3">
                  <c:v>6336.9438930533524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A65-8F48-B601-0CC8F01AD9CA}"/>
            </c:ext>
          </c:extLst>
        </c:ser>
        <c:ser>
          <c:idx val="7"/>
          <c:order val="7"/>
          <c:tx>
            <c:strRef>
              <c:f>Sheet1!$AE$38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Sheet1!$AF$30:$AI$30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Sheet1!$AF$38:$AI$38</c:f>
              <c:numCache>
                <c:formatCode>0</c:formatCode>
                <c:ptCount val="4"/>
                <c:pt idx="0">
                  <c:v>3370.490865587471</c:v>
                </c:pt>
                <c:pt idx="1">
                  <c:v>4739.3340483127604</c:v>
                </c:pt>
                <c:pt idx="2">
                  <c:v>6904.9962711814651</c:v>
                </c:pt>
                <c:pt idx="3">
                  <c:v>8308.0403380456046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A65-8F48-B601-0CC8F01AD9CA}"/>
            </c:ext>
          </c:extLst>
        </c:ser>
        <c:ser>
          <c:idx val="8"/>
          <c:order val="8"/>
          <c:tx>
            <c:strRef>
              <c:f>Sheet1!$AE$39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Sheet1!$AF$30:$AI$30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Sheet1!$AF$39:$AI$39</c:f>
              <c:numCache>
                <c:formatCode>0</c:formatCode>
                <c:ptCount val="4"/>
                <c:pt idx="0">
                  <c:v>3009.5762152250709</c:v>
                </c:pt>
                <c:pt idx="1">
                  <c:v>5212.834925778292</c:v>
                </c:pt>
                <c:pt idx="2">
                  <c:v>4705.1599754449653</c:v>
                </c:pt>
                <c:pt idx="3">
                  <c:v>7695.7901498073206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A65-8F48-B601-0CC8F01AD9CA}"/>
            </c:ext>
          </c:extLst>
        </c:ser>
        <c:ser>
          <c:idx val="9"/>
          <c:order val="9"/>
          <c:tx>
            <c:strRef>
              <c:f>Sheet1!$AE$40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Sheet1!$AF$30:$AI$30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Sheet1!$AF$40:$AI$40</c:f>
              <c:numCache>
                <c:formatCode>0</c:formatCode>
                <c:ptCount val="4"/>
                <c:pt idx="0">
                  <c:v>193.87036041294371</c:v>
                </c:pt>
                <c:pt idx="1">
                  <c:v>680.59373429484015</c:v>
                </c:pt>
                <c:pt idx="2">
                  <c:v>613.60117358645914</c:v>
                </c:pt>
                <c:pt idx="3">
                  <c:v>944.60657755092575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A65-8F48-B601-0CC8F01AD9CA}"/>
            </c:ext>
          </c:extLst>
        </c:ser>
        <c:ser>
          <c:idx val="10"/>
          <c:order val="10"/>
          <c:tx>
            <c:strRef>
              <c:f>Sheet1!$AE$41</c:f>
              <c:strCache>
                <c:ptCount val="1"/>
                <c:pt idx="0">
                  <c:v>11+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Sheet1!$AF$30:$AI$30</c:f>
              <c:numCache>
                <c:formatCode>General</c:formatCode>
                <c:ptCount val="4"/>
                <c:pt idx="0">
                  <c:v>2020</c:v>
                </c:pt>
                <c:pt idx="1">
                  <c:v>2030</c:v>
                </c:pt>
                <c:pt idx="2">
                  <c:v>2040</c:v>
                </c:pt>
                <c:pt idx="3">
                  <c:v>2050</c:v>
                </c:pt>
              </c:numCache>
            </c:numRef>
          </c:cat>
          <c:val>
            <c:numRef>
              <c:f>Sheet1!$AF$41:$AI$41</c:f>
              <c:numCache>
                <c:formatCode>0</c:formatCode>
                <c:ptCount val="4"/>
                <c:pt idx="0">
                  <c:v>12355.759300569889</c:v>
                </c:pt>
                <c:pt idx="1">
                  <c:v>16594.371423231281</c:v>
                </c:pt>
                <c:pt idx="2">
                  <c:v>25324.93121666896</c:v>
                </c:pt>
                <c:pt idx="3">
                  <c:v>29947.76124148447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A65-8F48-B601-0CC8F01AD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6547096"/>
        <c:axId val="636545920"/>
      </c:barChart>
      <c:catAx>
        <c:axId val="636547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6545920"/>
        <c:crosses val="autoZero"/>
        <c:auto val="1"/>
        <c:lblAlgn val="ctr"/>
        <c:lblOffset val="100"/>
        <c:noMultiLvlLbl val="0"/>
      </c:catAx>
      <c:valAx>
        <c:axId val="63654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654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Sheet1!$AU$5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Sheet1!$BF$1:$BI$1</c:f>
              <c:strCache>
                <c:ptCount val="4"/>
                <c:pt idx="0">
                  <c:v>65 ans et plus</c:v>
                </c:pt>
                <c:pt idx="1">
                  <c:v>65 à 74 ans</c:v>
                </c:pt>
                <c:pt idx="2">
                  <c:v>75 à 84 ans</c:v>
                </c:pt>
                <c:pt idx="3">
                  <c:v>85 ans et plus</c:v>
                </c:pt>
              </c:strCache>
            </c:strRef>
          </c:cat>
          <c:val>
            <c:numRef>
              <c:f>Sheet1!$BF$5:$BI$5</c:f>
              <c:numCache>
                <c:formatCode>0.0</c:formatCode>
                <c:ptCount val="4"/>
                <c:pt idx="0">
                  <c:v>16.754676437973899</c:v>
                </c:pt>
                <c:pt idx="1">
                  <c:v>14.88223358317854</c:v>
                </c:pt>
                <c:pt idx="2">
                  <c:v>18.870943237100548</c:v>
                </c:pt>
                <c:pt idx="3">
                  <c:v>20.620549012996371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C-1743-A041-2F02C1898263}"/>
            </c:ext>
          </c:extLst>
        </c:ser>
        <c:ser>
          <c:idx val="1"/>
          <c:order val="1"/>
          <c:tx>
            <c:strRef>
              <c:f>Sheet1!$AU$15</c:f>
              <c:strCache>
                <c:ptCount val="1"/>
                <c:pt idx="0">
                  <c:v>2030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Sheet1!$BF$15:$BI$15</c:f>
              <c:numCache>
                <c:formatCode>0.0</c:formatCode>
                <c:ptCount val="4"/>
                <c:pt idx="0">
                  <c:v>16.130539436424201</c:v>
                </c:pt>
                <c:pt idx="1">
                  <c:v>14.174457222266291</c:v>
                </c:pt>
                <c:pt idx="2">
                  <c:v>17.824319825666429</c:v>
                </c:pt>
                <c:pt idx="3">
                  <c:v>19.859581153118462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C-1743-A041-2F02C1898263}"/>
            </c:ext>
          </c:extLst>
        </c:ser>
        <c:ser>
          <c:idx val="3"/>
          <c:order val="2"/>
          <c:tx>
            <c:strRef>
              <c:f>Sheet1!$AU$25</c:f>
              <c:strCache>
                <c:ptCount val="1"/>
                <c:pt idx="0">
                  <c:v>2040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Sheet1!$BF$25:$BI$25</c:f>
              <c:numCache>
                <c:formatCode>0.0</c:formatCode>
                <c:ptCount val="4"/>
                <c:pt idx="0">
                  <c:v>15.977997566165719</c:v>
                </c:pt>
                <c:pt idx="1">
                  <c:v>13.866479596482781</c:v>
                </c:pt>
                <c:pt idx="2">
                  <c:v>16.83681928575886</c:v>
                </c:pt>
                <c:pt idx="3">
                  <c:v>18.968841659878191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C-1743-A041-2F02C1898263}"/>
            </c:ext>
          </c:extLst>
        </c:ser>
        <c:ser>
          <c:idx val="2"/>
          <c:order val="3"/>
          <c:tx>
            <c:v>2050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Sheet1!$BF$35:$BI$35</c:f>
              <c:numCache>
                <c:formatCode>0.0</c:formatCode>
                <c:ptCount val="4"/>
                <c:pt idx="0">
                  <c:v>15.386807857571311</c:v>
                </c:pt>
                <c:pt idx="1">
                  <c:v>13.17528609686058</c:v>
                </c:pt>
                <c:pt idx="2">
                  <c:v>16.5119760681652</c:v>
                </c:pt>
                <c:pt idx="3">
                  <c:v>18.171324298367281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AC-1743-A041-2F02C1898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86408"/>
        <c:axId val="641288760"/>
      </c:barChart>
      <c:catAx>
        <c:axId val="641286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1288760"/>
        <c:crosses val="autoZero"/>
        <c:auto val="1"/>
        <c:lblAlgn val="ctr"/>
        <c:lblOffset val="100"/>
        <c:noMultiLvlLbl val="0"/>
      </c:catAx>
      <c:valAx>
        <c:axId val="64128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1286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Sheet1!$AU$5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Sheet1!$BF$1:$BI$1</c:f>
              <c:strCache>
                <c:ptCount val="4"/>
                <c:pt idx="0">
                  <c:v>65 ans et plus</c:v>
                </c:pt>
                <c:pt idx="1">
                  <c:v>65 à 74 ans</c:v>
                </c:pt>
                <c:pt idx="2">
                  <c:v>75 à 84 ans</c:v>
                </c:pt>
                <c:pt idx="3">
                  <c:v>85 ans et plus</c:v>
                </c:pt>
              </c:strCache>
            </c:strRef>
          </c:cat>
          <c:val>
            <c:numRef>
              <c:f>Sheet1!$BF$5:$BI$5</c:f>
              <c:numCache>
                <c:formatCode>0.0</c:formatCode>
                <c:ptCount val="4"/>
                <c:pt idx="0">
                  <c:v>16.754676437973899</c:v>
                </c:pt>
                <c:pt idx="1">
                  <c:v>14.88223358317854</c:v>
                </c:pt>
                <c:pt idx="2">
                  <c:v>18.870943237100548</c:v>
                </c:pt>
                <c:pt idx="3">
                  <c:v>20.620549012996371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F-A947-B5B2-4FA208606177}"/>
            </c:ext>
          </c:extLst>
        </c:ser>
        <c:ser>
          <c:idx val="1"/>
          <c:order val="1"/>
          <c:tx>
            <c:strRef>
              <c:f>Sheet1!$AU$35</c:f>
              <c:strCache>
                <c:ptCount val="1"/>
                <c:pt idx="0">
                  <c:v>2050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Sheet1!$BF$35:$BI$35</c:f>
              <c:numCache>
                <c:formatCode>0.0</c:formatCode>
                <c:ptCount val="4"/>
                <c:pt idx="0">
                  <c:v>15.386807857571311</c:v>
                </c:pt>
                <c:pt idx="1">
                  <c:v>13.17528609686058</c:v>
                </c:pt>
                <c:pt idx="2">
                  <c:v>16.5119760681652</c:v>
                </c:pt>
                <c:pt idx="3">
                  <c:v>18.171324298367281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F-A947-B5B2-4FA208606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320152"/>
        <c:axId val="468321720"/>
      </c:barChart>
      <c:catAx>
        <c:axId val="46832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321720"/>
        <c:crosses val="autoZero"/>
        <c:auto val="1"/>
        <c:lblAlgn val="ctr"/>
        <c:lblOffset val="100"/>
        <c:noMultiLvlLbl val="0"/>
      </c:catAx>
      <c:valAx>
        <c:axId val="46832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32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29</xdr:row>
      <xdr:rowOff>52387</xdr:rowOff>
    </xdr:from>
    <xdr:to>
      <xdr:col>10</xdr:col>
      <xdr:colOff>0</xdr:colOff>
      <xdr:row>43</xdr:row>
      <xdr:rowOff>128587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28</xdr:row>
      <xdr:rowOff>185737</xdr:rowOff>
    </xdr:from>
    <xdr:to>
      <xdr:col>25</xdr:col>
      <xdr:colOff>295275</xdr:colOff>
      <xdr:row>43</xdr:row>
      <xdr:rowOff>23812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581025</xdr:colOff>
      <xdr:row>44</xdr:row>
      <xdr:rowOff>14287</xdr:rowOff>
    </xdr:from>
    <xdr:to>
      <xdr:col>27</xdr:col>
      <xdr:colOff>95250</xdr:colOff>
      <xdr:row>58</xdr:row>
      <xdr:rowOff>90487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266700</xdr:colOff>
      <xdr:row>42</xdr:row>
      <xdr:rowOff>157162</xdr:rowOff>
    </xdr:from>
    <xdr:to>
      <xdr:col>38</xdr:col>
      <xdr:colOff>190500</xdr:colOff>
      <xdr:row>57</xdr:row>
      <xdr:rowOff>42862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219075</xdr:colOff>
      <xdr:row>38</xdr:row>
      <xdr:rowOff>166687</xdr:rowOff>
    </xdr:from>
    <xdr:to>
      <xdr:col>54</xdr:col>
      <xdr:colOff>523875</xdr:colOff>
      <xdr:row>53</xdr:row>
      <xdr:rowOff>33337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56</xdr:col>
      <xdr:colOff>0</xdr:colOff>
      <xdr:row>39</xdr:row>
      <xdr:rowOff>0</xdr:rowOff>
    </xdr:from>
    <xdr:to>
      <xdr:col>63</xdr:col>
      <xdr:colOff>371475</xdr:colOff>
      <xdr:row>53</xdr:row>
      <xdr:rowOff>57150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2"/>
  <sheetViews>
    <sheetView tabSelected="1" topLeftCell="A15" workbookViewId="0">
      <selection activeCell="N30" sqref="N30"/>
    </sheetView>
  </sheetViews>
  <sheetFormatPr baseColWidth="10" defaultColWidth="9.1640625" defaultRowHeight="15" x14ac:dyDescent="0.2"/>
  <cols>
    <col min="1" max="1" width="10.83203125" customWidth="1"/>
    <col min="2" max="4" width="6.6640625" customWidth="1"/>
    <col min="5" max="5" width="6.83203125" customWidth="1"/>
    <col min="6" max="7" width="6.6640625" customWidth="1"/>
    <col min="8" max="8" width="7" customWidth="1"/>
    <col min="9" max="9" width="7.33203125" customWidth="1"/>
    <col min="10" max="11" width="6.83203125" customWidth="1"/>
    <col min="12" max="12" width="7" customWidth="1"/>
    <col min="13" max="13" width="7.83203125" customWidth="1"/>
    <col min="17" max="17" width="12.5" customWidth="1"/>
    <col min="18" max="28" width="5.5" customWidth="1"/>
    <col min="30" max="30" width="8.6640625" customWidth="1"/>
    <col min="31" max="31" width="10" customWidth="1"/>
    <col min="32" max="43" width="7.33203125" customWidth="1"/>
    <col min="58" max="58" width="8.1640625" customWidth="1"/>
  </cols>
  <sheetData>
    <row r="1" spans="1:61" x14ac:dyDescent="0.2">
      <c r="A1" s="1" t="s">
        <v>0</v>
      </c>
      <c r="B1" s="1" t="s">
        <v>1</v>
      </c>
      <c r="C1" t="s">
        <v>2</v>
      </c>
      <c r="D1" t="s">
        <v>3</v>
      </c>
      <c r="E1" t="s">
        <v>12</v>
      </c>
      <c r="G1" s="1" t="s">
        <v>1</v>
      </c>
      <c r="H1" t="s">
        <v>2</v>
      </c>
      <c r="I1" t="s">
        <v>3</v>
      </c>
      <c r="J1" t="s">
        <v>12</v>
      </c>
      <c r="AF1" s="1">
        <v>1</v>
      </c>
      <c r="AG1" s="1">
        <v>2</v>
      </c>
      <c r="AH1" s="1">
        <v>3</v>
      </c>
      <c r="AI1" s="1">
        <v>4</v>
      </c>
      <c r="AJ1" s="1">
        <v>5</v>
      </c>
      <c r="AK1" s="1">
        <v>6</v>
      </c>
      <c r="AL1" s="1">
        <v>7</v>
      </c>
      <c r="AM1" s="1">
        <v>8</v>
      </c>
      <c r="AN1" s="1">
        <v>9</v>
      </c>
      <c r="AO1" s="1">
        <v>10</v>
      </c>
      <c r="AP1" s="1">
        <v>11</v>
      </c>
      <c r="AQ1" t="s">
        <v>11</v>
      </c>
      <c r="AV1" s="1" t="s">
        <v>12</v>
      </c>
      <c r="AW1" s="1">
        <v>6574</v>
      </c>
      <c r="AX1" s="1">
        <v>7584</v>
      </c>
      <c r="AY1" s="1" t="s">
        <v>3</v>
      </c>
      <c r="BF1" t="s">
        <v>9</v>
      </c>
      <c r="BG1" t="s">
        <v>6</v>
      </c>
      <c r="BH1" t="s">
        <v>7</v>
      </c>
      <c r="BI1" t="s">
        <v>8</v>
      </c>
    </row>
    <row r="2" spans="1:61" x14ac:dyDescent="0.2">
      <c r="A2" s="1">
        <v>1</v>
      </c>
      <c r="B2">
        <v>63919.45838789799</v>
      </c>
      <c r="C2">
        <v>6991.4671443699281</v>
      </c>
      <c r="D2">
        <v>5781.881320760981</v>
      </c>
      <c r="E2">
        <v>179630.24945813659</v>
      </c>
      <c r="G2">
        <v>0.43551479322885478</v>
      </c>
      <c r="H2">
        <v>0.16030090772992689</v>
      </c>
      <c r="I2">
        <v>0.14741822949985339</v>
      </c>
      <c r="J2">
        <v>0.64533390158035853</v>
      </c>
      <c r="L2" s="19">
        <f>G2*100</f>
        <v>43.551479322885477</v>
      </c>
      <c r="M2" s="19">
        <f t="shared" ref="M2:O2" si="0">H2*100</f>
        <v>16.03009077299269</v>
      </c>
      <c r="N2" s="19">
        <f t="shared" si="0"/>
        <v>14.741822949985339</v>
      </c>
      <c r="O2" s="19">
        <f t="shared" si="0"/>
        <v>64.533390158035857</v>
      </c>
      <c r="P2" s="19"/>
      <c r="AE2" s="1">
        <v>2020</v>
      </c>
      <c r="AF2">
        <v>179630.24945813659</v>
      </c>
      <c r="AG2">
        <v>25503.593682819679</v>
      </c>
      <c r="AH2">
        <v>16334.759965652611</v>
      </c>
      <c r="AI2">
        <v>13542.779761352151</v>
      </c>
      <c r="AJ2">
        <v>9190.5450343114189</v>
      </c>
      <c r="AK2">
        <v>12464.73990456301</v>
      </c>
      <c r="AL2">
        <v>2756.049632988947</v>
      </c>
      <c r="AM2">
        <v>3370.490865587471</v>
      </c>
      <c r="AN2">
        <v>3009.5762152250709</v>
      </c>
      <c r="AO2">
        <v>193.87036041294371</v>
      </c>
      <c r="AP2">
        <v>12355.759300569889</v>
      </c>
      <c r="AQ2">
        <f t="shared" ref="AQ2:AQ5" si="1">SUM(AF2:AP2)</f>
        <v>278352.41418161977</v>
      </c>
      <c r="AU2" s="1">
        <v>2017</v>
      </c>
      <c r="AV2">
        <v>0</v>
      </c>
      <c r="AW2">
        <v>0</v>
      </c>
      <c r="AX2">
        <v>0</v>
      </c>
      <c r="AY2">
        <v>0</v>
      </c>
      <c r="BA2" s="19">
        <f>AV2*100</f>
        <v>0</v>
      </c>
      <c r="BB2" s="19">
        <f t="shared" ref="BB2:BD2" si="2">AW2*100</f>
        <v>0</v>
      </c>
      <c r="BC2" s="19">
        <f t="shared" si="2"/>
        <v>0</v>
      </c>
      <c r="BD2" s="19">
        <f t="shared" si="2"/>
        <v>0</v>
      </c>
      <c r="BF2" s="19">
        <v>0</v>
      </c>
      <c r="BG2" s="19">
        <v>0</v>
      </c>
      <c r="BH2" s="19">
        <v>0</v>
      </c>
      <c r="BI2" s="19">
        <v>0</v>
      </c>
    </row>
    <row r="3" spans="1:61" x14ac:dyDescent="0.2">
      <c r="A3" s="1">
        <v>2</v>
      </c>
      <c r="B3">
        <v>19355.623388206579</v>
      </c>
      <c r="C3">
        <v>5049.6106684343958</v>
      </c>
      <c r="D3">
        <v>4540.5311355413251</v>
      </c>
      <c r="E3">
        <v>25503.593682819679</v>
      </c>
      <c r="G3">
        <v>0.1318794077786864</v>
      </c>
      <c r="H3">
        <v>0.11577786995460521</v>
      </c>
      <c r="I3">
        <v>0.1157680387847123</v>
      </c>
      <c r="J3">
        <v>9.1623396756958103E-2</v>
      </c>
      <c r="L3" s="19">
        <f t="shared" ref="L3:L12" si="3">G3*100</f>
        <v>13.18794077786864</v>
      </c>
      <c r="M3" s="19">
        <f t="shared" ref="M3:M12" si="4">H3*100</f>
        <v>11.577786995460521</v>
      </c>
      <c r="N3" s="19">
        <f t="shared" ref="N3:N12" si="5">I3*100</f>
        <v>11.57680387847123</v>
      </c>
      <c r="O3" s="19">
        <f t="shared" ref="O3:O12" si="6">J3*100</f>
        <v>9.1623396756958098</v>
      </c>
      <c r="AE3" s="1">
        <v>2030</v>
      </c>
      <c r="AF3">
        <v>218856.03138710049</v>
      </c>
      <c r="AG3">
        <v>33276.475881156388</v>
      </c>
      <c r="AH3">
        <v>21944.230731386069</v>
      </c>
      <c r="AI3">
        <v>20959.942579351758</v>
      </c>
      <c r="AJ3">
        <v>12297.242895113721</v>
      </c>
      <c r="AK3">
        <v>16504.84651475176</v>
      </c>
      <c r="AL3">
        <v>4665.4624895539373</v>
      </c>
      <c r="AM3">
        <v>4739.3340483127604</v>
      </c>
      <c r="AN3">
        <v>5212.834925778292</v>
      </c>
      <c r="AO3">
        <v>680.59373429484015</v>
      </c>
      <c r="AP3">
        <v>16594.371423231281</v>
      </c>
      <c r="AQ3">
        <f t="shared" si="1"/>
        <v>355731.36661003128</v>
      </c>
      <c r="AU3" s="1">
        <v>2018</v>
      </c>
      <c r="AV3">
        <v>0.17057818407705791</v>
      </c>
      <c r="AW3">
        <v>0.14964622184538981</v>
      </c>
      <c r="AX3">
        <v>0.19691258934326999</v>
      </c>
      <c r="AY3">
        <v>0.2052658203444423</v>
      </c>
      <c r="BA3" s="19">
        <f t="shared" ref="BA3:BA36" si="7">AV3*100</f>
        <v>17.057818407705792</v>
      </c>
      <c r="BB3" s="19">
        <f t="shared" ref="BB3:BB36" si="8">AW3*100</f>
        <v>14.964622184538982</v>
      </c>
      <c r="BC3" s="19">
        <f t="shared" ref="BC3:BC36" si="9">AX3*100</f>
        <v>19.691258934326999</v>
      </c>
      <c r="BD3" s="19">
        <f t="shared" ref="BD3:BD36" si="10">AY3*100</f>
        <v>20.526582034444228</v>
      </c>
      <c r="BF3" s="19">
        <v>17.057818407705792</v>
      </c>
      <c r="BG3" s="19">
        <v>14.964622184538982</v>
      </c>
      <c r="BH3" s="19">
        <v>19.691258934326999</v>
      </c>
      <c r="BI3" s="19">
        <v>20.526582034444228</v>
      </c>
    </row>
    <row r="4" spans="1:61" x14ac:dyDescent="0.2">
      <c r="A4" s="1">
        <v>3</v>
      </c>
      <c r="B4">
        <v>13102.80380792615</v>
      </c>
      <c r="C4">
        <v>5807.4088410151862</v>
      </c>
      <c r="D4">
        <v>5142.3796013091714</v>
      </c>
      <c r="E4">
        <v>16334.759965652611</v>
      </c>
      <c r="G4">
        <v>8.9275864268080651E-2</v>
      </c>
      <c r="H4">
        <v>0.13315272596585059</v>
      </c>
      <c r="I4">
        <v>0.1311131194476654</v>
      </c>
      <c r="J4">
        <v>5.8683737353880022E-2</v>
      </c>
      <c r="L4" s="19">
        <f t="shared" si="3"/>
        <v>8.927586426808066</v>
      </c>
      <c r="M4" s="19">
        <f t="shared" si="4"/>
        <v>13.315272596585059</v>
      </c>
      <c r="N4" s="19">
        <f t="shared" si="5"/>
        <v>13.111311944766541</v>
      </c>
      <c r="O4" s="19">
        <f t="shared" si="6"/>
        <v>5.8683737353880021</v>
      </c>
      <c r="AE4" s="1">
        <v>2040</v>
      </c>
      <c r="AF4">
        <v>212098.33589811539</v>
      </c>
      <c r="AG4">
        <v>40471.676752950683</v>
      </c>
      <c r="AH4">
        <v>26648.45637566303</v>
      </c>
      <c r="AI4">
        <v>25249.871144644931</v>
      </c>
      <c r="AJ4">
        <v>17468.302214940592</v>
      </c>
      <c r="AK4">
        <v>23407.496135452209</v>
      </c>
      <c r="AL4">
        <v>6073.6291502602298</v>
      </c>
      <c r="AM4">
        <v>6904.9962711814651</v>
      </c>
      <c r="AN4">
        <v>4705.1599754449653</v>
      </c>
      <c r="AO4">
        <v>613.60117358645914</v>
      </c>
      <c r="AP4">
        <v>25324.93121666896</v>
      </c>
      <c r="AQ4">
        <f t="shared" si="1"/>
        <v>388966.45630890894</v>
      </c>
      <c r="AU4" s="1">
        <v>2019</v>
      </c>
      <c r="AV4">
        <v>0.16764534630106931</v>
      </c>
      <c r="AW4">
        <v>0.14737911425382921</v>
      </c>
      <c r="AX4">
        <v>0.19355999392150419</v>
      </c>
      <c r="AY4">
        <v>0.20122084199684079</v>
      </c>
      <c r="BA4" s="19">
        <f t="shared" si="7"/>
        <v>16.76453463010693</v>
      </c>
      <c r="BB4" s="19">
        <f t="shared" si="8"/>
        <v>14.737911425382922</v>
      </c>
      <c r="BC4" s="19">
        <f t="shared" si="9"/>
        <v>19.355999392150419</v>
      </c>
      <c r="BD4" s="19">
        <f t="shared" si="10"/>
        <v>20.122084199684078</v>
      </c>
      <c r="BF4" s="19">
        <v>16.76453463010693</v>
      </c>
      <c r="BG4" s="19">
        <v>14.737911425382922</v>
      </c>
      <c r="BH4" s="19">
        <v>19.355999392150419</v>
      </c>
      <c r="BI4" s="19">
        <v>20.122084199684078</v>
      </c>
    </row>
    <row r="5" spans="1:61" x14ac:dyDescent="0.2">
      <c r="A5" s="1">
        <v>4</v>
      </c>
      <c r="B5">
        <v>11099.322896056021</v>
      </c>
      <c r="C5">
        <v>4196.1128800821471</v>
      </c>
      <c r="D5">
        <v>3725.9287488134241</v>
      </c>
      <c r="E5">
        <v>13542.779761352151</v>
      </c>
      <c r="G5">
        <v>7.5625160756545892E-2</v>
      </c>
      <c r="H5">
        <v>9.62088056376076E-2</v>
      </c>
      <c r="I5">
        <v>9.4998459657139225E-2</v>
      </c>
      <c r="J5">
        <v>4.8653358373661283E-2</v>
      </c>
      <c r="L5" s="19">
        <f t="shared" si="3"/>
        <v>7.5625160756545888</v>
      </c>
      <c r="M5" s="19">
        <f t="shared" si="4"/>
        <v>9.6208805637607604</v>
      </c>
      <c r="N5" s="19">
        <f t="shared" si="5"/>
        <v>9.4998459657139218</v>
      </c>
      <c r="O5" s="19">
        <f t="shared" si="6"/>
        <v>4.8653358373661284</v>
      </c>
      <c r="AE5" s="1">
        <v>2050</v>
      </c>
      <c r="AF5">
        <v>221655.0160166623</v>
      </c>
      <c r="AG5">
        <v>41422.461785852603</v>
      </c>
      <c r="AH5">
        <v>25868.41419943505</v>
      </c>
      <c r="AI5">
        <v>26430.8792152276</v>
      </c>
      <c r="AJ5">
        <v>17879.32064052864</v>
      </c>
      <c r="AK5">
        <v>26271.38368660818</v>
      </c>
      <c r="AL5">
        <v>6336.9438930533524</v>
      </c>
      <c r="AM5">
        <v>8308.0403380456046</v>
      </c>
      <c r="AN5">
        <v>7695.7901498073206</v>
      </c>
      <c r="AO5">
        <v>944.60657755092575</v>
      </c>
      <c r="AP5">
        <v>29947.76124148447</v>
      </c>
      <c r="AQ5">
        <f t="shared" si="1"/>
        <v>412760.6177442561</v>
      </c>
      <c r="AU5" s="1">
        <v>2020</v>
      </c>
      <c r="AV5">
        <v>0.167546764379739</v>
      </c>
      <c r="AW5">
        <v>0.14882233583178539</v>
      </c>
      <c r="AX5">
        <v>0.18870943237100549</v>
      </c>
      <c r="AY5">
        <v>0.2062054901299637</v>
      </c>
      <c r="BA5" s="19">
        <f t="shared" si="7"/>
        <v>16.754676437973899</v>
      </c>
      <c r="BB5" s="19">
        <f t="shared" si="8"/>
        <v>14.88223358317854</v>
      </c>
      <c r="BC5" s="19">
        <f t="shared" si="9"/>
        <v>18.870943237100548</v>
      </c>
      <c r="BD5" s="19">
        <f t="shared" si="10"/>
        <v>20.620549012996371</v>
      </c>
      <c r="BF5" s="19">
        <v>16.754676437973899</v>
      </c>
      <c r="BG5" s="19">
        <v>14.88223358317854</v>
      </c>
      <c r="BH5" s="19">
        <v>18.870943237100548</v>
      </c>
      <c r="BI5" s="19">
        <v>20.620549012996371</v>
      </c>
    </row>
    <row r="6" spans="1:61" x14ac:dyDescent="0.2">
      <c r="A6" s="1">
        <v>5</v>
      </c>
      <c r="B6">
        <v>8096.205076835523</v>
      </c>
      <c r="C6">
        <v>3917.4276782623219</v>
      </c>
      <c r="D6">
        <v>3685.642037211906</v>
      </c>
      <c r="E6">
        <v>9190.5450343114189</v>
      </c>
      <c r="G6">
        <v>5.51634380031608E-2</v>
      </c>
      <c r="H6">
        <v>8.9819089444978364E-2</v>
      </c>
      <c r="I6">
        <v>9.3971286083834982E-2</v>
      </c>
      <c r="J6">
        <v>3.3017658788167571E-2</v>
      </c>
      <c r="L6" s="19">
        <f t="shared" si="3"/>
        <v>5.5163438003160801</v>
      </c>
      <c r="M6" s="19">
        <f t="shared" si="4"/>
        <v>8.9819089444978371</v>
      </c>
      <c r="N6" s="19">
        <f t="shared" si="5"/>
        <v>9.3971286083834986</v>
      </c>
      <c r="O6" s="19">
        <f t="shared" si="6"/>
        <v>3.3017658788167572</v>
      </c>
      <c r="AU6" s="1">
        <v>2021</v>
      </c>
      <c r="AV6">
        <v>0.16390381907441781</v>
      </c>
      <c r="AW6">
        <v>0.1435112681693623</v>
      </c>
      <c r="AX6">
        <v>0.1880874320673932</v>
      </c>
      <c r="AY6">
        <v>0.2025277867129073</v>
      </c>
      <c r="BA6" s="19">
        <f t="shared" si="7"/>
        <v>16.390381907441782</v>
      </c>
      <c r="BB6" s="19">
        <f t="shared" si="8"/>
        <v>14.35112681693623</v>
      </c>
      <c r="BC6" s="19">
        <f t="shared" si="9"/>
        <v>18.808743206739319</v>
      </c>
      <c r="BD6" s="19">
        <f t="shared" si="10"/>
        <v>20.252778671290731</v>
      </c>
      <c r="BF6" s="19">
        <v>16.390381907441782</v>
      </c>
      <c r="BG6" s="19">
        <v>14.35112681693623</v>
      </c>
      <c r="BH6" s="19">
        <v>18.808743206739319</v>
      </c>
      <c r="BI6" s="19">
        <v>20.252778671290731</v>
      </c>
    </row>
    <row r="7" spans="1:61" x14ac:dyDescent="0.2">
      <c r="A7" s="1">
        <v>6</v>
      </c>
      <c r="B7">
        <v>10854.055624111261</v>
      </c>
      <c r="C7">
        <v>5787.4409969742665</v>
      </c>
      <c r="D7">
        <v>5120.5080311780303</v>
      </c>
      <c r="E7">
        <v>12464.73990456301</v>
      </c>
      <c r="G7">
        <v>7.3954033874046352E-2</v>
      </c>
      <c r="H7">
        <v>0.13269490166959441</v>
      </c>
      <c r="I7">
        <v>0.13055546909715801</v>
      </c>
      <c r="J7">
        <v>4.4780426788143451E-2</v>
      </c>
      <c r="L7" s="19">
        <f t="shared" si="3"/>
        <v>7.3954033874046354</v>
      </c>
      <c r="M7" s="19">
        <f t="shared" si="4"/>
        <v>13.269490166959441</v>
      </c>
      <c r="N7" s="19">
        <f t="shared" si="5"/>
        <v>13.055546909715801</v>
      </c>
      <c r="O7" s="19">
        <f t="shared" si="6"/>
        <v>4.4780426788143455</v>
      </c>
      <c r="AU7" s="1">
        <v>2022</v>
      </c>
      <c r="AV7">
        <v>0.16601783618471661</v>
      </c>
      <c r="AW7">
        <v>0.1431118844203603</v>
      </c>
      <c r="AX7">
        <v>0.19375201982565221</v>
      </c>
      <c r="AY7">
        <v>0.20644232507639029</v>
      </c>
      <c r="BA7" s="19">
        <f t="shared" si="7"/>
        <v>16.601783618471661</v>
      </c>
      <c r="BB7" s="19">
        <f t="shared" si="8"/>
        <v>14.31118844203603</v>
      </c>
      <c r="BC7" s="19">
        <f t="shared" si="9"/>
        <v>19.375201982565223</v>
      </c>
      <c r="BD7" s="19">
        <f t="shared" si="10"/>
        <v>20.644232507639028</v>
      </c>
      <c r="BF7" s="19">
        <v>16.601783618471661</v>
      </c>
      <c r="BG7" s="19">
        <v>14.31118844203603</v>
      </c>
      <c r="BH7" s="19">
        <v>19.375201982565223</v>
      </c>
      <c r="BI7" s="19">
        <v>20.644232507639028</v>
      </c>
    </row>
    <row r="8" spans="1:61" x14ac:dyDescent="0.2">
      <c r="A8" s="1">
        <v>7</v>
      </c>
      <c r="B8">
        <v>2553.735879080471</v>
      </c>
      <c r="C8">
        <v>1458.742666084745</v>
      </c>
      <c r="D8">
        <v>1419.338082406151</v>
      </c>
      <c r="E8">
        <v>2756.049632988947</v>
      </c>
      <c r="G8">
        <v>1.7399861973007781E-2</v>
      </c>
      <c r="H8">
        <v>3.3446166403865947E-2</v>
      </c>
      <c r="I8">
        <v>3.6188274293823312E-2</v>
      </c>
      <c r="J8">
        <v>9.9012959563938817E-3</v>
      </c>
      <c r="L8" s="19">
        <f t="shared" si="3"/>
        <v>1.7399861973007782</v>
      </c>
      <c r="M8" s="19">
        <f t="shared" si="4"/>
        <v>3.3446166403865947</v>
      </c>
      <c r="N8" s="19">
        <f t="shared" si="5"/>
        <v>3.618827429382331</v>
      </c>
      <c r="O8" s="19">
        <f t="shared" si="6"/>
        <v>0.99012959563938818</v>
      </c>
      <c r="AF8">
        <v>179630.24945813659</v>
      </c>
      <c r="AG8">
        <v>218856.03138710049</v>
      </c>
      <c r="AH8">
        <v>212098.33589811539</v>
      </c>
      <c r="AI8">
        <v>221655.0160166623</v>
      </c>
      <c r="AU8" s="1">
        <v>2023</v>
      </c>
      <c r="AV8">
        <v>0.16755529008372691</v>
      </c>
      <c r="AW8">
        <v>0.14789099271972819</v>
      </c>
      <c r="AX8">
        <v>0.1897261605059361</v>
      </c>
      <c r="AY8">
        <v>0.20557016465016989</v>
      </c>
      <c r="BA8" s="19">
        <f t="shared" si="7"/>
        <v>16.75552900837269</v>
      </c>
      <c r="BB8" s="19">
        <f t="shared" si="8"/>
        <v>14.78909927197282</v>
      </c>
      <c r="BC8" s="19">
        <f t="shared" si="9"/>
        <v>18.972616050593611</v>
      </c>
      <c r="BD8" s="19">
        <f t="shared" si="10"/>
        <v>20.557016465016989</v>
      </c>
      <c r="BF8" s="19">
        <v>16.75552900837269</v>
      </c>
      <c r="BG8" s="19">
        <v>14.78909927197282</v>
      </c>
      <c r="BH8" s="19">
        <v>18.972616050593611</v>
      </c>
      <c r="BI8" s="19">
        <v>20.557016465016989</v>
      </c>
    </row>
    <row r="9" spans="1:61" x14ac:dyDescent="0.2">
      <c r="A9" s="1">
        <v>8</v>
      </c>
      <c r="B9">
        <v>3146.4557997676352</v>
      </c>
      <c r="C9">
        <v>1694.382907897005</v>
      </c>
      <c r="D9">
        <v>1589.222180439192</v>
      </c>
      <c r="E9">
        <v>3370.490865587471</v>
      </c>
      <c r="G9">
        <v>2.143835510500789E-2</v>
      </c>
      <c r="H9">
        <v>3.8848944373097043E-2</v>
      </c>
      <c r="I9">
        <v>4.0519738667241852E-2</v>
      </c>
      <c r="J9">
        <v>1.2108717919681079E-2</v>
      </c>
      <c r="L9" s="19">
        <f t="shared" si="3"/>
        <v>2.1438355105007889</v>
      </c>
      <c r="M9" s="19">
        <f t="shared" si="4"/>
        <v>3.8848944373097041</v>
      </c>
      <c r="N9" s="19">
        <f t="shared" si="5"/>
        <v>4.0519738667241851</v>
      </c>
      <c r="O9" s="19">
        <f t="shared" si="6"/>
        <v>1.210871791968108</v>
      </c>
      <c r="AF9">
        <v>25503.593682819679</v>
      </c>
      <c r="AG9">
        <v>33276.475881156388</v>
      </c>
      <c r="AH9">
        <v>40471.676752950683</v>
      </c>
      <c r="AI9">
        <v>41422.461785852603</v>
      </c>
      <c r="AU9" s="1">
        <v>2024</v>
      </c>
      <c r="AV9">
        <v>0.16582616133559669</v>
      </c>
      <c r="AW9">
        <v>0.14479243878712361</v>
      </c>
      <c r="AX9">
        <v>0.1851134531793607</v>
      </c>
      <c r="AY9">
        <v>0.21892567899163209</v>
      </c>
      <c r="BA9" s="19">
        <f t="shared" si="7"/>
        <v>16.582616133559668</v>
      </c>
      <c r="BB9" s="19">
        <f t="shared" si="8"/>
        <v>14.479243878712362</v>
      </c>
      <c r="BC9" s="19">
        <f t="shared" si="9"/>
        <v>18.511345317936069</v>
      </c>
      <c r="BD9" s="19">
        <f t="shared" si="10"/>
        <v>21.892567899163211</v>
      </c>
      <c r="BF9" s="19">
        <v>16.582616133559668</v>
      </c>
      <c r="BG9" s="19">
        <v>14.479243878712362</v>
      </c>
      <c r="BH9" s="19">
        <v>18.511345317936069</v>
      </c>
      <c r="BI9" s="19">
        <v>21.892567899163211</v>
      </c>
    </row>
    <row r="10" spans="1:61" x14ac:dyDescent="0.2">
      <c r="A10" s="1">
        <v>9</v>
      </c>
      <c r="B10">
        <v>2864.8427407352019</v>
      </c>
      <c r="C10">
        <v>1581.6322433180401</v>
      </c>
      <c r="D10">
        <v>1505.138041760428</v>
      </c>
      <c r="E10">
        <v>3009.5762152250709</v>
      </c>
      <c r="G10">
        <v>1.951958645038681E-2</v>
      </c>
      <c r="H10">
        <v>3.6263788281257973E-2</v>
      </c>
      <c r="I10">
        <v>3.8375880264521829E-2</v>
      </c>
      <c r="J10">
        <v>1.081210746482471E-2</v>
      </c>
      <c r="L10" s="19">
        <f t="shared" si="3"/>
        <v>1.951958645038681</v>
      </c>
      <c r="M10" s="19">
        <f t="shared" si="4"/>
        <v>3.6263788281257971</v>
      </c>
      <c r="N10" s="19">
        <f t="shared" si="5"/>
        <v>3.8375880264521829</v>
      </c>
      <c r="O10" s="19">
        <f t="shared" si="6"/>
        <v>1.081210746482471</v>
      </c>
      <c r="AF10">
        <v>16334.759965652611</v>
      </c>
      <c r="AG10">
        <v>21944.230731386069</v>
      </c>
      <c r="AH10">
        <v>26648.45637566303</v>
      </c>
      <c r="AI10">
        <v>25868.41419943505</v>
      </c>
      <c r="AU10" s="1">
        <v>2025</v>
      </c>
      <c r="AV10">
        <v>0.1617757724450688</v>
      </c>
      <c r="AW10">
        <v>0.1426950378712647</v>
      </c>
      <c r="AX10">
        <v>0.17842221753829501</v>
      </c>
      <c r="AY10">
        <v>0.2111168006683857</v>
      </c>
      <c r="BA10" s="19">
        <f t="shared" si="7"/>
        <v>16.177577244506878</v>
      </c>
      <c r="BB10" s="19">
        <f t="shared" si="8"/>
        <v>14.269503787126469</v>
      </c>
      <c r="BC10" s="19">
        <f t="shared" si="9"/>
        <v>17.842221753829502</v>
      </c>
      <c r="BD10" s="19">
        <f t="shared" si="10"/>
        <v>21.11168006683857</v>
      </c>
      <c r="BF10" s="19">
        <v>16.177577244506878</v>
      </c>
      <c r="BG10" s="19">
        <v>14.269503787126469</v>
      </c>
      <c r="BH10" s="19">
        <v>17.842221753829502</v>
      </c>
      <c r="BI10" s="19">
        <v>21.11168006683857</v>
      </c>
    </row>
    <row r="11" spans="1:61" x14ac:dyDescent="0.2">
      <c r="A11" s="1">
        <v>10</v>
      </c>
      <c r="B11">
        <v>180.38438336174229</v>
      </c>
      <c r="C11">
        <v>100.52456654894659</v>
      </c>
      <c r="D11">
        <v>91.560578308580233</v>
      </c>
      <c r="E11">
        <v>193.87036041294371</v>
      </c>
      <c r="G11">
        <v>1.229047764215374E-3</v>
      </c>
      <c r="H11">
        <v>2.304835156084508E-3</v>
      </c>
      <c r="I11">
        <v>2.3344820824611951E-3</v>
      </c>
      <c r="J11">
        <v>6.9649246974537395E-4</v>
      </c>
      <c r="L11" s="19">
        <f t="shared" si="3"/>
        <v>0.1229047764215374</v>
      </c>
      <c r="M11" s="19">
        <f t="shared" si="4"/>
        <v>0.23048351560845082</v>
      </c>
      <c r="N11" s="19">
        <f t="shared" si="5"/>
        <v>0.2334482082461195</v>
      </c>
      <c r="O11" s="19">
        <f t="shared" si="6"/>
        <v>6.9649246974537393E-2</v>
      </c>
      <c r="AF11">
        <v>13542.779761352151</v>
      </c>
      <c r="AG11">
        <v>20959.942579351758</v>
      </c>
      <c r="AH11">
        <v>25249.871144644931</v>
      </c>
      <c r="AI11">
        <v>26430.8792152276</v>
      </c>
      <c r="AU11" s="1">
        <v>2026</v>
      </c>
      <c r="AV11">
        <v>0.16461502741490419</v>
      </c>
      <c r="AW11">
        <v>0.13879658784775351</v>
      </c>
      <c r="AX11">
        <v>0.18912628755142721</v>
      </c>
      <c r="AY11">
        <v>0.2225081326239689</v>
      </c>
      <c r="BA11" s="19">
        <f t="shared" si="7"/>
        <v>16.46150274149042</v>
      </c>
      <c r="BB11" s="19">
        <f t="shared" si="8"/>
        <v>13.879658784775351</v>
      </c>
      <c r="BC11" s="19">
        <f t="shared" si="9"/>
        <v>18.91262875514272</v>
      </c>
      <c r="BD11" s="19">
        <f t="shared" si="10"/>
        <v>22.250813262396889</v>
      </c>
      <c r="BF11" s="19">
        <v>16.46150274149042</v>
      </c>
      <c r="BG11" s="19">
        <v>13.879658784775351</v>
      </c>
      <c r="BH11" s="19">
        <v>18.91262875514272</v>
      </c>
      <c r="BI11" s="19">
        <v>22.250813262396889</v>
      </c>
    </row>
    <row r="12" spans="1:61" x14ac:dyDescent="0.2">
      <c r="A12" s="1">
        <v>11</v>
      </c>
      <c r="B12">
        <v>11594.70609475922</v>
      </c>
      <c r="C12">
        <v>7029.8941609221556</v>
      </c>
      <c r="D12">
        <v>6618.8087949667779</v>
      </c>
      <c r="E12">
        <v>12355.759300569889</v>
      </c>
      <c r="G12">
        <v>7.9000450798007202E-2</v>
      </c>
      <c r="H12">
        <v>0.1611819653831314</v>
      </c>
      <c r="I12">
        <v>0.1687570221215885</v>
      </c>
      <c r="J12">
        <v>4.4388906548186023E-2</v>
      </c>
      <c r="L12" s="19">
        <f t="shared" si="3"/>
        <v>7.9000450798007202</v>
      </c>
      <c r="M12" s="19">
        <f t="shared" si="4"/>
        <v>16.118196538313139</v>
      </c>
      <c r="N12" s="19">
        <f t="shared" si="5"/>
        <v>16.875702212158849</v>
      </c>
      <c r="O12" s="19">
        <f t="shared" si="6"/>
        <v>4.4388906548186027</v>
      </c>
      <c r="AF12">
        <v>9190.5450343114189</v>
      </c>
      <c r="AG12">
        <v>12297.242895113721</v>
      </c>
      <c r="AH12">
        <v>17468.302214940592</v>
      </c>
      <c r="AI12">
        <v>17879.32064052864</v>
      </c>
      <c r="AU12" s="1">
        <v>2027</v>
      </c>
      <c r="AV12">
        <v>0.16260767856582231</v>
      </c>
      <c r="AW12">
        <v>0.13987286964835219</v>
      </c>
      <c r="AX12">
        <v>0.18369446353034591</v>
      </c>
      <c r="AY12">
        <v>0.2126795552083984</v>
      </c>
      <c r="BA12" s="19">
        <f t="shared" si="7"/>
        <v>16.26076785658223</v>
      </c>
      <c r="BB12" s="19">
        <f t="shared" si="8"/>
        <v>13.987286964835219</v>
      </c>
      <c r="BC12" s="19">
        <f t="shared" si="9"/>
        <v>18.36944635303459</v>
      </c>
      <c r="BD12" s="19">
        <f t="shared" si="10"/>
        <v>21.267955520839841</v>
      </c>
      <c r="BF12" s="19">
        <v>16.26076785658223</v>
      </c>
      <c r="BG12" s="19">
        <v>13.987286964835219</v>
      </c>
      <c r="BH12" s="19">
        <v>18.36944635303459</v>
      </c>
      <c r="BI12" s="19">
        <v>21.267955520839841</v>
      </c>
    </row>
    <row r="13" spans="1:61" x14ac:dyDescent="0.2">
      <c r="AF13">
        <v>12464.73990456301</v>
      </c>
      <c r="AG13">
        <v>16504.84651475176</v>
      </c>
      <c r="AH13">
        <v>23407.496135452209</v>
      </c>
      <c r="AI13">
        <v>26271.38368660818</v>
      </c>
      <c r="AU13" s="1">
        <v>2028</v>
      </c>
      <c r="AV13">
        <v>0.16139712043301971</v>
      </c>
      <c r="AW13">
        <v>0.1410386853967576</v>
      </c>
      <c r="AX13">
        <v>0.17861602912746499</v>
      </c>
      <c r="AY13">
        <v>0.20829961971942651</v>
      </c>
      <c r="BA13" s="19">
        <f t="shared" si="7"/>
        <v>16.139712043301969</v>
      </c>
      <c r="BB13" s="19">
        <f t="shared" si="8"/>
        <v>14.10386853967576</v>
      </c>
      <c r="BC13" s="19">
        <f t="shared" si="9"/>
        <v>17.861602912746498</v>
      </c>
      <c r="BD13" s="19">
        <f t="shared" si="10"/>
        <v>20.829961971942652</v>
      </c>
      <c r="BF13" s="19">
        <v>16.139712043301969</v>
      </c>
      <c r="BG13" s="19">
        <v>14.10386853967576</v>
      </c>
      <c r="BH13" s="19">
        <v>17.861602912746498</v>
      </c>
      <c r="BI13" s="19">
        <v>20.829961971942652</v>
      </c>
    </row>
    <row r="14" spans="1:61" x14ac:dyDescent="0.2">
      <c r="AF14">
        <v>2756.049632988947</v>
      </c>
      <c r="AG14">
        <v>4665.4624895539373</v>
      </c>
      <c r="AH14">
        <v>6073.6291502602298</v>
      </c>
      <c r="AI14">
        <v>6336.9438930533524</v>
      </c>
      <c r="AU14" s="1">
        <v>2029</v>
      </c>
      <c r="AV14">
        <v>0.1616164724182389</v>
      </c>
      <c r="AW14">
        <v>0.14066453931092601</v>
      </c>
      <c r="AX14">
        <v>0.17927574678704811</v>
      </c>
      <c r="AY14">
        <v>0.20692476328967399</v>
      </c>
      <c r="BA14" s="19">
        <f t="shared" si="7"/>
        <v>16.161647241823889</v>
      </c>
      <c r="BB14" s="19">
        <f t="shared" si="8"/>
        <v>14.066453931092601</v>
      </c>
      <c r="BC14" s="19">
        <f t="shared" si="9"/>
        <v>17.927574678704811</v>
      </c>
      <c r="BD14" s="19">
        <f t="shared" si="10"/>
        <v>20.692476328967398</v>
      </c>
      <c r="BF14" s="19">
        <v>16.161647241823889</v>
      </c>
      <c r="BG14" s="19">
        <v>14.066453931092601</v>
      </c>
      <c r="BH14" s="19">
        <v>17.927574678704811</v>
      </c>
      <c r="BI14" s="19">
        <v>20.692476328967398</v>
      </c>
    </row>
    <row r="15" spans="1:61" x14ac:dyDescent="0.2">
      <c r="AF15">
        <v>3370.490865587471</v>
      </c>
      <c r="AG15">
        <v>4739.3340483127604</v>
      </c>
      <c r="AH15">
        <v>6904.9962711814651</v>
      </c>
      <c r="AI15">
        <v>8308.0403380456046</v>
      </c>
      <c r="AU15" s="1">
        <v>2030</v>
      </c>
      <c r="AV15">
        <v>0.16130539436424199</v>
      </c>
      <c r="AW15">
        <v>0.1417445722226629</v>
      </c>
      <c r="AX15">
        <v>0.17824319825666429</v>
      </c>
      <c r="AY15">
        <v>0.19859581153118461</v>
      </c>
      <c r="BA15" s="19">
        <f t="shared" si="7"/>
        <v>16.130539436424201</v>
      </c>
      <c r="BB15" s="19">
        <f t="shared" si="8"/>
        <v>14.174457222266291</v>
      </c>
      <c r="BC15" s="19">
        <f t="shared" si="9"/>
        <v>17.824319825666429</v>
      </c>
      <c r="BD15" s="19">
        <f t="shared" si="10"/>
        <v>19.859581153118462</v>
      </c>
      <c r="BF15" s="19">
        <v>16.130539436424201</v>
      </c>
      <c r="BG15" s="19">
        <v>14.174457222266291</v>
      </c>
      <c r="BH15" s="19">
        <v>17.824319825666429</v>
      </c>
      <c r="BI15" s="19">
        <v>19.859581153118462</v>
      </c>
    </row>
    <row r="16" spans="1:61" x14ac:dyDescent="0.2">
      <c r="AF16">
        <v>3009.5762152250709</v>
      </c>
      <c r="AG16">
        <v>5212.834925778292</v>
      </c>
      <c r="AH16">
        <v>4705.1599754449653</v>
      </c>
      <c r="AI16">
        <v>7695.7901498073206</v>
      </c>
      <c r="AU16" s="1">
        <v>2031</v>
      </c>
      <c r="AV16">
        <v>0.1623923163969847</v>
      </c>
      <c r="AW16">
        <v>0.1399958315663542</v>
      </c>
      <c r="AX16">
        <v>0.18015376465778971</v>
      </c>
      <c r="AY16">
        <v>0.20532747307187349</v>
      </c>
      <c r="BA16" s="19">
        <f t="shared" si="7"/>
        <v>16.23923163969847</v>
      </c>
      <c r="BB16" s="19">
        <f t="shared" si="8"/>
        <v>13.999583156635421</v>
      </c>
      <c r="BC16" s="19">
        <f t="shared" si="9"/>
        <v>18.015376465778971</v>
      </c>
      <c r="BD16" s="19">
        <f t="shared" si="10"/>
        <v>20.53274730718735</v>
      </c>
      <c r="BF16" s="19">
        <v>16.23923163969847</v>
      </c>
      <c r="BG16" s="19">
        <v>13.999583156635421</v>
      </c>
      <c r="BH16" s="19">
        <v>18.015376465778971</v>
      </c>
      <c r="BI16" s="19">
        <v>20.53274730718735</v>
      </c>
    </row>
    <row r="17" spans="1:61" x14ac:dyDescent="0.2">
      <c r="B17">
        <f>B24/$M24-R24/100</f>
        <v>0</v>
      </c>
      <c r="C17">
        <f t="shared" ref="C17:M20" si="11">C24/$M24-S24/100</f>
        <v>0</v>
      </c>
      <c r="D17">
        <f t="shared" si="11"/>
        <v>0</v>
      </c>
      <c r="E17">
        <f t="shared" si="11"/>
        <v>0</v>
      </c>
      <c r="F17">
        <f t="shared" si="11"/>
        <v>0</v>
      </c>
      <c r="G17">
        <f t="shared" si="11"/>
        <v>0</v>
      </c>
      <c r="H17">
        <f t="shared" si="11"/>
        <v>0</v>
      </c>
      <c r="I17">
        <f t="shared" si="11"/>
        <v>0</v>
      </c>
      <c r="J17">
        <f t="shared" si="11"/>
        <v>0</v>
      </c>
      <c r="K17">
        <f t="shared" si="11"/>
        <v>0</v>
      </c>
      <c r="L17">
        <f>L24/$M24-AB24/100</f>
        <v>0</v>
      </c>
      <c r="AF17">
        <v>193.87036041294371</v>
      </c>
      <c r="AG17">
        <v>680.59373429484015</v>
      </c>
      <c r="AH17">
        <v>613.60117358645914</v>
      </c>
      <c r="AI17">
        <v>944.60657755092575</v>
      </c>
      <c r="AU17" s="1">
        <v>2032</v>
      </c>
      <c r="AV17">
        <v>0.16039167406061541</v>
      </c>
      <c r="AW17">
        <v>0.13462084957032139</v>
      </c>
      <c r="AX17">
        <v>0.18144163043623751</v>
      </c>
      <c r="AY17">
        <v>0.2018176661391384</v>
      </c>
      <c r="BA17" s="19">
        <f t="shared" si="7"/>
        <v>16.039167406061541</v>
      </c>
      <c r="BB17" s="19">
        <f t="shared" si="8"/>
        <v>13.46208495703214</v>
      </c>
      <c r="BC17" s="19">
        <f t="shared" si="9"/>
        <v>18.144163043623752</v>
      </c>
      <c r="BD17" s="19">
        <f t="shared" si="10"/>
        <v>20.18176661391384</v>
      </c>
      <c r="BF17" s="19">
        <v>16.039167406061541</v>
      </c>
      <c r="BG17" s="19">
        <v>13.46208495703214</v>
      </c>
      <c r="BH17" s="19">
        <v>18.144163043623752</v>
      </c>
      <c r="BI17" s="19">
        <v>20.18176661391384</v>
      </c>
    </row>
    <row r="18" spans="1:61" x14ac:dyDescent="0.2">
      <c r="B18">
        <f t="shared" ref="B18:B20" si="12">B25/$M25-R25/100</f>
        <v>0</v>
      </c>
      <c r="C18">
        <f t="shared" si="11"/>
        <v>0</v>
      </c>
      <c r="D18">
        <f t="shared" si="11"/>
        <v>0</v>
      </c>
      <c r="E18">
        <f t="shared" si="11"/>
        <v>0</v>
      </c>
      <c r="F18">
        <f t="shared" si="11"/>
        <v>0</v>
      </c>
      <c r="G18">
        <f t="shared" si="11"/>
        <v>0</v>
      </c>
      <c r="H18">
        <f t="shared" si="11"/>
        <v>0</v>
      </c>
      <c r="I18">
        <f t="shared" si="11"/>
        <v>0</v>
      </c>
      <c r="J18">
        <f t="shared" si="11"/>
        <v>0</v>
      </c>
      <c r="K18">
        <f t="shared" si="11"/>
        <v>0</v>
      </c>
      <c r="L18">
        <f t="shared" si="11"/>
        <v>0</v>
      </c>
      <c r="AF18">
        <v>12355.759300569889</v>
      </c>
      <c r="AG18">
        <v>16594.371423231281</v>
      </c>
      <c r="AH18">
        <v>25324.93121666896</v>
      </c>
      <c r="AI18">
        <v>29947.76124148447</v>
      </c>
      <c r="AU18" s="1">
        <v>2033</v>
      </c>
      <c r="AV18">
        <v>0.16074687871087601</v>
      </c>
      <c r="AW18">
        <v>0.1371099671038826</v>
      </c>
      <c r="AX18">
        <v>0.17678898954680919</v>
      </c>
      <c r="AY18">
        <v>0.20232917844324999</v>
      </c>
      <c r="BA18" s="19">
        <f t="shared" si="7"/>
        <v>16.074687871087601</v>
      </c>
      <c r="BB18" s="19">
        <f t="shared" si="8"/>
        <v>13.71099671038826</v>
      </c>
      <c r="BC18" s="19">
        <f t="shared" si="9"/>
        <v>17.678898954680918</v>
      </c>
      <c r="BD18" s="19">
        <f t="shared" si="10"/>
        <v>20.232917844324998</v>
      </c>
      <c r="BF18" s="19">
        <v>16.074687871087601</v>
      </c>
      <c r="BG18" s="19">
        <v>13.71099671038826</v>
      </c>
      <c r="BH18" s="19">
        <v>17.678898954680918</v>
      </c>
      <c r="BI18" s="19">
        <v>20.232917844324998</v>
      </c>
    </row>
    <row r="19" spans="1:61" x14ac:dyDescent="0.2">
      <c r="B19">
        <f t="shared" si="12"/>
        <v>0</v>
      </c>
      <c r="C19">
        <f t="shared" si="11"/>
        <v>0</v>
      </c>
      <c r="D19">
        <f t="shared" si="11"/>
        <v>0</v>
      </c>
      <c r="E19">
        <f t="shared" si="11"/>
        <v>0</v>
      </c>
      <c r="F19">
        <f t="shared" si="11"/>
        <v>0</v>
      </c>
      <c r="G19">
        <f t="shared" si="11"/>
        <v>0</v>
      </c>
      <c r="H19">
        <f t="shared" si="11"/>
        <v>0</v>
      </c>
      <c r="I19">
        <f t="shared" si="11"/>
        <v>0</v>
      </c>
      <c r="J19">
        <f t="shared" si="11"/>
        <v>0</v>
      </c>
      <c r="K19">
        <f t="shared" si="11"/>
        <v>0</v>
      </c>
      <c r="L19">
        <f t="shared" si="11"/>
        <v>0</v>
      </c>
      <c r="AF19">
        <f>SUM(AF8:AF18)</f>
        <v>278352.41418161977</v>
      </c>
      <c r="AG19">
        <f>SUM(AG8:AG18)</f>
        <v>355731.36661003128</v>
      </c>
      <c r="AH19">
        <f>SUM(AH8:AH18)</f>
        <v>388966.45630890894</v>
      </c>
      <c r="AI19">
        <f>SUM(AI8:AI18)</f>
        <v>412760.6177442561</v>
      </c>
      <c r="AU19" s="1">
        <v>2034</v>
      </c>
      <c r="AV19">
        <v>0.16349409336979601</v>
      </c>
      <c r="AW19">
        <v>0.139361480040641</v>
      </c>
      <c r="AX19">
        <v>0.180673324847235</v>
      </c>
      <c r="AY19">
        <v>0.1986631158916741</v>
      </c>
      <c r="BA19" s="19">
        <f t="shared" si="7"/>
        <v>16.349409336979601</v>
      </c>
      <c r="BB19" s="19">
        <f t="shared" si="8"/>
        <v>13.936148004064099</v>
      </c>
      <c r="BC19" s="19">
        <f t="shared" si="9"/>
        <v>18.067332484723501</v>
      </c>
      <c r="BD19" s="19">
        <f t="shared" si="10"/>
        <v>19.86631158916741</v>
      </c>
      <c r="BF19" s="19">
        <v>16.349409336979601</v>
      </c>
      <c r="BG19" s="19">
        <v>13.936148004064099</v>
      </c>
      <c r="BH19" s="19">
        <v>18.067332484723501</v>
      </c>
      <c r="BI19" s="19">
        <v>19.86631158916741</v>
      </c>
    </row>
    <row r="20" spans="1:61" x14ac:dyDescent="0.2">
      <c r="B20">
        <f t="shared" si="12"/>
        <v>0</v>
      </c>
      <c r="C20">
        <f t="shared" si="11"/>
        <v>-1.3877787807814457E-16</v>
      </c>
      <c r="D20">
        <f t="shared" si="11"/>
        <v>-5.5511151231257827E-17</v>
      </c>
      <c r="E20">
        <f t="shared" si="11"/>
        <v>0</v>
      </c>
      <c r="F20">
        <f t="shared" si="11"/>
        <v>0</v>
      </c>
      <c r="G20">
        <f t="shared" si="11"/>
        <v>-5.5511151231257827E-17</v>
      </c>
      <c r="H20">
        <f t="shared" si="11"/>
        <v>-1.3877787807814457E-17</v>
      </c>
      <c r="I20">
        <f t="shared" si="11"/>
        <v>0</v>
      </c>
      <c r="J20">
        <f t="shared" si="11"/>
        <v>-1.3877787807814457E-17</v>
      </c>
      <c r="K20">
        <f t="shared" si="11"/>
        <v>0</v>
      </c>
      <c r="L20">
        <f t="shared" si="11"/>
        <v>-7.6327832942979512E-17</v>
      </c>
      <c r="AU20" s="1">
        <v>2035</v>
      </c>
      <c r="AV20">
        <v>0.1607499863085865</v>
      </c>
      <c r="AW20">
        <v>0.13829368377568829</v>
      </c>
      <c r="AX20">
        <v>0.1744500036672344</v>
      </c>
      <c r="AY20">
        <v>0.19568253221789519</v>
      </c>
      <c r="BA20" s="19">
        <f t="shared" si="7"/>
        <v>16.074998630858651</v>
      </c>
      <c r="BB20" s="19">
        <f t="shared" si="8"/>
        <v>13.82936837756883</v>
      </c>
      <c r="BC20" s="19">
        <f t="shared" si="9"/>
        <v>17.445000366723441</v>
      </c>
      <c r="BD20" s="19">
        <f t="shared" si="10"/>
        <v>19.568253221789519</v>
      </c>
      <c r="BF20" s="19">
        <v>16.074998630858651</v>
      </c>
      <c r="BG20" s="19">
        <v>13.82936837756883</v>
      </c>
      <c r="BH20" s="19">
        <v>17.445000366723441</v>
      </c>
      <c r="BI20" s="19">
        <v>19.568253221789519</v>
      </c>
    </row>
    <row r="21" spans="1:61" ht="16" thickBot="1" x14ac:dyDescent="0.25">
      <c r="AU21" s="1">
        <v>2036</v>
      </c>
      <c r="AV21">
        <v>0.1602435357485488</v>
      </c>
      <c r="AW21">
        <v>0.13798334083806171</v>
      </c>
      <c r="AX21">
        <v>0.17256749486338979</v>
      </c>
      <c r="AY21">
        <v>0.19437482631138789</v>
      </c>
      <c r="BA21" s="19">
        <f t="shared" si="7"/>
        <v>16.024353574854882</v>
      </c>
      <c r="BB21" s="19">
        <f t="shared" si="8"/>
        <v>13.798334083806171</v>
      </c>
      <c r="BC21" s="19">
        <f t="shared" si="9"/>
        <v>17.256749486338979</v>
      </c>
      <c r="BD21" s="19">
        <f t="shared" si="10"/>
        <v>19.437482631138788</v>
      </c>
      <c r="BF21" s="19">
        <v>16.024353574854882</v>
      </c>
      <c r="BG21" s="19">
        <v>13.798334083806171</v>
      </c>
      <c r="BH21" s="19">
        <v>17.256749486338979</v>
      </c>
      <c r="BI21" s="19">
        <v>19.437482631138788</v>
      </c>
    </row>
    <row r="22" spans="1:61" ht="16" thickBot="1" x14ac:dyDescent="0.25">
      <c r="A22" s="47" t="s">
        <v>4</v>
      </c>
      <c r="B22" s="49" t="s">
        <v>5</v>
      </c>
      <c r="C22" s="50"/>
      <c r="D22" s="50"/>
      <c r="E22" s="50"/>
      <c r="F22" s="50"/>
      <c r="G22" s="50"/>
      <c r="H22" s="50"/>
      <c r="I22" s="50"/>
      <c r="J22" s="50"/>
      <c r="K22" s="50"/>
      <c r="L22" s="51"/>
      <c r="M22" s="52" t="s">
        <v>11</v>
      </c>
      <c r="Q22" s="47" t="s">
        <v>4</v>
      </c>
      <c r="R22" s="49" t="s">
        <v>5</v>
      </c>
      <c r="S22" s="50"/>
      <c r="T22" s="50"/>
      <c r="U22" s="50"/>
      <c r="V22" s="50"/>
      <c r="W22" s="50"/>
      <c r="X22" s="50"/>
      <c r="Y22" s="50"/>
      <c r="Z22" s="50"/>
      <c r="AA22" s="50"/>
      <c r="AB22" s="51"/>
      <c r="AE22" s="47" t="s">
        <v>13</v>
      </c>
      <c r="AF22" s="49" t="s">
        <v>5</v>
      </c>
      <c r="AG22" s="50"/>
      <c r="AH22" s="50"/>
      <c r="AI22" s="50"/>
      <c r="AJ22" s="50"/>
      <c r="AK22" s="50"/>
      <c r="AL22" s="50"/>
      <c r="AM22" s="50"/>
      <c r="AN22" s="50"/>
      <c r="AO22" s="50"/>
      <c r="AP22" s="51"/>
      <c r="AQ22" s="52" t="s">
        <v>11</v>
      </c>
      <c r="AU22" s="1">
        <v>2037</v>
      </c>
      <c r="AV22">
        <v>0.16095655561824571</v>
      </c>
      <c r="AW22">
        <v>0.13817181719752089</v>
      </c>
      <c r="AX22">
        <v>0.17302505339806151</v>
      </c>
      <c r="AY22">
        <v>0.1943179667261844</v>
      </c>
      <c r="BA22" s="19">
        <f t="shared" si="7"/>
        <v>16.095655561824572</v>
      </c>
      <c r="BB22" s="19">
        <f t="shared" si="8"/>
        <v>13.817181719752089</v>
      </c>
      <c r="BC22" s="19">
        <f t="shared" si="9"/>
        <v>17.302505339806153</v>
      </c>
      <c r="BD22" s="19">
        <f t="shared" si="10"/>
        <v>19.431796672618439</v>
      </c>
      <c r="BF22" s="19">
        <v>16.095655561824572</v>
      </c>
      <c r="BG22" s="19">
        <v>13.817181719752089</v>
      </c>
      <c r="BH22" s="19">
        <v>17.302505339806153</v>
      </c>
      <c r="BI22" s="19">
        <v>19.431796672618439</v>
      </c>
    </row>
    <row r="23" spans="1:61" ht="16" thickBot="1" x14ac:dyDescent="0.25">
      <c r="A23" s="48"/>
      <c r="B23" s="24">
        <v>1</v>
      </c>
      <c r="C23" s="25">
        <v>2</v>
      </c>
      <c r="D23" s="25">
        <v>3</v>
      </c>
      <c r="E23" s="25">
        <v>4</v>
      </c>
      <c r="F23" s="25">
        <v>5</v>
      </c>
      <c r="G23" s="25">
        <v>6</v>
      </c>
      <c r="H23" s="25">
        <v>7</v>
      </c>
      <c r="I23" s="25">
        <v>8</v>
      </c>
      <c r="J23" s="25">
        <v>9</v>
      </c>
      <c r="K23" s="25">
        <v>10</v>
      </c>
      <c r="L23" s="25" t="s">
        <v>10</v>
      </c>
      <c r="M23" s="53"/>
      <c r="Q23" s="48"/>
      <c r="R23" s="18">
        <v>1</v>
      </c>
      <c r="S23" s="2">
        <v>2</v>
      </c>
      <c r="T23" s="2">
        <v>3</v>
      </c>
      <c r="U23" s="2">
        <v>4</v>
      </c>
      <c r="V23" s="2">
        <v>5</v>
      </c>
      <c r="W23" s="2">
        <v>6</v>
      </c>
      <c r="X23" s="2">
        <v>7</v>
      </c>
      <c r="Y23" s="2">
        <v>8</v>
      </c>
      <c r="Z23" s="2">
        <v>9</v>
      </c>
      <c r="AA23" s="2">
        <v>10</v>
      </c>
      <c r="AB23" s="2" t="s">
        <v>10</v>
      </c>
      <c r="AE23" s="48"/>
      <c r="AF23" s="24">
        <v>1</v>
      </c>
      <c r="AG23" s="25">
        <v>2</v>
      </c>
      <c r="AH23" s="25">
        <v>3</v>
      </c>
      <c r="AI23" s="25">
        <v>4</v>
      </c>
      <c r="AJ23" s="25">
        <v>5</v>
      </c>
      <c r="AK23" s="25">
        <v>6</v>
      </c>
      <c r="AL23" s="25">
        <v>7</v>
      </c>
      <c r="AM23" s="25">
        <v>8</v>
      </c>
      <c r="AN23" s="25">
        <v>9</v>
      </c>
      <c r="AO23" s="25">
        <v>10</v>
      </c>
      <c r="AP23" s="25" t="s">
        <v>10</v>
      </c>
      <c r="AQ23" s="53"/>
      <c r="AU23" s="1">
        <v>2038</v>
      </c>
      <c r="AV23">
        <v>0.16142729002191819</v>
      </c>
      <c r="AW23">
        <v>0.13636659667448289</v>
      </c>
      <c r="AX23">
        <v>0.17444518226049199</v>
      </c>
      <c r="AY23">
        <v>0.19524703893314249</v>
      </c>
      <c r="BA23" s="19">
        <f t="shared" si="7"/>
        <v>16.142729002191818</v>
      </c>
      <c r="BB23" s="19">
        <f t="shared" si="8"/>
        <v>13.636659667448289</v>
      </c>
      <c r="BC23" s="19">
        <f t="shared" si="9"/>
        <v>17.444518226049198</v>
      </c>
      <c r="BD23" s="19">
        <f t="shared" si="10"/>
        <v>19.52470389331425</v>
      </c>
      <c r="BF23" s="19">
        <v>16.142729002191818</v>
      </c>
      <c r="BG23" s="19">
        <v>13.636659667448289</v>
      </c>
      <c r="BH23" s="19">
        <v>17.444518226049198</v>
      </c>
      <c r="BI23" s="19">
        <v>19.52470389331425</v>
      </c>
    </row>
    <row r="24" spans="1:61" x14ac:dyDescent="0.2">
      <c r="A24" s="3" t="s">
        <v>6</v>
      </c>
      <c r="B24" s="9">
        <v>124264.9197888793</v>
      </c>
      <c r="C24" s="9">
        <v>7597.039199330382</v>
      </c>
      <c r="D24" s="9">
        <v>3631.266764622429</v>
      </c>
      <c r="E24" s="9">
        <v>2950.4396836639212</v>
      </c>
      <c r="F24" s="9">
        <v>1387.548543470188</v>
      </c>
      <c r="G24" s="9">
        <v>1976.2308634040601</v>
      </c>
      <c r="H24" s="9">
        <v>258.30568126273943</v>
      </c>
      <c r="I24" s="9">
        <v>285.23131487743638</v>
      </c>
      <c r="J24" s="9">
        <v>154.09425360675201</v>
      </c>
      <c r="K24" s="9">
        <v>20.060879708640339</v>
      </c>
      <c r="L24" s="9">
        <v>1070.428857824581</v>
      </c>
      <c r="M24" s="13">
        <f>SUM(B24:L24)</f>
        <v>143595.56583065045</v>
      </c>
      <c r="Q24" s="3" t="s">
        <v>6</v>
      </c>
      <c r="R24" s="20">
        <v>86.538131640799577</v>
      </c>
      <c r="S24" s="6">
        <v>5.2905806355399294</v>
      </c>
      <c r="T24" s="6">
        <v>2.5288153875900088</v>
      </c>
      <c r="U24" s="6">
        <v>2.0546871810397862</v>
      </c>
      <c r="V24" s="6">
        <v>0.9662892690618281</v>
      </c>
      <c r="W24" s="6">
        <v>1.3762478332615991</v>
      </c>
      <c r="X24" s="6">
        <v>0.17988416269578439</v>
      </c>
      <c r="Y24" s="6">
        <v>0.19863518293721152</v>
      </c>
      <c r="Z24" s="6">
        <v>0.10731128967344521</v>
      </c>
      <c r="AA24" s="6">
        <v>1.39704033286788E-2</v>
      </c>
      <c r="AB24" s="6">
        <v>0.74544701407214198</v>
      </c>
      <c r="AE24" s="28">
        <v>2020</v>
      </c>
      <c r="AF24" s="9">
        <v>179630.24945813659</v>
      </c>
      <c r="AG24" s="9">
        <v>25503.593682819679</v>
      </c>
      <c r="AH24" s="9">
        <v>16334.759965652611</v>
      </c>
      <c r="AI24" s="9">
        <v>13542.779761352151</v>
      </c>
      <c r="AJ24" s="9">
        <v>9190.5450343114189</v>
      </c>
      <c r="AK24" s="9">
        <v>12464.73990456301</v>
      </c>
      <c r="AL24" s="9">
        <v>2756.049632988947</v>
      </c>
      <c r="AM24" s="9">
        <v>3370.490865587471</v>
      </c>
      <c r="AN24" s="9">
        <v>3009.5762152250709</v>
      </c>
      <c r="AO24" s="9">
        <v>193.87036041294371</v>
      </c>
      <c r="AP24" s="9">
        <v>12355.759300569889</v>
      </c>
      <c r="AQ24" s="13">
        <v>278352.41418161977</v>
      </c>
      <c r="AU24" s="1">
        <v>2039</v>
      </c>
      <c r="AV24">
        <v>0.16027766451796979</v>
      </c>
      <c r="AW24">
        <v>0.1356022805858888</v>
      </c>
      <c r="AX24">
        <v>0.1720085104600759</v>
      </c>
      <c r="AY24">
        <v>0.1935596901954362</v>
      </c>
      <c r="BA24" s="19">
        <f t="shared" si="7"/>
        <v>16.027766451796978</v>
      </c>
      <c r="BB24" s="19">
        <f t="shared" si="8"/>
        <v>13.56022805858888</v>
      </c>
      <c r="BC24" s="19">
        <f t="shared" si="9"/>
        <v>17.200851046007589</v>
      </c>
      <c r="BD24" s="19">
        <f t="shared" si="10"/>
        <v>19.355969019543622</v>
      </c>
      <c r="BF24" s="19">
        <v>16.027766451796978</v>
      </c>
      <c r="BG24" s="19">
        <v>13.56022805858888</v>
      </c>
      <c r="BH24" s="19">
        <v>17.200851046007589</v>
      </c>
      <c r="BI24" s="19">
        <v>19.355969019543622</v>
      </c>
    </row>
    <row r="25" spans="1:61" x14ac:dyDescent="0.2">
      <c r="A25" s="4" t="s">
        <v>7</v>
      </c>
      <c r="B25" s="10">
        <v>49583.448348496211</v>
      </c>
      <c r="C25" s="10">
        <v>13366.02334794797</v>
      </c>
      <c r="D25" s="10">
        <v>7561.1135997210158</v>
      </c>
      <c r="E25" s="10">
        <v>6866.4113288748031</v>
      </c>
      <c r="F25" s="10">
        <v>4117.3544536293239</v>
      </c>
      <c r="G25" s="10">
        <v>5368.0010099809169</v>
      </c>
      <c r="H25" s="10">
        <v>1078.405869320057</v>
      </c>
      <c r="I25" s="10">
        <v>1496.037370270843</v>
      </c>
      <c r="J25" s="10">
        <v>1350.3439198578919</v>
      </c>
      <c r="K25" s="10">
        <v>82.248902395723078</v>
      </c>
      <c r="L25" s="10">
        <v>4666.5216477785361</v>
      </c>
      <c r="M25" s="14">
        <f>SUM(B25:L25)</f>
        <v>95535.909798273293</v>
      </c>
      <c r="Q25" s="4" t="s">
        <v>7</v>
      </c>
      <c r="R25" s="21">
        <v>51.900325702861934</v>
      </c>
      <c r="S25" s="7">
        <v>13.990575246701159</v>
      </c>
      <c r="T25" s="7">
        <v>7.9144204683731152</v>
      </c>
      <c r="U25" s="7">
        <v>7.1872569627205323</v>
      </c>
      <c r="V25" s="7">
        <v>4.3097453746169707</v>
      </c>
      <c r="W25" s="7">
        <v>5.6188306798099266</v>
      </c>
      <c r="X25" s="7">
        <v>1.1287963568852191</v>
      </c>
      <c r="Y25" s="7">
        <v>1.5659424539210098</v>
      </c>
      <c r="Z25" s="7">
        <v>1.413441210440326</v>
      </c>
      <c r="AA25" s="7">
        <v>8.6092132863332671E-2</v>
      </c>
      <c r="AB25" s="7">
        <v>4.8845734108064987</v>
      </c>
      <c r="AE25" s="29">
        <v>2030</v>
      </c>
      <c r="AF25" s="10">
        <v>218856.03138710049</v>
      </c>
      <c r="AG25" s="10">
        <v>33276.475881156388</v>
      </c>
      <c r="AH25" s="10">
        <v>21944.230731386069</v>
      </c>
      <c r="AI25" s="10">
        <v>20959.942579351758</v>
      </c>
      <c r="AJ25" s="10">
        <v>12297.242895113721</v>
      </c>
      <c r="AK25" s="10">
        <v>16504.84651475176</v>
      </c>
      <c r="AL25" s="10">
        <v>4665.4624895539373</v>
      </c>
      <c r="AM25" s="10">
        <v>4739.3340483127604</v>
      </c>
      <c r="AN25" s="10">
        <v>5212.834925778292</v>
      </c>
      <c r="AO25" s="10">
        <v>680.59373429484015</v>
      </c>
      <c r="AP25" s="10">
        <v>16594.371423231281</v>
      </c>
      <c r="AQ25" s="14">
        <v>355731.36661003128</v>
      </c>
      <c r="AU25" s="1">
        <v>2040</v>
      </c>
      <c r="AV25">
        <v>0.15977997566165719</v>
      </c>
      <c r="AW25">
        <v>0.13866479596482781</v>
      </c>
      <c r="AX25">
        <v>0.16836819285758861</v>
      </c>
      <c r="AY25">
        <v>0.18968841659878191</v>
      </c>
      <c r="BA25" s="19">
        <f t="shared" si="7"/>
        <v>15.977997566165719</v>
      </c>
      <c r="BB25" s="19">
        <f t="shared" si="8"/>
        <v>13.866479596482781</v>
      </c>
      <c r="BC25" s="19">
        <f t="shared" si="9"/>
        <v>16.83681928575886</v>
      </c>
      <c r="BD25" s="19">
        <f t="shared" si="10"/>
        <v>18.968841659878191</v>
      </c>
      <c r="BF25" s="19">
        <v>15.977997566165719</v>
      </c>
      <c r="BG25" s="19">
        <v>13.866479596482781</v>
      </c>
      <c r="BH25" s="19">
        <v>16.83681928575886</v>
      </c>
      <c r="BI25" s="19">
        <v>18.968841659878191</v>
      </c>
    </row>
    <row r="26" spans="1:61" ht="16" thickBot="1" x14ac:dyDescent="0.25">
      <c r="A26" s="3" t="s">
        <v>8</v>
      </c>
      <c r="B26" s="11">
        <v>5781.881320760981</v>
      </c>
      <c r="C26" s="11">
        <v>4540.5311355413251</v>
      </c>
      <c r="D26" s="11">
        <v>5142.3796013091714</v>
      </c>
      <c r="E26" s="11">
        <v>3725.9287488134241</v>
      </c>
      <c r="F26" s="11">
        <v>3685.642037211906</v>
      </c>
      <c r="G26" s="11">
        <v>5120.5080311780303</v>
      </c>
      <c r="H26" s="11">
        <v>1419.338082406151</v>
      </c>
      <c r="I26" s="11">
        <v>1589.222180439192</v>
      </c>
      <c r="J26" s="11">
        <v>1505.138041760428</v>
      </c>
      <c r="K26" s="11">
        <v>91.560578308580233</v>
      </c>
      <c r="L26" s="11">
        <v>6618.8087949667779</v>
      </c>
      <c r="M26" s="13">
        <f>SUM(B26:L26)</f>
        <v>39220.938552695967</v>
      </c>
      <c r="Q26" s="3" t="s">
        <v>8</v>
      </c>
      <c r="R26" s="22">
        <v>14.741822949985339</v>
      </c>
      <c r="S26" s="8">
        <v>11.57680387847123</v>
      </c>
      <c r="T26" s="8">
        <v>13.111311944766541</v>
      </c>
      <c r="U26" s="8">
        <v>9.4998459657139218</v>
      </c>
      <c r="V26" s="8">
        <v>9.3971286083834986</v>
      </c>
      <c r="W26" s="8">
        <v>13.055546909715801</v>
      </c>
      <c r="X26" s="8">
        <v>3.618827429382331</v>
      </c>
      <c r="Y26" s="8">
        <v>4.0519738667241851</v>
      </c>
      <c r="Z26" s="8">
        <v>3.8375880264521829</v>
      </c>
      <c r="AA26" s="8">
        <v>0.2334482082461195</v>
      </c>
      <c r="AB26" s="8">
        <v>16.875702212158849</v>
      </c>
      <c r="AE26" s="28">
        <v>2040</v>
      </c>
      <c r="AF26" s="9">
        <v>212098.33589811539</v>
      </c>
      <c r="AG26" s="9">
        <v>40471.676752950683</v>
      </c>
      <c r="AH26" s="9">
        <v>26648.45637566303</v>
      </c>
      <c r="AI26" s="9">
        <v>25249.871144644931</v>
      </c>
      <c r="AJ26" s="9">
        <v>17468.302214940592</v>
      </c>
      <c r="AK26" s="9">
        <v>23407.496135452209</v>
      </c>
      <c r="AL26" s="9">
        <v>6073.6291502602298</v>
      </c>
      <c r="AM26" s="9">
        <v>6904.9962711814651</v>
      </c>
      <c r="AN26" s="9">
        <v>4705.1599754449653</v>
      </c>
      <c r="AO26" s="9">
        <v>613.60117358645914</v>
      </c>
      <c r="AP26" s="9">
        <v>25324.93121666896</v>
      </c>
      <c r="AQ26" s="13">
        <v>388966.45630890894</v>
      </c>
      <c r="AU26" s="1">
        <v>2041</v>
      </c>
      <c r="AV26">
        <v>0.1598548216018098</v>
      </c>
      <c r="AW26">
        <v>0.13406408072366749</v>
      </c>
      <c r="AX26">
        <v>0.1731945626297452</v>
      </c>
      <c r="AY26">
        <v>0.18871189248440781</v>
      </c>
      <c r="BA26" s="19">
        <f t="shared" si="7"/>
        <v>15.985482160180981</v>
      </c>
      <c r="BB26" s="19">
        <f t="shared" si="8"/>
        <v>13.406408072366748</v>
      </c>
      <c r="BC26" s="19">
        <f t="shared" si="9"/>
        <v>17.319456262974519</v>
      </c>
      <c r="BD26" s="19">
        <f t="shared" si="10"/>
        <v>18.871189248440782</v>
      </c>
      <c r="BF26" s="19">
        <v>15.985482160180981</v>
      </c>
      <c r="BG26" s="19">
        <v>13.406408072366748</v>
      </c>
      <c r="BH26" s="19">
        <v>17.319456262974519</v>
      </c>
      <c r="BI26" s="19">
        <v>18.871189248440782</v>
      </c>
    </row>
    <row r="27" spans="1:61" ht="16" thickBot="1" x14ac:dyDescent="0.25">
      <c r="A27" s="5" t="s">
        <v>9</v>
      </c>
      <c r="B27" s="12">
        <v>179630.249458137</v>
      </c>
      <c r="C27" s="12">
        <v>25503.593682819679</v>
      </c>
      <c r="D27" s="12">
        <v>16334.759965652611</v>
      </c>
      <c r="E27" s="12">
        <v>13542.779761352151</v>
      </c>
      <c r="F27" s="12">
        <v>9190.5450343114189</v>
      </c>
      <c r="G27" s="12">
        <v>12464.73990456301</v>
      </c>
      <c r="H27" s="12">
        <v>2756.049632988947</v>
      </c>
      <c r="I27" s="12">
        <v>3370.490865587471</v>
      </c>
      <c r="J27" s="12">
        <v>3009.5762152250709</v>
      </c>
      <c r="K27" s="12">
        <v>193.87036041294371</v>
      </c>
      <c r="L27" s="12">
        <v>12355.759300569889</v>
      </c>
      <c r="M27" s="15">
        <f>SUM(B27:L27)</f>
        <v>278352.41418162017</v>
      </c>
      <c r="Q27" s="5" t="s">
        <v>9</v>
      </c>
      <c r="R27" s="23">
        <v>64.533390158035857</v>
      </c>
      <c r="S27" s="23">
        <v>9.1623396756958098</v>
      </c>
      <c r="T27" s="23">
        <v>5.8683737353880021</v>
      </c>
      <c r="U27" s="23">
        <v>4.8653358373661284</v>
      </c>
      <c r="V27" s="23">
        <v>3.3017658788167572</v>
      </c>
      <c r="W27" s="23">
        <v>4.4780426788143455</v>
      </c>
      <c r="X27" s="23">
        <v>0.99012959563938818</v>
      </c>
      <c r="Y27" s="23">
        <v>1.210871791968108</v>
      </c>
      <c r="Z27" s="23">
        <v>1.081210746482471</v>
      </c>
      <c r="AA27" s="23">
        <v>6.9649246974537393E-2</v>
      </c>
      <c r="AB27" s="23">
        <v>4.4388906548186027</v>
      </c>
      <c r="AE27" s="30">
        <v>2050</v>
      </c>
      <c r="AF27" s="26">
        <v>221655.0160166623</v>
      </c>
      <c r="AG27" s="26">
        <v>41422.461785852603</v>
      </c>
      <c r="AH27" s="26">
        <v>25868.41419943505</v>
      </c>
      <c r="AI27" s="26">
        <v>26430.8792152276</v>
      </c>
      <c r="AJ27" s="26">
        <v>17879.32064052864</v>
      </c>
      <c r="AK27" s="26">
        <v>26271.38368660818</v>
      </c>
      <c r="AL27" s="26">
        <v>6336.9438930533524</v>
      </c>
      <c r="AM27" s="26">
        <v>8308.0403380456046</v>
      </c>
      <c r="AN27" s="26">
        <v>7695.7901498073206</v>
      </c>
      <c r="AO27" s="26">
        <v>944.60657755092575</v>
      </c>
      <c r="AP27" s="26">
        <v>29947.76124148447</v>
      </c>
      <c r="AQ27" s="27">
        <v>412760.6177442561</v>
      </c>
      <c r="AU27" s="1">
        <v>2042</v>
      </c>
      <c r="AV27">
        <v>0.1589054828342252</v>
      </c>
      <c r="AW27">
        <v>0.13507846610921451</v>
      </c>
      <c r="AX27">
        <v>0.1689373493139259</v>
      </c>
      <c r="AY27">
        <v>0.19024007911022581</v>
      </c>
      <c r="BA27" s="19">
        <f t="shared" si="7"/>
        <v>15.89054828342252</v>
      </c>
      <c r="BB27" s="19">
        <f t="shared" si="8"/>
        <v>13.507846610921451</v>
      </c>
      <c r="BC27" s="19">
        <f t="shared" si="9"/>
        <v>16.89373493139259</v>
      </c>
      <c r="BD27" s="19">
        <f t="shared" si="10"/>
        <v>19.024007911022579</v>
      </c>
      <c r="BF27" s="19">
        <v>15.89054828342252</v>
      </c>
      <c r="BG27" s="19">
        <v>13.507846610921451</v>
      </c>
      <c r="BH27" s="19">
        <v>16.89373493139259</v>
      </c>
      <c r="BI27" s="19">
        <v>19.024007911022579</v>
      </c>
    </row>
    <row r="28" spans="1:61" ht="16" thickBot="1" x14ac:dyDescent="0.25">
      <c r="AU28" s="1">
        <v>2043</v>
      </c>
      <c r="AV28">
        <v>0.15744286492229509</v>
      </c>
      <c r="AW28">
        <v>0.13233756069422109</v>
      </c>
      <c r="AX28">
        <v>0.16716423255703761</v>
      </c>
      <c r="AY28">
        <v>0.19173027127921291</v>
      </c>
      <c r="BA28" s="19">
        <f t="shared" si="7"/>
        <v>15.744286492229509</v>
      </c>
      <c r="BB28" s="19">
        <f t="shared" si="8"/>
        <v>13.233756069422109</v>
      </c>
      <c r="BC28" s="19">
        <f t="shared" si="9"/>
        <v>16.716423255703759</v>
      </c>
      <c r="BD28" s="19">
        <f t="shared" si="10"/>
        <v>19.173027127921291</v>
      </c>
      <c r="BF28" s="19">
        <v>15.744286492229509</v>
      </c>
      <c r="BG28" s="19">
        <v>13.233756069422109</v>
      </c>
      <c r="BH28" s="19">
        <v>16.716423255703759</v>
      </c>
      <c r="BI28" s="19">
        <v>19.173027127921291</v>
      </c>
    </row>
    <row r="29" spans="1:61" ht="16" thickBot="1" x14ac:dyDescent="0.25">
      <c r="AE29" s="43" t="s">
        <v>5</v>
      </c>
      <c r="AF29" s="45" t="s">
        <v>13</v>
      </c>
      <c r="AG29" s="45"/>
      <c r="AH29" s="45"/>
      <c r="AI29" s="46"/>
      <c r="AU29" s="1">
        <v>2044</v>
      </c>
      <c r="AV29">
        <v>0.16009128333347369</v>
      </c>
      <c r="AW29">
        <v>0.1327230453386137</v>
      </c>
      <c r="AX29">
        <v>0.17285125387727929</v>
      </c>
      <c r="AY29">
        <v>0.193530137693358</v>
      </c>
      <c r="BA29" s="19">
        <f t="shared" si="7"/>
        <v>16.00912833334737</v>
      </c>
      <c r="BB29" s="19">
        <f t="shared" si="8"/>
        <v>13.272304533861371</v>
      </c>
      <c r="BC29" s="19">
        <f t="shared" si="9"/>
        <v>17.285125387727931</v>
      </c>
      <c r="BD29" s="19">
        <f t="shared" si="10"/>
        <v>19.353013769335799</v>
      </c>
      <c r="BF29" s="19">
        <v>16.00912833334737</v>
      </c>
      <c r="BG29" s="19">
        <v>13.272304533861371</v>
      </c>
      <c r="BH29" s="19">
        <v>17.285125387727931</v>
      </c>
      <c r="BI29" s="19">
        <v>19.353013769335799</v>
      </c>
    </row>
    <row r="30" spans="1:61" ht="16" thickBot="1" x14ac:dyDescent="0.25">
      <c r="M30" s="54"/>
      <c r="AE30" s="44"/>
      <c r="AF30" s="33">
        <v>2020</v>
      </c>
      <c r="AG30" s="34">
        <v>2030</v>
      </c>
      <c r="AH30" s="33">
        <v>2040</v>
      </c>
      <c r="AI30" s="35">
        <v>2050</v>
      </c>
      <c r="AU30" s="1">
        <v>2045</v>
      </c>
      <c r="AV30">
        <v>0.1585938851776503</v>
      </c>
      <c r="AW30">
        <v>0.13334261259457339</v>
      </c>
      <c r="AX30">
        <v>0.1710118358078081</v>
      </c>
      <c r="AY30">
        <v>0.1886100112014045</v>
      </c>
      <c r="BA30" s="19">
        <f t="shared" si="7"/>
        <v>15.85938851776503</v>
      </c>
      <c r="BB30" s="19">
        <f t="shared" si="8"/>
        <v>13.334261259457339</v>
      </c>
      <c r="BC30" s="19">
        <f t="shared" si="9"/>
        <v>17.101183580780809</v>
      </c>
      <c r="BD30" s="19">
        <f t="shared" si="10"/>
        <v>18.86100112014045</v>
      </c>
      <c r="BF30" s="19">
        <v>15.85938851776503</v>
      </c>
      <c r="BG30" s="19">
        <v>13.334261259457339</v>
      </c>
      <c r="BH30" s="19">
        <v>17.101183580780809</v>
      </c>
      <c r="BI30" s="19">
        <v>18.86100112014045</v>
      </c>
    </row>
    <row r="31" spans="1:61" x14ac:dyDescent="0.2">
      <c r="M31" s="54"/>
      <c r="AE31" s="40">
        <v>1</v>
      </c>
      <c r="AF31" s="41">
        <v>179630.24945813659</v>
      </c>
      <c r="AG31" s="42">
        <v>218856.03138710049</v>
      </c>
      <c r="AH31" s="41">
        <v>212098.33589811539</v>
      </c>
      <c r="AI31" s="42">
        <v>221655.0160166623</v>
      </c>
      <c r="AU31" s="1">
        <v>2046</v>
      </c>
      <c r="AV31">
        <v>0.15574792245541039</v>
      </c>
      <c r="AW31">
        <v>0.13147312082303789</v>
      </c>
      <c r="AX31">
        <v>0.16738371116009371</v>
      </c>
      <c r="AY31">
        <v>0.18562204776838601</v>
      </c>
      <c r="BA31" s="19">
        <f t="shared" si="7"/>
        <v>15.574792245541039</v>
      </c>
      <c r="BB31" s="19">
        <f t="shared" si="8"/>
        <v>13.147312082303788</v>
      </c>
      <c r="BC31" s="19">
        <f t="shared" si="9"/>
        <v>16.738371116009372</v>
      </c>
      <c r="BD31" s="19">
        <f t="shared" si="10"/>
        <v>18.562204776838602</v>
      </c>
      <c r="BF31" s="19">
        <v>15.574792245541039</v>
      </c>
      <c r="BG31" s="19">
        <v>13.147312082303788</v>
      </c>
      <c r="BH31" s="19">
        <v>16.738371116009372</v>
      </c>
      <c r="BI31" s="19">
        <v>18.562204776838602</v>
      </c>
    </row>
    <row r="32" spans="1:61" x14ac:dyDescent="0.2">
      <c r="M32" s="16"/>
      <c r="AE32" s="36">
        <v>2</v>
      </c>
      <c r="AF32" s="38">
        <v>25503.593682819679</v>
      </c>
      <c r="AG32" s="39">
        <v>33276.475881156388</v>
      </c>
      <c r="AH32" s="38">
        <v>40471.676752950683</v>
      </c>
      <c r="AI32" s="39">
        <v>41422.461785852603</v>
      </c>
      <c r="AU32" s="1">
        <v>2047</v>
      </c>
      <c r="AV32">
        <v>0.15512632691472419</v>
      </c>
      <c r="AW32">
        <v>0.13142378945672381</v>
      </c>
      <c r="AX32">
        <v>0.16665732260619751</v>
      </c>
      <c r="AY32">
        <v>0.18484585217027691</v>
      </c>
      <c r="BA32" s="19">
        <f t="shared" si="7"/>
        <v>15.512632691472419</v>
      </c>
      <c r="BB32" s="19">
        <f t="shared" si="8"/>
        <v>13.14237894567238</v>
      </c>
      <c r="BC32" s="19">
        <f t="shared" si="9"/>
        <v>16.665732260619752</v>
      </c>
      <c r="BD32" s="19">
        <f t="shared" si="10"/>
        <v>18.484585217027689</v>
      </c>
      <c r="BF32" s="19">
        <v>15.512632691472419</v>
      </c>
      <c r="BG32" s="19">
        <v>13.14237894567238</v>
      </c>
      <c r="BH32" s="19">
        <v>16.665732260619752</v>
      </c>
      <c r="BI32" s="19">
        <v>18.484585217027689</v>
      </c>
    </row>
    <row r="33" spans="13:61" x14ac:dyDescent="0.2">
      <c r="M33" s="16"/>
      <c r="AE33" s="40">
        <v>3</v>
      </c>
      <c r="AF33" s="41">
        <v>16334.759965652611</v>
      </c>
      <c r="AG33" s="42">
        <v>21944.230731386069</v>
      </c>
      <c r="AH33" s="41">
        <v>26648.45637566303</v>
      </c>
      <c r="AI33" s="42">
        <v>25868.41419943505</v>
      </c>
      <c r="AU33" s="1">
        <v>2048</v>
      </c>
      <c r="AV33">
        <v>0.1576143086727177</v>
      </c>
      <c r="AW33">
        <v>0.1341627995136048</v>
      </c>
      <c r="AX33">
        <v>0.173156731711783</v>
      </c>
      <c r="AY33">
        <v>0.18094699952058571</v>
      </c>
      <c r="BA33" s="19">
        <f t="shared" si="7"/>
        <v>15.76143086727177</v>
      </c>
      <c r="BB33" s="19">
        <f t="shared" si="8"/>
        <v>13.41627995136048</v>
      </c>
      <c r="BC33" s="19">
        <f t="shared" si="9"/>
        <v>17.3156731711783</v>
      </c>
      <c r="BD33" s="19">
        <f t="shared" si="10"/>
        <v>18.094699952058573</v>
      </c>
      <c r="BF33" s="19">
        <v>15.76143086727177</v>
      </c>
      <c r="BG33" s="19">
        <v>13.41627995136048</v>
      </c>
      <c r="BH33" s="19">
        <v>17.3156731711783</v>
      </c>
      <c r="BI33" s="19">
        <v>18.094699952058573</v>
      </c>
    </row>
    <row r="34" spans="13:61" x14ac:dyDescent="0.2">
      <c r="M34" s="16"/>
      <c r="AE34" s="36">
        <v>4</v>
      </c>
      <c r="AF34" s="38">
        <v>13542.779761352151</v>
      </c>
      <c r="AG34" s="39">
        <v>20959.942579351758</v>
      </c>
      <c r="AH34" s="38">
        <v>25249.871144644931</v>
      </c>
      <c r="AI34" s="39">
        <v>26430.8792152276</v>
      </c>
      <c r="AU34" s="1">
        <v>2049</v>
      </c>
      <c r="AV34">
        <v>0.15486607750090531</v>
      </c>
      <c r="AW34">
        <v>0.13157075253514339</v>
      </c>
      <c r="AX34">
        <v>0.1679662611533661</v>
      </c>
      <c r="AY34">
        <v>0.1821854488597914</v>
      </c>
      <c r="BA34" s="19">
        <f t="shared" si="7"/>
        <v>15.486607750090531</v>
      </c>
      <c r="BB34" s="19">
        <f t="shared" si="8"/>
        <v>13.157075253514339</v>
      </c>
      <c r="BC34" s="19">
        <f t="shared" si="9"/>
        <v>16.796626115336611</v>
      </c>
      <c r="BD34" s="19">
        <f t="shared" si="10"/>
        <v>18.218544885979142</v>
      </c>
      <c r="BF34" s="19">
        <v>15.486607750090531</v>
      </c>
      <c r="BG34" s="19">
        <v>13.157075253514339</v>
      </c>
      <c r="BH34" s="19">
        <v>16.796626115336611</v>
      </c>
      <c r="BI34" s="19">
        <v>18.218544885979142</v>
      </c>
    </row>
    <row r="35" spans="13:61" x14ac:dyDescent="0.2">
      <c r="M35" s="17"/>
      <c r="AE35" s="40">
        <v>5</v>
      </c>
      <c r="AF35" s="41">
        <v>9190.5450343114189</v>
      </c>
      <c r="AG35" s="42">
        <v>12297.242895113721</v>
      </c>
      <c r="AH35" s="41">
        <v>17468.302214940592</v>
      </c>
      <c r="AI35" s="42">
        <v>17879.32064052864</v>
      </c>
      <c r="AU35" s="1">
        <v>2050</v>
      </c>
      <c r="AV35">
        <v>0.15386807857571311</v>
      </c>
      <c r="AW35">
        <v>0.13175286096860581</v>
      </c>
      <c r="AX35">
        <v>0.16511976068165199</v>
      </c>
      <c r="AY35">
        <v>0.18171324298367281</v>
      </c>
      <c r="BA35" s="19">
        <f t="shared" si="7"/>
        <v>15.386807857571311</v>
      </c>
      <c r="BB35" s="19">
        <f t="shared" si="8"/>
        <v>13.17528609686058</v>
      </c>
      <c r="BC35" s="19">
        <f t="shared" si="9"/>
        <v>16.5119760681652</v>
      </c>
      <c r="BD35" s="19">
        <f t="shared" si="10"/>
        <v>18.171324298367281</v>
      </c>
      <c r="BF35" s="19">
        <v>15.386807857571311</v>
      </c>
      <c r="BG35" s="19">
        <v>13.17528609686058</v>
      </c>
      <c r="BH35" s="19">
        <v>16.5119760681652</v>
      </c>
      <c r="BI35" s="19">
        <v>18.171324298367281</v>
      </c>
    </row>
    <row r="36" spans="13:61" x14ac:dyDescent="0.2">
      <c r="AE36" s="36">
        <v>6</v>
      </c>
      <c r="AF36" s="38">
        <v>12464.73990456301</v>
      </c>
      <c r="AG36" s="39">
        <v>16504.84651475176</v>
      </c>
      <c r="AH36" s="38">
        <v>23407.496135452209</v>
      </c>
      <c r="AI36" s="39">
        <v>26271.38368660818</v>
      </c>
      <c r="AU36" s="1">
        <v>2051</v>
      </c>
      <c r="AV36">
        <v>0.15486947371575591</v>
      </c>
      <c r="AW36">
        <v>0.13104420495080521</v>
      </c>
      <c r="AX36">
        <v>0.16710325443060109</v>
      </c>
      <c r="AY36">
        <v>0.18501574002388421</v>
      </c>
      <c r="BA36" s="19">
        <f t="shared" si="7"/>
        <v>15.486947371575591</v>
      </c>
      <c r="BB36" s="19">
        <f t="shared" si="8"/>
        <v>13.104420495080522</v>
      </c>
      <c r="BC36" s="19">
        <f t="shared" si="9"/>
        <v>16.71032544306011</v>
      </c>
      <c r="BD36" s="19">
        <f t="shared" si="10"/>
        <v>18.50157400238842</v>
      </c>
      <c r="BF36" s="19">
        <v>15.486947371575591</v>
      </c>
      <c r="BG36" s="19">
        <v>13.104420495080522</v>
      </c>
      <c r="BH36" s="19">
        <v>16.71032544306011</v>
      </c>
      <c r="BI36" s="19">
        <v>18.50157400238842</v>
      </c>
    </row>
    <row r="37" spans="13:61" x14ac:dyDescent="0.2">
      <c r="AE37" s="40">
        <v>7</v>
      </c>
      <c r="AF37" s="41">
        <v>2756.049632988947</v>
      </c>
      <c r="AG37" s="42">
        <v>4665.4624895539373</v>
      </c>
      <c r="AH37" s="41">
        <v>6073.6291502602298</v>
      </c>
      <c r="AI37" s="42">
        <v>6336.9438930533524</v>
      </c>
    </row>
    <row r="38" spans="13:61" x14ac:dyDescent="0.2">
      <c r="AE38" s="36">
        <v>8</v>
      </c>
      <c r="AF38" s="38">
        <v>3370.490865587471</v>
      </c>
      <c r="AG38" s="39">
        <v>4739.3340483127604</v>
      </c>
      <c r="AH38" s="38">
        <v>6904.9962711814651</v>
      </c>
      <c r="AI38" s="39">
        <v>8308.0403380456046</v>
      </c>
    </row>
    <row r="39" spans="13:61" x14ac:dyDescent="0.2">
      <c r="AE39" s="40">
        <v>9</v>
      </c>
      <c r="AF39" s="41">
        <v>3009.5762152250709</v>
      </c>
      <c r="AG39" s="42">
        <v>5212.834925778292</v>
      </c>
      <c r="AH39" s="41">
        <v>4705.1599754449653</v>
      </c>
      <c r="AI39" s="42">
        <v>7695.7901498073206</v>
      </c>
    </row>
    <row r="40" spans="13:61" x14ac:dyDescent="0.2">
      <c r="AE40" s="36">
        <v>10</v>
      </c>
      <c r="AF40" s="38">
        <v>193.87036041294371</v>
      </c>
      <c r="AG40" s="39">
        <v>680.59373429484015</v>
      </c>
      <c r="AH40" s="38">
        <v>613.60117358645914</v>
      </c>
      <c r="AI40" s="39">
        <v>944.60657755092575</v>
      </c>
    </row>
    <row r="41" spans="13:61" ht="16" thickBot="1" x14ac:dyDescent="0.25">
      <c r="AE41" s="40" t="s">
        <v>10</v>
      </c>
      <c r="AF41" s="41">
        <v>12355.759300569889</v>
      </c>
      <c r="AG41" s="42">
        <v>16594.371423231281</v>
      </c>
      <c r="AH41" s="41">
        <v>25324.93121666896</v>
      </c>
      <c r="AI41" s="42">
        <v>29947.76124148447</v>
      </c>
    </row>
    <row r="42" spans="13:61" ht="16" thickBot="1" x14ac:dyDescent="0.25">
      <c r="AE42" s="37" t="s">
        <v>11</v>
      </c>
      <c r="AF42" s="32">
        <v>278352.41418161977</v>
      </c>
      <c r="AG42" s="31">
        <v>355731.36661003128</v>
      </c>
      <c r="AH42" s="32">
        <v>388966.45630890894</v>
      </c>
      <c r="AI42" s="31">
        <v>412760.6177442561</v>
      </c>
    </row>
  </sheetData>
  <mergeCells count="11">
    <mergeCell ref="M30:M31"/>
    <mergeCell ref="A22:A23"/>
    <mergeCell ref="B22:L22"/>
    <mergeCell ref="M22:M23"/>
    <mergeCell ref="Q22:Q23"/>
    <mergeCell ref="R22:AB22"/>
    <mergeCell ref="AE29:AE30"/>
    <mergeCell ref="AF29:AI29"/>
    <mergeCell ref="AE22:AE23"/>
    <mergeCell ref="AF22:AP22"/>
    <mergeCell ref="AQ22:AQ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2020-11-23T19:49:08Z</dcterms:created>
  <dcterms:modified xsi:type="dcterms:W3CDTF">2020-11-24T21:41:10Z</dcterms:modified>
</cp:coreProperties>
</file>