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nnées personnelles\01 données michel\01 Fablab_Crepp\02 cours CAO FREECAD 2022_2023\05 Atelier 3_flocon de neige\"/>
    </mc:Choice>
  </mc:AlternateContent>
  <bookViews>
    <workbookView xWindow="0" yWindow="0" windowWidth="23040" windowHeight="8040"/>
  </bookViews>
  <sheets>
    <sheet name="Feuil1" sheetId="1" r:id="rId1"/>
  </sheets>
  <definedNames>
    <definedName name="_xlnm.Print_Area" localSheetId="0">Feuil1!$A$1:$I$38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E7" i="1"/>
  <c r="D7" i="1"/>
  <c r="F7" i="1" s="1"/>
  <c r="G7" i="1" s="1"/>
  <c r="H6" i="1"/>
  <c r="E6" i="1"/>
  <c r="D6" i="1"/>
  <c r="F6" i="1" s="1"/>
  <c r="G6" i="1" s="1"/>
  <c r="H5" i="1"/>
  <c r="E5" i="1"/>
  <c r="D5" i="1"/>
  <c r="F5" i="1" s="1"/>
  <c r="G5" i="1" s="1"/>
  <c r="H4" i="1"/>
  <c r="E4" i="1"/>
  <c r="D4" i="1"/>
  <c r="F4" i="1" s="1"/>
  <c r="G4" i="1" s="1"/>
  <c r="H3" i="1"/>
  <c r="E3" i="1"/>
  <c r="D3" i="1"/>
  <c r="F3" i="1" s="1"/>
  <c r="G3" i="1" s="1"/>
  <c r="H47" i="1" l="1"/>
  <c r="E47" i="1"/>
  <c r="D47" i="1"/>
  <c r="F47" i="1" s="1"/>
  <c r="G47" i="1" s="1"/>
  <c r="H46" i="1"/>
  <c r="E46" i="1"/>
  <c r="D46" i="1"/>
  <c r="F46" i="1" s="1"/>
  <c r="G46" i="1" s="1"/>
  <c r="H45" i="1"/>
  <c r="E45" i="1"/>
  <c r="D45" i="1"/>
  <c r="F45" i="1" s="1"/>
  <c r="G45" i="1" s="1"/>
  <c r="H44" i="1"/>
  <c r="E44" i="1"/>
  <c r="D44" i="1"/>
  <c r="F44" i="1" s="1"/>
  <c r="G44" i="1" s="1"/>
  <c r="H43" i="1"/>
  <c r="E43" i="1"/>
  <c r="D43" i="1"/>
  <c r="F43" i="1" s="1"/>
  <c r="G43" i="1" s="1"/>
  <c r="H42" i="1"/>
  <c r="E42" i="1"/>
  <c r="D42" i="1"/>
  <c r="F42" i="1" s="1"/>
  <c r="G42" i="1" s="1"/>
  <c r="H41" i="1"/>
  <c r="E41" i="1"/>
  <c r="D41" i="1"/>
  <c r="F41" i="1" s="1"/>
  <c r="G41" i="1" s="1"/>
  <c r="H40" i="1"/>
  <c r="E40" i="1"/>
  <c r="D40" i="1"/>
  <c r="F40" i="1" s="1"/>
  <c r="G40" i="1" s="1"/>
  <c r="H39" i="1"/>
  <c r="E39" i="1"/>
  <c r="D39" i="1"/>
  <c r="F39" i="1" s="1"/>
  <c r="G39" i="1" s="1"/>
  <c r="H23" i="1"/>
  <c r="E23" i="1"/>
  <c r="D23" i="1"/>
  <c r="F23" i="1" s="1"/>
  <c r="G23" i="1" s="1"/>
  <c r="H22" i="1"/>
  <c r="E22" i="1"/>
  <c r="D22" i="1"/>
  <c r="F22" i="1" s="1"/>
  <c r="G22" i="1" s="1"/>
  <c r="H21" i="1"/>
  <c r="E21" i="1"/>
  <c r="D21" i="1"/>
  <c r="F21" i="1" s="1"/>
  <c r="G21" i="1" s="1"/>
  <c r="H20" i="1"/>
  <c r="E20" i="1"/>
  <c r="D20" i="1"/>
  <c r="F20" i="1" s="1"/>
  <c r="G20" i="1" s="1"/>
  <c r="H19" i="1"/>
  <c r="E19" i="1"/>
  <c r="D19" i="1"/>
  <c r="F19" i="1" s="1"/>
  <c r="G19" i="1" s="1"/>
  <c r="D8" i="1"/>
  <c r="F8" i="1" s="1"/>
  <c r="G8" i="1" s="1"/>
  <c r="E38" i="1"/>
  <c r="E37" i="1"/>
  <c r="E36" i="1"/>
  <c r="E35" i="1"/>
  <c r="E34" i="1"/>
  <c r="E33" i="1"/>
  <c r="E32" i="1"/>
  <c r="E31" i="1"/>
  <c r="E30" i="1"/>
  <c r="E29" i="1"/>
  <c r="E28" i="1"/>
  <c r="E27" i="1"/>
  <c r="D38" i="1"/>
  <c r="F38" i="1" s="1"/>
  <c r="G38" i="1" s="1"/>
  <c r="D37" i="1"/>
  <c r="F37" i="1" s="1"/>
  <c r="G37" i="1" s="1"/>
  <c r="D36" i="1"/>
  <c r="F36" i="1" s="1"/>
  <c r="G36" i="1" s="1"/>
  <c r="D35" i="1"/>
  <c r="F35" i="1" s="1"/>
  <c r="G35" i="1" s="1"/>
  <c r="D34" i="1"/>
  <c r="F34" i="1" s="1"/>
  <c r="G34" i="1" s="1"/>
  <c r="D33" i="1"/>
  <c r="F33" i="1" s="1"/>
  <c r="G33" i="1" s="1"/>
  <c r="D32" i="1"/>
  <c r="F32" i="1" s="1"/>
  <c r="G32" i="1" s="1"/>
  <c r="D31" i="1"/>
  <c r="F31" i="1" s="1"/>
  <c r="G31" i="1" s="1"/>
  <c r="D30" i="1"/>
  <c r="F30" i="1" s="1"/>
  <c r="G30" i="1" s="1"/>
  <c r="D29" i="1"/>
  <c r="F29" i="1" s="1"/>
  <c r="G29" i="1" s="1"/>
  <c r="D28" i="1"/>
  <c r="F28" i="1" s="1"/>
  <c r="G28" i="1" s="1"/>
  <c r="D27" i="1"/>
  <c r="F27" i="1" s="1"/>
  <c r="G27" i="1" s="1"/>
  <c r="E18" i="1"/>
  <c r="E17" i="1"/>
  <c r="E16" i="1"/>
  <c r="E15" i="1"/>
  <c r="E14" i="1"/>
  <c r="E13" i="1"/>
  <c r="E12" i="1"/>
  <c r="E11" i="1"/>
  <c r="E10" i="1"/>
  <c r="E9" i="1"/>
  <c r="E8" i="1"/>
  <c r="D18" i="1"/>
  <c r="F18" i="1" s="1"/>
  <c r="G18" i="1" s="1"/>
  <c r="D17" i="1"/>
  <c r="F17" i="1" s="1"/>
  <c r="G17" i="1" s="1"/>
  <c r="D16" i="1"/>
  <c r="F16" i="1" s="1"/>
  <c r="G16" i="1" s="1"/>
  <c r="D15" i="1"/>
  <c r="F15" i="1" s="1"/>
  <c r="G15" i="1" s="1"/>
  <c r="D14" i="1"/>
  <c r="F14" i="1" s="1"/>
  <c r="G14" i="1" s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D9" i="1"/>
  <c r="F9" i="1" s="1"/>
  <c r="G9" i="1" s="1"/>
  <c r="H38" i="1"/>
  <c r="H37" i="1"/>
  <c r="H36" i="1"/>
  <c r="H35" i="1"/>
  <c r="H34" i="1"/>
  <c r="H33" i="1"/>
  <c r="H32" i="1"/>
  <c r="H31" i="1"/>
  <c r="H30" i="1"/>
  <c r="H29" i="1"/>
  <c r="H28" i="1"/>
  <c r="H27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<sst xmlns="http://schemas.openxmlformats.org/spreadsheetml/2006/main" count="30" uniqueCount="25">
  <si>
    <t>=0,1443*P</t>
  </si>
  <si>
    <t>H</t>
  </si>
  <si>
    <t>R3</t>
  </si>
  <si>
    <t>R1</t>
  </si>
  <si>
    <t>P</t>
  </si>
  <si>
    <t>D</t>
  </si>
  <si>
    <t>RT:rayon de tête</t>
  </si>
  <si>
    <t>RP:rayon de pied</t>
  </si>
  <si>
    <t>=(D-1,2268*P)/2</t>
  </si>
  <si>
    <t>= 0,866*P</t>
  </si>
  <si>
    <t>= (D-1,0825*P)/2</t>
  </si>
  <si>
    <t>= D/2+H/8</t>
  </si>
  <si>
    <t>= D/2+H/8-H</t>
  </si>
  <si>
    <t>= 0,0722*P</t>
  </si>
  <si>
    <t>RT:rayon de tête du V</t>
  </si>
  <si>
    <t>RP:rayon de pied du V</t>
  </si>
  <si>
    <t>RV:rayon  du V</t>
  </si>
  <si>
    <t>RV:rayon du V</t>
  </si>
  <si>
    <t>Atelier 3</t>
  </si>
  <si>
    <t>= D/2+H/8+a</t>
  </si>
  <si>
    <t>= D/2+H/8-H+a</t>
  </si>
  <si>
    <t>a=</t>
  </si>
  <si>
    <t>Valeur de a en mm :</t>
  </si>
  <si>
    <r>
      <t>(</t>
    </r>
    <r>
      <rPr>
        <b/>
        <sz val="11"/>
        <color theme="1"/>
        <rFont val="Calibri"/>
        <family val="2"/>
        <scheme val="minor"/>
      </rPr>
      <t>ECROU</t>
    </r>
    <r>
      <rPr>
        <sz val="11"/>
        <color theme="1"/>
        <rFont val="Calibri"/>
        <family val="2"/>
        <scheme val="minor"/>
      </rPr>
      <t xml:space="preserve"> valeurs corrigées pour CREALITY : RT,RP+a)</t>
    </r>
  </si>
  <si>
    <t>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</si>
</sst>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0" quotePrefix="1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/>
    </xf>
    <xf numFmtId="0" fontId="0" fillId="0" borderId="8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right"/>
    </xf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164" fontId="0" fillId="0" borderId="0" xfId="0" applyNumberFormat="1" applyBorder="1" applyAlignment="1">
      <alignment horizontal="center"/>
    </xf>
    <xf numFmtId="0" fontId="0" fillId="2" borderId="8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3" borderId="8" xfId="0" applyFill="1" applyBorder="1"/>
    <xf numFmtId="164" fontId="0" fillId="3" borderId="7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5" zoomScaleNormal="85" workbookViewId="0">
      <selection activeCell="L18" sqref="L18"/>
    </sheetView>
  </sheetViews>
  <sheetFormatPr baseColWidth="10" defaultRowHeight="14.4" x14ac:dyDescent="0.3"/>
  <cols>
    <col min="1" max="1" width="28.44140625" customWidth="1"/>
    <col min="2" max="2" width="8.6640625" style="1" bestFit="1" customWidth="1"/>
    <col min="3" max="3" width="7" style="1" customWidth="1"/>
    <col min="4" max="4" width="9.21875" style="1" bestFit="1" customWidth="1"/>
    <col min="5" max="5" width="15.33203125" style="1" bestFit="1" customWidth="1"/>
    <col min="6" max="6" width="19" style="1" bestFit="1" customWidth="1"/>
    <col min="7" max="7" width="19.21875" style="1" bestFit="1" customWidth="1"/>
    <col min="8" max="8" width="13.109375" style="1" bestFit="1" customWidth="1"/>
    <col min="9" max="9" width="7.109375" customWidth="1"/>
  </cols>
  <sheetData>
    <row r="1" spans="1:10" s="1" customFormat="1" ht="14.4" customHeight="1" x14ac:dyDescent="0.3">
      <c r="A1" s="14" t="s">
        <v>23</v>
      </c>
      <c r="B1" s="15" t="s">
        <v>5</v>
      </c>
      <c r="C1" s="15" t="s">
        <v>4</v>
      </c>
      <c r="D1" s="15" t="s">
        <v>1</v>
      </c>
      <c r="E1" s="15" t="s">
        <v>3</v>
      </c>
      <c r="F1" s="15" t="s">
        <v>14</v>
      </c>
      <c r="G1" s="15" t="s">
        <v>15</v>
      </c>
      <c r="H1" s="15" t="s">
        <v>16</v>
      </c>
      <c r="I1" s="34" t="s">
        <v>22</v>
      </c>
      <c r="J1" s="35"/>
    </row>
    <row r="2" spans="1:10" s="1" customFormat="1" x14ac:dyDescent="0.3">
      <c r="A2" s="16"/>
      <c r="B2" s="3"/>
      <c r="C2" s="3"/>
      <c r="D2" s="4" t="s">
        <v>9</v>
      </c>
      <c r="E2" s="4" t="s">
        <v>10</v>
      </c>
      <c r="F2" s="4" t="s">
        <v>19</v>
      </c>
      <c r="G2" s="4" t="s">
        <v>20</v>
      </c>
      <c r="H2" s="4" t="s">
        <v>13</v>
      </c>
      <c r="I2" s="13" t="s">
        <v>21</v>
      </c>
      <c r="J2" s="17">
        <v>0.17499999999999999</v>
      </c>
    </row>
    <row r="3" spans="1:10" s="2" customFormat="1" x14ac:dyDescent="0.3">
      <c r="A3" s="18"/>
      <c r="B3" s="10">
        <v>1</v>
      </c>
      <c r="C3" s="10">
        <v>0.25</v>
      </c>
      <c r="D3" s="11">
        <f t="shared" ref="D3:D7" si="0">0.866*C3</f>
        <v>0.2165</v>
      </c>
      <c r="E3" s="12">
        <f t="shared" ref="E3:E7" si="1">(B3-1.0825*C3)/2</f>
        <v>0.3646875</v>
      </c>
      <c r="F3" s="12">
        <f t="shared" ref="F3:F7" si="2">B3/2+D3/8+$J$2</f>
        <v>0.70206250000000003</v>
      </c>
      <c r="G3" s="12">
        <f t="shared" ref="G3:G7" si="3">F3-D3+$J$2</f>
        <v>0.66056249999999994</v>
      </c>
      <c r="H3" s="12">
        <f t="shared" ref="H3:H7" si="4">0.0722*C3</f>
        <v>1.805E-2</v>
      </c>
      <c r="I3" s="19"/>
      <c r="J3" s="20"/>
    </row>
    <row r="4" spans="1:10" s="2" customFormat="1" x14ac:dyDescent="0.3">
      <c r="A4" s="18"/>
      <c r="B4" s="5">
        <v>2</v>
      </c>
      <c r="C4" s="5">
        <v>0.4</v>
      </c>
      <c r="D4" s="6">
        <f t="shared" si="0"/>
        <v>0.34640000000000004</v>
      </c>
      <c r="E4" s="7">
        <f t="shared" si="1"/>
        <v>0.78349999999999997</v>
      </c>
      <c r="F4" s="7">
        <f t="shared" si="2"/>
        <v>1.2182999999999999</v>
      </c>
      <c r="G4" s="7">
        <f t="shared" si="3"/>
        <v>1.0468999999999999</v>
      </c>
      <c r="H4" s="7">
        <f t="shared" si="4"/>
        <v>2.8880000000000003E-2</v>
      </c>
      <c r="I4" s="19"/>
      <c r="J4" s="20"/>
    </row>
    <row r="5" spans="1:10" s="2" customFormat="1" x14ac:dyDescent="0.3">
      <c r="A5" s="18"/>
      <c r="B5" s="5">
        <v>2.5</v>
      </c>
      <c r="C5" s="5">
        <v>0.45</v>
      </c>
      <c r="D5" s="6">
        <f t="shared" si="0"/>
        <v>0.38969999999999999</v>
      </c>
      <c r="E5" s="7">
        <f t="shared" si="1"/>
        <v>1.0064375000000001</v>
      </c>
      <c r="F5" s="7">
        <f t="shared" si="2"/>
        <v>1.4737125</v>
      </c>
      <c r="G5" s="7">
        <f t="shared" si="3"/>
        <v>1.2590125000000001</v>
      </c>
      <c r="H5" s="7">
        <f t="shared" si="4"/>
        <v>3.2489999999999998E-2</v>
      </c>
      <c r="I5" s="19"/>
      <c r="J5" s="20"/>
    </row>
    <row r="6" spans="1:10" s="2" customFormat="1" x14ac:dyDescent="0.3">
      <c r="A6" s="18"/>
      <c r="B6" s="5">
        <v>3</v>
      </c>
      <c r="C6" s="5">
        <v>0.5</v>
      </c>
      <c r="D6" s="6">
        <f t="shared" si="0"/>
        <v>0.433</v>
      </c>
      <c r="E6" s="7">
        <f t="shared" si="1"/>
        <v>1.2293750000000001</v>
      </c>
      <c r="F6" s="7">
        <f t="shared" si="2"/>
        <v>1.729125</v>
      </c>
      <c r="G6" s="7">
        <f t="shared" si="3"/>
        <v>1.471125</v>
      </c>
      <c r="H6" s="7">
        <f t="shared" si="4"/>
        <v>3.61E-2</v>
      </c>
      <c r="I6" s="19"/>
      <c r="J6" s="20"/>
    </row>
    <row r="7" spans="1:10" s="2" customFormat="1" x14ac:dyDescent="0.3">
      <c r="A7" s="18"/>
      <c r="B7" s="5">
        <v>4</v>
      </c>
      <c r="C7" s="5">
        <v>0.7</v>
      </c>
      <c r="D7" s="6">
        <f t="shared" si="0"/>
        <v>0.60619999999999996</v>
      </c>
      <c r="E7" s="7">
        <f t="shared" si="1"/>
        <v>1.6211250000000001</v>
      </c>
      <c r="F7" s="7">
        <f t="shared" si="2"/>
        <v>2.250775</v>
      </c>
      <c r="G7" s="7">
        <f t="shared" si="3"/>
        <v>1.8195750000000002</v>
      </c>
      <c r="H7" s="7">
        <f t="shared" si="4"/>
        <v>5.0539999999999995E-2</v>
      </c>
      <c r="I7" s="19"/>
      <c r="J7" s="20"/>
    </row>
    <row r="8" spans="1:10" x14ac:dyDescent="0.3">
      <c r="A8" s="21"/>
      <c r="B8" s="8">
        <v>5</v>
      </c>
      <c r="C8" s="8">
        <v>0.8</v>
      </c>
      <c r="D8" s="6">
        <f>0.866*C8</f>
        <v>0.69280000000000008</v>
      </c>
      <c r="E8" s="7">
        <f>(B8-1.0825*C8)/2</f>
        <v>2.0670000000000002</v>
      </c>
      <c r="F8" s="7">
        <f>B8/2+D8/8+$J$2</f>
        <v>2.7615999999999996</v>
      </c>
      <c r="G8" s="7">
        <f>F8-D8+$J$2</f>
        <v>2.2437999999999994</v>
      </c>
      <c r="H8" s="7">
        <f>0.0722*C8</f>
        <v>5.7760000000000006E-2</v>
      </c>
      <c r="I8" s="22"/>
      <c r="J8" s="23"/>
    </row>
    <row r="9" spans="1:10" x14ac:dyDescent="0.3">
      <c r="A9" s="24"/>
      <c r="B9" s="8">
        <v>6</v>
      </c>
      <c r="C9" s="8">
        <v>1</v>
      </c>
      <c r="D9" s="7">
        <f t="shared" ref="D9:D16" si="5">0.866*C9</f>
        <v>0.86599999999999999</v>
      </c>
      <c r="E9" s="7">
        <f t="shared" ref="E9:E16" si="6">(B9-1.0825*C9)/2</f>
        <v>2.4587500000000002</v>
      </c>
      <c r="F9" s="7">
        <f t="shared" ref="F9:F23" si="7">B9/2+D9/8+$J$2</f>
        <v>3.2832499999999998</v>
      </c>
      <c r="G9" s="7">
        <f t="shared" ref="G9:G23" si="8">F9-D9+$J$2</f>
        <v>2.5922499999999995</v>
      </c>
      <c r="H9" s="7">
        <f t="shared" ref="H9:H16" si="9">0.0722*C9</f>
        <v>7.22E-2</v>
      </c>
      <c r="I9" s="25"/>
      <c r="J9" s="23"/>
    </row>
    <row r="10" spans="1:10" x14ac:dyDescent="0.3">
      <c r="A10" s="24"/>
      <c r="B10" s="8">
        <v>8</v>
      </c>
      <c r="C10" s="8">
        <v>1.25</v>
      </c>
      <c r="D10" s="7">
        <f t="shared" si="5"/>
        <v>1.0825</v>
      </c>
      <c r="E10" s="7">
        <f t="shared" si="6"/>
        <v>3.3234374999999998</v>
      </c>
      <c r="F10" s="7">
        <f t="shared" si="7"/>
        <v>4.3103125000000002</v>
      </c>
      <c r="G10" s="7">
        <f t="shared" si="8"/>
        <v>3.4028125</v>
      </c>
      <c r="H10" s="7">
        <f t="shared" si="9"/>
        <v>9.0249999999999997E-2</v>
      </c>
      <c r="I10" s="25"/>
      <c r="J10" s="23"/>
    </row>
    <row r="11" spans="1:10" x14ac:dyDescent="0.3">
      <c r="A11" s="26" t="s">
        <v>18</v>
      </c>
      <c r="B11" s="3">
        <v>10</v>
      </c>
      <c r="C11" s="3">
        <v>1.5</v>
      </c>
      <c r="D11" s="9">
        <f t="shared" si="5"/>
        <v>1.2989999999999999</v>
      </c>
      <c r="E11" s="9">
        <f t="shared" si="6"/>
        <v>4.1881250000000003</v>
      </c>
      <c r="F11" s="9">
        <f t="shared" si="7"/>
        <v>5.3373749999999998</v>
      </c>
      <c r="G11" s="9">
        <f t="shared" si="8"/>
        <v>4.2133750000000001</v>
      </c>
      <c r="H11" s="9">
        <f t="shared" si="9"/>
        <v>0.10830000000000001</v>
      </c>
      <c r="I11" s="27"/>
      <c r="J11" s="23"/>
    </row>
    <row r="12" spans="1:10" x14ac:dyDescent="0.3">
      <c r="A12" s="24"/>
      <c r="B12" s="8">
        <v>12</v>
      </c>
      <c r="C12" s="8">
        <v>1.75</v>
      </c>
      <c r="D12" s="7">
        <f t="shared" si="5"/>
        <v>1.5155000000000001</v>
      </c>
      <c r="E12" s="7">
        <f t="shared" si="6"/>
        <v>5.0528124999999999</v>
      </c>
      <c r="F12" s="7">
        <f t="shared" si="7"/>
        <v>6.3644375000000002</v>
      </c>
      <c r="G12" s="7">
        <f t="shared" si="8"/>
        <v>5.0239374999999997</v>
      </c>
      <c r="H12" s="7">
        <f t="shared" si="9"/>
        <v>0.12634999999999999</v>
      </c>
      <c r="I12" s="28"/>
      <c r="J12" s="23"/>
    </row>
    <row r="13" spans="1:10" x14ac:dyDescent="0.3">
      <c r="A13" s="24"/>
      <c r="B13" s="8">
        <v>14</v>
      </c>
      <c r="C13" s="8">
        <v>2</v>
      </c>
      <c r="D13" s="7">
        <f t="shared" si="5"/>
        <v>1.732</v>
      </c>
      <c r="E13" s="7">
        <f t="shared" si="6"/>
        <v>5.9175000000000004</v>
      </c>
      <c r="F13" s="7">
        <f t="shared" si="7"/>
        <v>7.3914999999999997</v>
      </c>
      <c r="G13" s="7">
        <f t="shared" si="8"/>
        <v>5.8344999999999994</v>
      </c>
      <c r="H13" s="7">
        <f t="shared" si="9"/>
        <v>0.1444</v>
      </c>
      <c r="I13" s="25"/>
      <c r="J13" s="23"/>
    </row>
    <row r="14" spans="1:10" x14ac:dyDescent="0.3">
      <c r="A14" s="24"/>
      <c r="B14" s="8">
        <v>16</v>
      </c>
      <c r="C14" s="8">
        <v>2</v>
      </c>
      <c r="D14" s="7">
        <f t="shared" si="5"/>
        <v>1.732</v>
      </c>
      <c r="E14" s="7">
        <f t="shared" si="6"/>
        <v>6.9175000000000004</v>
      </c>
      <c r="F14" s="7">
        <f t="shared" si="7"/>
        <v>8.3915000000000006</v>
      </c>
      <c r="G14" s="7">
        <f t="shared" si="8"/>
        <v>6.8345000000000002</v>
      </c>
      <c r="H14" s="7">
        <f t="shared" si="9"/>
        <v>0.1444</v>
      </c>
      <c r="I14" s="25"/>
      <c r="J14" s="23"/>
    </row>
    <row r="15" spans="1:10" x14ac:dyDescent="0.3">
      <c r="A15" s="24"/>
      <c r="B15" s="8">
        <v>18</v>
      </c>
      <c r="C15" s="8">
        <v>2.5</v>
      </c>
      <c r="D15" s="7">
        <f t="shared" si="5"/>
        <v>2.165</v>
      </c>
      <c r="E15" s="7">
        <f t="shared" si="6"/>
        <v>7.6468749999999996</v>
      </c>
      <c r="F15" s="7">
        <f t="shared" si="7"/>
        <v>9.4456250000000015</v>
      </c>
      <c r="G15" s="7">
        <f t="shared" si="8"/>
        <v>7.4556250000000013</v>
      </c>
      <c r="H15" s="7">
        <f t="shared" si="9"/>
        <v>0.18049999999999999</v>
      </c>
      <c r="I15" s="25"/>
      <c r="J15" s="23"/>
    </row>
    <row r="16" spans="1:10" x14ac:dyDescent="0.3">
      <c r="A16" s="24"/>
      <c r="B16" s="8">
        <v>20</v>
      </c>
      <c r="C16" s="8">
        <v>2.5</v>
      </c>
      <c r="D16" s="7">
        <f t="shared" si="5"/>
        <v>2.165</v>
      </c>
      <c r="E16" s="7">
        <f t="shared" si="6"/>
        <v>8.6468749999999996</v>
      </c>
      <c r="F16" s="7">
        <f t="shared" si="7"/>
        <v>10.445625000000001</v>
      </c>
      <c r="G16" s="7">
        <f t="shared" si="8"/>
        <v>8.4556250000000013</v>
      </c>
      <c r="H16" s="7">
        <f t="shared" si="9"/>
        <v>0.18049999999999999</v>
      </c>
      <c r="I16" s="25"/>
      <c r="J16" s="23"/>
    </row>
    <row r="17" spans="1:10" x14ac:dyDescent="0.3">
      <c r="A17" s="24"/>
      <c r="B17" s="8">
        <v>22</v>
      </c>
      <c r="C17" s="8">
        <v>2.5</v>
      </c>
      <c r="D17" s="7">
        <f>0.866*C17</f>
        <v>2.165</v>
      </c>
      <c r="E17" s="7">
        <f>(B17-1.0825*C17)/2</f>
        <v>9.6468749999999996</v>
      </c>
      <c r="F17" s="7">
        <f t="shared" si="7"/>
        <v>11.445625000000001</v>
      </c>
      <c r="G17" s="7">
        <f t="shared" si="8"/>
        <v>9.4556250000000013</v>
      </c>
      <c r="H17" s="7">
        <f>0.0722*C17</f>
        <v>0.18049999999999999</v>
      </c>
      <c r="I17" s="25"/>
      <c r="J17" s="23"/>
    </row>
    <row r="18" spans="1:10" x14ac:dyDescent="0.3">
      <c r="A18" s="24"/>
      <c r="B18" s="8">
        <v>24</v>
      </c>
      <c r="C18" s="8">
        <v>3</v>
      </c>
      <c r="D18" s="7">
        <f>0.866*C18</f>
        <v>2.5979999999999999</v>
      </c>
      <c r="E18" s="7">
        <f>(B18-1.0825*C18)/2</f>
        <v>10.376250000000001</v>
      </c>
      <c r="F18" s="7">
        <f t="shared" si="7"/>
        <v>12.499750000000001</v>
      </c>
      <c r="G18" s="7">
        <f t="shared" si="8"/>
        <v>10.076750000000001</v>
      </c>
      <c r="H18" s="7">
        <f>0.0722*C18</f>
        <v>0.21660000000000001</v>
      </c>
      <c r="I18" s="25"/>
      <c r="J18" s="23"/>
    </row>
    <row r="19" spans="1:10" x14ac:dyDescent="0.3">
      <c r="A19" s="24"/>
      <c r="B19" s="8">
        <v>30</v>
      </c>
      <c r="C19" s="8">
        <v>3.5</v>
      </c>
      <c r="D19" s="7">
        <f t="shared" ref="D19:D23" si="10">0.866*C19</f>
        <v>3.0310000000000001</v>
      </c>
      <c r="E19" s="7">
        <f t="shared" ref="E19:E23" si="11">(B19-1.0825*C19)/2</f>
        <v>13.105625</v>
      </c>
      <c r="F19" s="7">
        <f t="shared" si="7"/>
        <v>15.553875000000001</v>
      </c>
      <c r="G19" s="7">
        <f t="shared" si="8"/>
        <v>12.697875000000002</v>
      </c>
      <c r="H19" s="7">
        <f t="shared" ref="H19:H23" si="12">0.0722*C19</f>
        <v>0.25269999999999998</v>
      </c>
      <c r="I19" s="25"/>
      <c r="J19" s="23"/>
    </row>
    <row r="20" spans="1:10" x14ac:dyDescent="0.3">
      <c r="A20" s="24"/>
      <c r="B20" s="8">
        <v>36</v>
      </c>
      <c r="C20" s="8">
        <v>4</v>
      </c>
      <c r="D20" s="7">
        <f t="shared" si="10"/>
        <v>3.464</v>
      </c>
      <c r="E20" s="7">
        <f t="shared" si="11"/>
        <v>15.835000000000001</v>
      </c>
      <c r="F20" s="7">
        <f t="shared" si="7"/>
        <v>18.608000000000001</v>
      </c>
      <c r="G20" s="7">
        <f t="shared" si="8"/>
        <v>15.319000000000001</v>
      </c>
      <c r="H20" s="7">
        <f t="shared" si="12"/>
        <v>0.2888</v>
      </c>
      <c r="I20" s="25"/>
      <c r="J20" s="23"/>
    </row>
    <row r="21" spans="1:10" x14ac:dyDescent="0.3">
      <c r="A21" s="24"/>
      <c r="B21" s="8">
        <v>42</v>
      </c>
      <c r="C21" s="8">
        <v>4.5</v>
      </c>
      <c r="D21" s="7">
        <f t="shared" si="10"/>
        <v>3.8969999999999998</v>
      </c>
      <c r="E21" s="7">
        <f t="shared" si="11"/>
        <v>18.564374999999998</v>
      </c>
      <c r="F21" s="7">
        <f t="shared" si="7"/>
        <v>21.662125</v>
      </c>
      <c r="G21" s="7">
        <f t="shared" si="8"/>
        <v>17.940125000000002</v>
      </c>
      <c r="H21" s="7">
        <f t="shared" si="12"/>
        <v>0.32490000000000002</v>
      </c>
      <c r="I21" s="25"/>
      <c r="J21" s="23"/>
    </row>
    <row r="22" spans="1:10" x14ac:dyDescent="0.3">
      <c r="A22" s="24"/>
      <c r="B22" s="8">
        <v>48</v>
      </c>
      <c r="C22" s="8">
        <v>5</v>
      </c>
      <c r="D22" s="7">
        <f t="shared" si="10"/>
        <v>4.33</v>
      </c>
      <c r="E22" s="7">
        <f t="shared" si="11"/>
        <v>21.293749999999999</v>
      </c>
      <c r="F22" s="7">
        <f t="shared" si="7"/>
        <v>24.716250000000002</v>
      </c>
      <c r="G22" s="7">
        <f t="shared" si="8"/>
        <v>20.561250000000005</v>
      </c>
      <c r="H22" s="7">
        <f t="shared" si="12"/>
        <v>0.36099999999999999</v>
      </c>
      <c r="I22" s="25"/>
      <c r="J22" s="23"/>
    </row>
    <row r="23" spans="1:10" ht="15" thickBot="1" x14ac:dyDescent="0.35">
      <c r="A23" s="29"/>
      <c r="B23" s="30">
        <v>56</v>
      </c>
      <c r="C23" s="30">
        <v>5.5</v>
      </c>
      <c r="D23" s="31">
        <f t="shared" si="10"/>
        <v>4.7629999999999999</v>
      </c>
      <c r="E23" s="31">
        <f t="shared" si="11"/>
        <v>25.023125</v>
      </c>
      <c r="F23" s="31">
        <f t="shared" si="7"/>
        <v>28.770375000000001</v>
      </c>
      <c r="G23" s="31">
        <f t="shared" si="8"/>
        <v>24.182375000000004</v>
      </c>
      <c r="H23" s="31">
        <f t="shared" si="12"/>
        <v>0.39710000000000001</v>
      </c>
      <c r="I23" s="32"/>
      <c r="J23" s="33"/>
    </row>
    <row r="24" spans="1:10" ht="15" thickBot="1" x14ac:dyDescent="0.35"/>
    <row r="25" spans="1:10" x14ac:dyDescent="0.3">
      <c r="A25" s="48" t="s">
        <v>24</v>
      </c>
      <c r="B25" s="40" t="s">
        <v>5</v>
      </c>
      <c r="C25" s="40" t="s">
        <v>4</v>
      </c>
      <c r="D25" s="40" t="s">
        <v>1</v>
      </c>
      <c r="E25" s="40" t="s">
        <v>2</v>
      </c>
      <c r="F25" s="40" t="s">
        <v>6</v>
      </c>
      <c r="G25" s="40" t="s">
        <v>7</v>
      </c>
      <c r="H25" s="41" t="s">
        <v>17</v>
      </c>
      <c r="I25" s="1"/>
    </row>
    <row r="26" spans="1:10" x14ac:dyDescent="0.3">
      <c r="A26" s="49"/>
      <c r="B26" s="36"/>
      <c r="C26" s="36"/>
      <c r="D26" s="37" t="s">
        <v>9</v>
      </c>
      <c r="E26" s="37" t="s">
        <v>8</v>
      </c>
      <c r="F26" s="37" t="s">
        <v>11</v>
      </c>
      <c r="G26" s="37" t="s">
        <v>12</v>
      </c>
      <c r="H26" s="42" t="s">
        <v>0</v>
      </c>
    </row>
    <row r="27" spans="1:10" x14ac:dyDescent="0.3">
      <c r="A27" s="24"/>
      <c r="B27" s="5">
        <v>1</v>
      </c>
      <c r="C27" s="5">
        <v>0.25</v>
      </c>
      <c r="D27" s="7">
        <f t="shared" ref="D27:D47" si="13">0.866*C27</f>
        <v>0.2165</v>
      </c>
      <c r="E27" s="7">
        <f t="shared" ref="E27:E38" si="14">(B27-1.2268*C27)/2</f>
        <v>0.34665000000000001</v>
      </c>
      <c r="F27" s="7">
        <f>B27/2+D27/8</f>
        <v>0.52706249999999999</v>
      </c>
      <c r="G27" s="7">
        <f t="shared" ref="G27:G38" si="15">F27-D27</f>
        <v>0.31056249999999996</v>
      </c>
      <c r="H27" s="43">
        <f>0.1443*C27</f>
        <v>3.6075000000000003E-2</v>
      </c>
    </row>
    <row r="28" spans="1:10" x14ac:dyDescent="0.3">
      <c r="A28" s="24"/>
      <c r="B28" s="5">
        <v>2</v>
      </c>
      <c r="C28" s="5">
        <v>0.4</v>
      </c>
      <c r="D28" s="7">
        <f t="shared" si="13"/>
        <v>0.34640000000000004</v>
      </c>
      <c r="E28" s="7">
        <f t="shared" si="14"/>
        <v>0.75463999999999998</v>
      </c>
      <c r="F28" s="7">
        <f t="shared" ref="F28:F38" si="16">B28/2+D28/8</f>
        <v>1.0432999999999999</v>
      </c>
      <c r="G28" s="7">
        <f t="shared" si="15"/>
        <v>0.69689999999999985</v>
      </c>
      <c r="H28" s="43">
        <f t="shared" ref="H28:H38" si="17">0.1443*C28</f>
        <v>5.7720000000000007E-2</v>
      </c>
    </row>
    <row r="29" spans="1:10" x14ac:dyDescent="0.3">
      <c r="A29" s="24"/>
      <c r="B29" s="5">
        <v>2.5</v>
      </c>
      <c r="C29" s="5">
        <v>0.45</v>
      </c>
      <c r="D29" s="7">
        <f t="shared" si="13"/>
        <v>0.38969999999999999</v>
      </c>
      <c r="E29" s="7">
        <f t="shared" si="14"/>
        <v>0.97397</v>
      </c>
      <c r="F29" s="7">
        <f t="shared" si="16"/>
        <v>1.2987124999999999</v>
      </c>
      <c r="G29" s="7">
        <f t="shared" si="15"/>
        <v>0.9090125</v>
      </c>
      <c r="H29" s="43">
        <f t="shared" si="17"/>
        <v>6.4935000000000007E-2</v>
      </c>
    </row>
    <row r="30" spans="1:10" x14ac:dyDescent="0.3">
      <c r="A30" s="24"/>
      <c r="B30" s="5">
        <v>3</v>
      </c>
      <c r="C30" s="5">
        <v>0.5</v>
      </c>
      <c r="D30" s="38">
        <f t="shared" si="13"/>
        <v>0.433</v>
      </c>
      <c r="E30" s="38">
        <f t="shared" si="14"/>
        <v>1.1933</v>
      </c>
      <c r="F30" s="38">
        <f t="shared" si="16"/>
        <v>1.554125</v>
      </c>
      <c r="G30" s="38">
        <f t="shared" si="15"/>
        <v>1.1211249999999999</v>
      </c>
      <c r="H30" s="44">
        <f t="shared" si="17"/>
        <v>7.2150000000000006E-2</v>
      </c>
    </row>
    <row r="31" spans="1:10" x14ac:dyDescent="0.3">
      <c r="A31" s="24"/>
      <c r="B31" s="5">
        <v>4</v>
      </c>
      <c r="C31" s="5">
        <v>0.7</v>
      </c>
      <c r="D31" s="7">
        <f t="shared" si="13"/>
        <v>0.60619999999999996</v>
      </c>
      <c r="E31" s="7">
        <f t="shared" si="14"/>
        <v>1.5706200000000001</v>
      </c>
      <c r="F31" s="7">
        <f t="shared" si="16"/>
        <v>2.0757750000000001</v>
      </c>
      <c r="G31" s="7">
        <f t="shared" si="15"/>
        <v>1.4695750000000003</v>
      </c>
      <c r="H31" s="43">
        <f t="shared" si="17"/>
        <v>0.10101</v>
      </c>
    </row>
    <row r="32" spans="1:10" x14ac:dyDescent="0.3">
      <c r="A32" s="24"/>
      <c r="B32" s="8">
        <v>5</v>
      </c>
      <c r="C32" s="8">
        <v>0.8</v>
      </c>
      <c r="D32" s="7">
        <f t="shared" si="13"/>
        <v>0.69280000000000008</v>
      </c>
      <c r="E32" s="7">
        <f t="shared" si="14"/>
        <v>2.00928</v>
      </c>
      <c r="F32" s="7">
        <f t="shared" si="16"/>
        <v>2.5865999999999998</v>
      </c>
      <c r="G32" s="7">
        <f t="shared" si="15"/>
        <v>1.8937999999999997</v>
      </c>
      <c r="H32" s="43">
        <f t="shared" si="17"/>
        <v>0.11544000000000001</v>
      </c>
    </row>
    <row r="33" spans="1:8" x14ac:dyDescent="0.3">
      <c r="A33" s="24"/>
      <c r="B33" s="8">
        <v>6</v>
      </c>
      <c r="C33" s="8">
        <v>1</v>
      </c>
      <c r="D33" s="7">
        <f t="shared" si="13"/>
        <v>0.86599999999999999</v>
      </c>
      <c r="E33" s="7">
        <f t="shared" si="14"/>
        <v>2.3866000000000001</v>
      </c>
      <c r="F33" s="7">
        <f t="shared" si="16"/>
        <v>3.10825</v>
      </c>
      <c r="G33" s="7">
        <f t="shared" si="15"/>
        <v>2.2422499999999999</v>
      </c>
      <c r="H33" s="43">
        <f t="shared" si="17"/>
        <v>0.14430000000000001</v>
      </c>
    </row>
    <row r="34" spans="1:8" x14ac:dyDescent="0.3">
      <c r="A34" s="24"/>
      <c r="B34" s="8">
        <v>8</v>
      </c>
      <c r="C34" s="8">
        <v>1.25</v>
      </c>
      <c r="D34" s="7">
        <f t="shared" si="13"/>
        <v>1.0825</v>
      </c>
      <c r="E34" s="7">
        <f t="shared" si="14"/>
        <v>3.23325</v>
      </c>
      <c r="F34" s="7">
        <f t="shared" si="16"/>
        <v>4.1353125000000004</v>
      </c>
      <c r="G34" s="7">
        <f t="shared" si="15"/>
        <v>3.0528125000000004</v>
      </c>
      <c r="H34" s="43">
        <f t="shared" si="17"/>
        <v>0.18037500000000001</v>
      </c>
    </row>
    <row r="35" spans="1:8" x14ac:dyDescent="0.3">
      <c r="A35" s="45" t="s">
        <v>18</v>
      </c>
      <c r="B35" s="36">
        <v>10</v>
      </c>
      <c r="C35" s="36">
        <v>1.5</v>
      </c>
      <c r="D35" s="39">
        <f t="shared" si="13"/>
        <v>1.2989999999999999</v>
      </c>
      <c r="E35" s="39">
        <f t="shared" si="14"/>
        <v>4.0799000000000003</v>
      </c>
      <c r="F35" s="39">
        <f t="shared" si="16"/>
        <v>5.1623749999999999</v>
      </c>
      <c r="G35" s="39">
        <f t="shared" si="15"/>
        <v>3.863375</v>
      </c>
      <c r="H35" s="46">
        <f t="shared" si="17"/>
        <v>0.21645000000000003</v>
      </c>
    </row>
    <row r="36" spans="1:8" x14ac:dyDescent="0.3">
      <c r="A36" s="24"/>
      <c r="B36" s="8">
        <v>12</v>
      </c>
      <c r="C36" s="8">
        <v>1.75</v>
      </c>
      <c r="D36" s="7">
        <f t="shared" si="13"/>
        <v>1.5155000000000001</v>
      </c>
      <c r="E36" s="7">
        <f t="shared" si="14"/>
        <v>4.9265500000000007</v>
      </c>
      <c r="F36" s="7">
        <f t="shared" si="16"/>
        <v>6.1894375000000004</v>
      </c>
      <c r="G36" s="7">
        <f t="shared" si="15"/>
        <v>4.6739375000000001</v>
      </c>
      <c r="H36" s="43">
        <f t="shared" si="17"/>
        <v>0.252525</v>
      </c>
    </row>
    <row r="37" spans="1:8" x14ac:dyDescent="0.3">
      <c r="A37" s="24"/>
      <c r="B37" s="8">
        <v>14</v>
      </c>
      <c r="C37" s="8">
        <v>2</v>
      </c>
      <c r="D37" s="7">
        <f t="shared" si="13"/>
        <v>1.732</v>
      </c>
      <c r="E37" s="7">
        <f t="shared" si="14"/>
        <v>5.7732000000000001</v>
      </c>
      <c r="F37" s="7">
        <f t="shared" si="16"/>
        <v>7.2164999999999999</v>
      </c>
      <c r="G37" s="7">
        <f t="shared" si="15"/>
        <v>5.4844999999999997</v>
      </c>
      <c r="H37" s="43">
        <f t="shared" si="17"/>
        <v>0.28860000000000002</v>
      </c>
    </row>
    <row r="38" spans="1:8" x14ac:dyDescent="0.3">
      <c r="A38" s="24"/>
      <c r="B38" s="8">
        <v>16</v>
      </c>
      <c r="C38" s="8">
        <v>2</v>
      </c>
      <c r="D38" s="7">
        <f t="shared" si="13"/>
        <v>1.732</v>
      </c>
      <c r="E38" s="7">
        <f t="shared" si="14"/>
        <v>6.7732000000000001</v>
      </c>
      <c r="F38" s="7">
        <f t="shared" si="16"/>
        <v>8.2164999999999999</v>
      </c>
      <c r="G38" s="7">
        <f t="shared" si="15"/>
        <v>6.4844999999999997</v>
      </c>
      <c r="H38" s="43">
        <f t="shared" si="17"/>
        <v>0.28860000000000002</v>
      </c>
    </row>
    <row r="39" spans="1:8" x14ac:dyDescent="0.3">
      <c r="A39" s="24"/>
      <c r="B39" s="8">
        <v>18</v>
      </c>
      <c r="C39" s="8">
        <v>2.5</v>
      </c>
      <c r="D39" s="7">
        <f t="shared" si="13"/>
        <v>2.165</v>
      </c>
      <c r="E39" s="7">
        <f t="shared" ref="E39:E47" si="18">(B39-1.2268*C39)/2</f>
        <v>7.4664999999999999</v>
      </c>
      <c r="F39" s="7">
        <f t="shared" ref="F39:F47" si="19">B39/2+D39/8</f>
        <v>9.2706250000000008</v>
      </c>
      <c r="G39" s="7">
        <f t="shared" ref="G39:G47" si="20">F39-D39</f>
        <v>7.1056250000000007</v>
      </c>
      <c r="H39" s="43">
        <f t="shared" ref="H39:H47" si="21">0.1443*C39</f>
        <v>0.36075000000000002</v>
      </c>
    </row>
    <row r="40" spans="1:8" x14ac:dyDescent="0.3">
      <c r="A40" s="24"/>
      <c r="B40" s="8">
        <v>20</v>
      </c>
      <c r="C40" s="8">
        <v>2.5</v>
      </c>
      <c r="D40" s="7">
        <f t="shared" si="13"/>
        <v>2.165</v>
      </c>
      <c r="E40" s="7">
        <f t="shared" si="18"/>
        <v>8.4664999999999999</v>
      </c>
      <c r="F40" s="7">
        <f t="shared" si="19"/>
        <v>10.270625000000001</v>
      </c>
      <c r="G40" s="7">
        <f t="shared" si="20"/>
        <v>8.1056249999999999</v>
      </c>
      <c r="H40" s="43">
        <f t="shared" si="21"/>
        <v>0.36075000000000002</v>
      </c>
    </row>
    <row r="41" spans="1:8" x14ac:dyDescent="0.3">
      <c r="A41" s="24"/>
      <c r="B41" s="8">
        <v>22</v>
      </c>
      <c r="C41" s="8">
        <v>2.5</v>
      </c>
      <c r="D41" s="7">
        <f t="shared" si="13"/>
        <v>2.165</v>
      </c>
      <c r="E41" s="7">
        <f t="shared" si="18"/>
        <v>9.4664999999999999</v>
      </c>
      <c r="F41" s="7">
        <f t="shared" si="19"/>
        <v>11.270625000000001</v>
      </c>
      <c r="G41" s="7">
        <f t="shared" si="20"/>
        <v>9.1056249999999999</v>
      </c>
      <c r="H41" s="43">
        <f t="shared" si="21"/>
        <v>0.36075000000000002</v>
      </c>
    </row>
    <row r="42" spans="1:8" x14ac:dyDescent="0.3">
      <c r="A42" s="24"/>
      <c r="B42" s="8">
        <v>24</v>
      </c>
      <c r="C42" s="8">
        <v>3</v>
      </c>
      <c r="D42" s="7">
        <f t="shared" si="13"/>
        <v>2.5979999999999999</v>
      </c>
      <c r="E42" s="7">
        <f t="shared" si="18"/>
        <v>10.159800000000001</v>
      </c>
      <c r="F42" s="7">
        <f t="shared" si="19"/>
        <v>12.32475</v>
      </c>
      <c r="G42" s="7">
        <f t="shared" si="20"/>
        <v>9.7267499999999991</v>
      </c>
      <c r="H42" s="43">
        <f t="shared" si="21"/>
        <v>0.43290000000000006</v>
      </c>
    </row>
    <row r="43" spans="1:8" x14ac:dyDescent="0.3">
      <c r="A43" s="24"/>
      <c r="B43" s="8">
        <v>30</v>
      </c>
      <c r="C43" s="8">
        <v>3.5</v>
      </c>
      <c r="D43" s="7">
        <f t="shared" si="13"/>
        <v>3.0310000000000001</v>
      </c>
      <c r="E43" s="7">
        <f t="shared" si="18"/>
        <v>12.853100000000001</v>
      </c>
      <c r="F43" s="7">
        <f t="shared" si="19"/>
        <v>15.378875000000001</v>
      </c>
      <c r="G43" s="7">
        <f t="shared" si="20"/>
        <v>12.347875</v>
      </c>
      <c r="H43" s="43">
        <f t="shared" si="21"/>
        <v>0.50505</v>
      </c>
    </row>
    <row r="44" spans="1:8" x14ac:dyDescent="0.3">
      <c r="A44" s="24"/>
      <c r="B44" s="8">
        <v>36</v>
      </c>
      <c r="C44" s="8">
        <v>4</v>
      </c>
      <c r="D44" s="7">
        <f t="shared" si="13"/>
        <v>3.464</v>
      </c>
      <c r="E44" s="7">
        <f t="shared" si="18"/>
        <v>15.5464</v>
      </c>
      <c r="F44" s="7">
        <f t="shared" si="19"/>
        <v>18.433</v>
      </c>
      <c r="G44" s="7">
        <f t="shared" si="20"/>
        <v>14.968999999999999</v>
      </c>
      <c r="H44" s="43">
        <f t="shared" si="21"/>
        <v>0.57720000000000005</v>
      </c>
    </row>
    <row r="45" spans="1:8" x14ac:dyDescent="0.3">
      <c r="A45" s="24"/>
      <c r="B45" s="8">
        <v>42</v>
      </c>
      <c r="C45" s="8">
        <v>4.5</v>
      </c>
      <c r="D45" s="7">
        <f t="shared" si="13"/>
        <v>3.8969999999999998</v>
      </c>
      <c r="E45" s="7">
        <f t="shared" si="18"/>
        <v>18.239699999999999</v>
      </c>
      <c r="F45" s="7">
        <f t="shared" si="19"/>
        <v>21.487124999999999</v>
      </c>
      <c r="G45" s="7">
        <f t="shared" si="20"/>
        <v>17.590125</v>
      </c>
      <c r="H45" s="43">
        <f t="shared" si="21"/>
        <v>0.64935000000000009</v>
      </c>
    </row>
    <row r="46" spans="1:8" x14ac:dyDescent="0.3">
      <c r="A46" s="24"/>
      <c r="B46" s="8">
        <v>48</v>
      </c>
      <c r="C46" s="8">
        <v>5</v>
      </c>
      <c r="D46" s="7">
        <f t="shared" si="13"/>
        <v>4.33</v>
      </c>
      <c r="E46" s="7">
        <f t="shared" si="18"/>
        <v>20.933</v>
      </c>
      <c r="F46" s="7">
        <f t="shared" si="19"/>
        <v>24.541250000000002</v>
      </c>
      <c r="G46" s="7">
        <f t="shared" si="20"/>
        <v>20.21125</v>
      </c>
      <c r="H46" s="43">
        <f t="shared" si="21"/>
        <v>0.72150000000000003</v>
      </c>
    </row>
    <row r="47" spans="1:8" ht="15" thickBot="1" x14ac:dyDescent="0.35">
      <c r="A47" s="29"/>
      <c r="B47" s="30">
        <v>56</v>
      </c>
      <c r="C47" s="30">
        <v>5.5</v>
      </c>
      <c r="D47" s="31">
        <f t="shared" si="13"/>
        <v>4.7629999999999999</v>
      </c>
      <c r="E47" s="31">
        <f t="shared" si="18"/>
        <v>24.626300000000001</v>
      </c>
      <c r="F47" s="31">
        <f t="shared" si="19"/>
        <v>28.595375000000001</v>
      </c>
      <c r="G47" s="31">
        <f t="shared" si="20"/>
        <v>23.832374999999999</v>
      </c>
      <c r="H47" s="47">
        <f t="shared" si="21"/>
        <v>0.79365000000000008</v>
      </c>
    </row>
  </sheetData>
  <mergeCells count="3">
    <mergeCell ref="A1:A2"/>
    <mergeCell ref="I1:J1"/>
    <mergeCell ref="A25:A26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15" orientation="landscape" r:id="rId1"/>
  <headerFooter>
    <oddHeader>&amp;C&amp;14Tableau des dimensions de construction des filetages métriques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tanguy</dc:creator>
  <cp:lastModifiedBy>michel tanguy</cp:lastModifiedBy>
  <cp:lastPrinted>2022-12-07T21:00:11Z</cp:lastPrinted>
  <dcterms:created xsi:type="dcterms:W3CDTF">2022-12-05T16:20:58Z</dcterms:created>
  <dcterms:modified xsi:type="dcterms:W3CDTF">2022-12-12T21:44:37Z</dcterms:modified>
</cp:coreProperties>
</file>