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nnées personnelles\01 données michel\01 Fablab_Crepp\02 cours CAO FREECAD 2022_2023\P02 motogodille_2\"/>
    </mc:Choice>
  </mc:AlternateContent>
  <bookViews>
    <workbookView xWindow="0" yWindow="0" windowWidth="23040" windowHeight="8040"/>
  </bookViews>
  <sheets>
    <sheet name="Feuil1" sheetId="1" r:id="rId1"/>
  </sheets>
  <definedNames>
    <definedName name="_xlnm._FilterDatabase" localSheetId="0" hidden="1">Feuil1!$A$1:$K$37</definedName>
    <definedName name="_xlnm.Print_Area" localSheetId="0">Feuil1!$A$1:$I$43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2" i="1" l="1"/>
  <c r="I42" i="1"/>
  <c r="G42" i="1"/>
  <c r="F42" i="1"/>
  <c r="E42" i="1"/>
  <c r="H42" i="1"/>
  <c r="E38" i="1" l="1"/>
  <c r="E24" i="1" l="1"/>
  <c r="E8" i="1" l="1"/>
  <c r="H11" i="1" l="1"/>
  <c r="H10" i="1"/>
  <c r="E17" i="1"/>
  <c r="H17" i="1" s="1"/>
  <c r="E13" i="1" l="1"/>
  <c r="E36" i="1"/>
  <c r="E23" i="1"/>
  <c r="E21" i="1"/>
  <c r="E22" i="1"/>
  <c r="E37" i="1" l="1"/>
  <c r="E35" i="1"/>
  <c r="E34" i="1"/>
  <c r="E33" i="1"/>
  <c r="E32" i="1"/>
  <c r="E31" i="1"/>
  <c r="E30" i="1"/>
  <c r="E29" i="1"/>
  <c r="E28" i="1"/>
  <c r="E27" i="1"/>
  <c r="E26" i="1"/>
  <c r="E25" i="1"/>
  <c r="E9" i="1"/>
  <c r="E20" i="1"/>
  <c r="E19" i="1"/>
  <c r="E18" i="1"/>
  <c r="H18" i="1" s="1"/>
  <c r="E16" i="1"/>
  <c r="H16" i="1" s="1"/>
  <c r="E15" i="1"/>
  <c r="E14" i="1"/>
  <c r="E12" i="1"/>
  <c r="E7" i="1"/>
  <c r="E6" i="1"/>
  <c r="E5" i="1"/>
  <c r="E4" i="1"/>
  <c r="E3" i="1"/>
  <c r="H26" i="1" l="1"/>
  <c r="H15" i="1"/>
  <c r="H14" i="1"/>
  <c r="H30" i="1"/>
  <c r="H12" i="1"/>
  <c r="E2" i="1"/>
  <c r="H4" i="1" l="1"/>
  <c r="H25" i="1"/>
  <c r="H3" i="1"/>
</calcChain>
</file>

<file path=xl/sharedStrings.xml><?xml version="1.0" encoding="utf-8"?>
<sst xmlns="http://schemas.openxmlformats.org/spreadsheetml/2006/main" count="97" uniqueCount="68">
  <si>
    <t>nomenclature des pièces</t>
  </si>
  <si>
    <t>nb</t>
  </si>
  <si>
    <t>support moteur</t>
  </si>
  <si>
    <t>matière</t>
  </si>
  <si>
    <t>mat bas</t>
  </si>
  <si>
    <t>mat haut</t>
  </si>
  <si>
    <t>aluminium</t>
  </si>
  <si>
    <t>stratification mat tissu</t>
  </si>
  <si>
    <t>stratification mat résine</t>
  </si>
  <si>
    <t>Epoxy</t>
  </si>
  <si>
    <t>carbone</t>
  </si>
  <si>
    <t>plaque anti cavitation</t>
  </si>
  <si>
    <t>entretoise Batteries</t>
  </si>
  <si>
    <t>BMS 12S</t>
  </si>
  <si>
    <t>Cellules 32700</t>
  </si>
  <si>
    <t>LIFEPo4</t>
  </si>
  <si>
    <t>morceau de mât diamètre 40 mm</t>
  </si>
  <si>
    <t>moteur avec hélice et cables</t>
  </si>
  <si>
    <t>tige filetées M6x800 avec 2 écrous</t>
  </si>
  <si>
    <t>tige filetées M5x150 avec un écrou</t>
  </si>
  <si>
    <t>carénage hélice</t>
  </si>
  <si>
    <t>bulbe</t>
  </si>
  <si>
    <t>Inox</t>
  </si>
  <si>
    <t>coulisseau</t>
  </si>
  <si>
    <t>stratification coulisseau tissu</t>
  </si>
  <si>
    <t>stratification coulisseau résine</t>
  </si>
  <si>
    <t>controleur</t>
  </si>
  <si>
    <t>temps d'impression en h</t>
  </si>
  <si>
    <t>Cable/connecteur</t>
  </si>
  <si>
    <t>cuivre</t>
  </si>
  <si>
    <t>platine tableau</t>
  </si>
  <si>
    <t>prix €</t>
  </si>
  <si>
    <t xml:space="preserve">barre </t>
  </si>
  <si>
    <t>Total :</t>
  </si>
  <si>
    <t>g</t>
  </si>
  <si>
    <t>h</t>
  </si>
  <si>
    <t>€</t>
  </si>
  <si>
    <t>nb bobine</t>
  </si>
  <si>
    <t>Prix bobine</t>
  </si>
  <si>
    <t>haut du support moteur pour moulage mat</t>
  </si>
  <si>
    <t>PETG Orange</t>
  </si>
  <si>
    <t>PLA noir</t>
  </si>
  <si>
    <t>PETG noir</t>
  </si>
  <si>
    <t>tige filetées M4x600 avec deux écrous</t>
  </si>
  <si>
    <t>tige filetées M4x400 avec deux écrous</t>
  </si>
  <si>
    <t>tube 6x4x400</t>
  </si>
  <si>
    <t>tube 17x15x700</t>
  </si>
  <si>
    <t>divers (interrupteur, mastic, visserie,…)</t>
  </si>
  <si>
    <t>na</t>
  </si>
  <si>
    <t>stratification carénage tissu + résine</t>
  </si>
  <si>
    <t>conteneur batteries bas</t>
  </si>
  <si>
    <t>conteneur batteries haut BMS 80A</t>
  </si>
  <si>
    <t>échantillon mat bas pour test sous vide</t>
  </si>
  <si>
    <t>pesé en g</t>
  </si>
  <si>
    <t>existant €</t>
  </si>
  <si>
    <t>masse estimée en g</t>
  </si>
  <si>
    <t>masse totale estimée en g</t>
  </si>
  <si>
    <t>support couvercle supérieur</t>
  </si>
  <si>
    <t>couvercle supérieur</t>
  </si>
  <si>
    <t>couvercle batterie</t>
  </si>
  <si>
    <t>charnière couvercle suppérieur</t>
  </si>
  <si>
    <t>acier</t>
  </si>
  <si>
    <t>bronze</t>
  </si>
  <si>
    <t xml:space="preserve">roulement 12x32x10 : galet </t>
  </si>
  <si>
    <t>bague bronze collerette 12x16x20</t>
  </si>
  <si>
    <t>bague bronze 12x16x20</t>
  </si>
  <si>
    <t>bille inox 8</t>
  </si>
  <si>
    <t>inox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</si>
</sst>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3" xfId="0" applyBorder="1"/>
    <xf numFmtId="1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1" fillId="2" borderId="0" xfId="0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4" fillId="7" borderId="1" xfId="0" applyFont="1" applyFill="1" applyBorder="1"/>
    <xf numFmtId="0" fontId="5" fillId="5" borderId="1" xfId="0" applyFont="1" applyFill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5" xfId="0" applyFill="1" applyBorder="1"/>
    <xf numFmtId="0" fontId="0" fillId="6" borderId="3" xfId="0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/>
    <xf numFmtId="0" fontId="0" fillId="6" borderId="5" xfId="0" applyFill="1" applyBorder="1"/>
    <xf numFmtId="0" fontId="0" fillId="8" borderId="5" xfId="0" applyFill="1" applyBorder="1"/>
    <xf numFmtId="0" fontId="0" fillId="8" borderId="16" xfId="0" applyFill="1" applyBorder="1"/>
    <xf numFmtId="0" fontId="0" fillId="8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1" zoomScale="115" zoomScaleNormal="115" workbookViewId="0">
      <selection activeCell="J40" sqref="J40"/>
    </sheetView>
  </sheetViews>
  <sheetFormatPr baseColWidth="10" defaultRowHeight="14.4" x14ac:dyDescent="0.3"/>
  <cols>
    <col min="1" max="1" width="40" customWidth="1"/>
    <col min="2" max="2" width="12.21875" customWidth="1"/>
    <col min="3" max="3" width="16.6640625" style="1" bestFit="1" customWidth="1"/>
    <col min="4" max="4" width="11.5546875" style="1"/>
    <col min="5" max="5" width="22.109375" style="1" bestFit="1" customWidth="1"/>
    <col min="6" max="6" width="11.44140625" style="1" customWidth="1"/>
    <col min="7" max="7" width="23.21875" customWidth="1"/>
    <col min="8" max="8" width="11.5546875" style="1"/>
  </cols>
  <sheetData>
    <row r="1" spans="1:11" ht="15" thickBot="1" x14ac:dyDescent="0.35">
      <c r="A1" s="26" t="s">
        <v>0</v>
      </c>
      <c r="B1" s="27" t="s">
        <v>3</v>
      </c>
      <c r="C1" s="27" t="s">
        <v>55</v>
      </c>
      <c r="D1" s="27" t="s">
        <v>1</v>
      </c>
      <c r="E1" s="27" t="s">
        <v>56</v>
      </c>
      <c r="F1" s="27" t="s">
        <v>53</v>
      </c>
      <c r="G1" s="27" t="s">
        <v>27</v>
      </c>
      <c r="H1" s="27" t="s">
        <v>31</v>
      </c>
      <c r="I1" s="28" t="s">
        <v>54</v>
      </c>
      <c r="J1" s="11" t="s">
        <v>37</v>
      </c>
      <c r="K1" s="15" t="s">
        <v>38</v>
      </c>
    </row>
    <row r="2" spans="1:11" x14ac:dyDescent="0.3">
      <c r="A2" s="43" t="s">
        <v>17</v>
      </c>
      <c r="B2" s="4" t="s">
        <v>6</v>
      </c>
      <c r="C2" s="5">
        <v>2400</v>
      </c>
      <c r="D2" s="34">
        <v>1</v>
      </c>
      <c r="E2" s="19">
        <f>C2*D2</f>
        <v>2400</v>
      </c>
      <c r="F2" s="23">
        <v>1750</v>
      </c>
      <c r="G2" s="4"/>
      <c r="H2" s="5">
        <v>184.4</v>
      </c>
      <c r="I2" s="6">
        <v>184</v>
      </c>
    </row>
    <row r="3" spans="1:11" x14ac:dyDescent="0.3">
      <c r="A3" s="44" t="s">
        <v>2</v>
      </c>
      <c r="B3" s="12" t="s">
        <v>40</v>
      </c>
      <c r="C3" s="24">
        <v>880</v>
      </c>
      <c r="D3" s="35">
        <v>1</v>
      </c>
      <c r="E3" s="20">
        <f t="shared" ref="E3:E38" si="0">C3*D3</f>
        <v>880</v>
      </c>
      <c r="F3" s="29">
        <v>870</v>
      </c>
      <c r="G3" s="16">
        <v>32</v>
      </c>
      <c r="H3" s="3">
        <f>E3*0.03+0.5*0.2*G3</f>
        <v>29.599999999999998</v>
      </c>
      <c r="I3" s="8"/>
      <c r="J3" s="13">
        <v>1</v>
      </c>
      <c r="K3">
        <v>29.99</v>
      </c>
    </row>
    <row r="4" spans="1:11" x14ac:dyDescent="0.3">
      <c r="A4" s="44" t="s">
        <v>4</v>
      </c>
      <c r="B4" s="17" t="s">
        <v>41</v>
      </c>
      <c r="C4" s="25">
        <v>950</v>
      </c>
      <c r="D4" s="35">
        <v>1</v>
      </c>
      <c r="E4" s="20">
        <f t="shared" si="0"/>
        <v>950</v>
      </c>
      <c r="F4" s="39">
        <v>2850</v>
      </c>
      <c r="G4" s="16">
        <v>35.5</v>
      </c>
      <c r="H4" s="3">
        <f>E4*0.02</f>
        <v>19</v>
      </c>
      <c r="I4" s="8"/>
      <c r="J4">
        <v>1</v>
      </c>
      <c r="K4">
        <v>22.99</v>
      </c>
    </row>
    <row r="5" spans="1:11" x14ac:dyDescent="0.3">
      <c r="A5" s="44" t="s">
        <v>5</v>
      </c>
      <c r="B5" s="17" t="s">
        <v>41</v>
      </c>
      <c r="C5" s="25">
        <v>950</v>
      </c>
      <c r="D5" s="35">
        <v>1</v>
      </c>
      <c r="E5" s="20">
        <f>C5*D5</f>
        <v>950</v>
      </c>
      <c r="F5" s="39"/>
      <c r="G5" s="16">
        <v>35.5</v>
      </c>
      <c r="H5" s="3">
        <v>19</v>
      </c>
      <c r="I5" s="8"/>
      <c r="J5" s="14">
        <v>1</v>
      </c>
      <c r="K5">
        <v>22.99</v>
      </c>
    </row>
    <row r="6" spans="1:11" x14ac:dyDescent="0.3">
      <c r="A6" s="44" t="s">
        <v>7</v>
      </c>
      <c r="B6" s="2" t="s">
        <v>10</v>
      </c>
      <c r="C6" s="25">
        <v>300</v>
      </c>
      <c r="D6" s="35">
        <v>1</v>
      </c>
      <c r="E6" s="20">
        <f>C6*D6</f>
        <v>300</v>
      </c>
      <c r="F6" s="39"/>
      <c r="G6" s="3"/>
      <c r="H6" s="3">
        <v>50</v>
      </c>
      <c r="I6" s="8"/>
    </row>
    <row r="7" spans="1:11" x14ac:dyDescent="0.3">
      <c r="A7" s="44" t="s">
        <v>8</v>
      </c>
      <c r="B7" s="2" t="s">
        <v>9</v>
      </c>
      <c r="C7" s="25">
        <v>300</v>
      </c>
      <c r="D7" s="35">
        <v>1</v>
      </c>
      <c r="E7" s="20">
        <f>C7*D7</f>
        <v>300</v>
      </c>
      <c r="F7" s="39"/>
      <c r="G7" s="3"/>
      <c r="H7" s="3">
        <v>40</v>
      </c>
      <c r="I7" s="8"/>
    </row>
    <row r="8" spans="1:11" x14ac:dyDescent="0.3">
      <c r="A8" s="44" t="s">
        <v>16</v>
      </c>
      <c r="B8" s="2" t="s">
        <v>10</v>
      </c>
      <c r="C8" s="25">
        <v>80</v>
      </c>
      <c r="D8" s="35">
        <v>1</v>
      </c>
      <c r="E8" s="20">
        <f>C8*D8</f>
        <v>80</v>
      </c>
      <c r="F8" s="39"/>
      <c r="G8" s="3"/>
      <c r="H8" s="3">
        <v>0</v>
      </c>
      <c r="I8" s="8"/>
    </row>
    <row r="9" spans="1:11" x14ac:dyDescent="0.3">
      <c r="A9" s="44" t="s">
        <v>46</v>
      </c>
      <c r="B9" s="2" t="s">
        <v>6</v>
      </c>
      <c r="C9" s="25">
        <v>30</v>
      </c>
      <c r="D9" s="35">
        <v>1</v>
      </c>
      <c r="E9" s="20">
        <f>C9*D9</f>
        <v>30</v>
      </c>
      <c r="F9" s="39"/>
      <c r="G9" s="3"/>
      <c r="H9" s="3">
        <v>0</v>
      </c>
      <c r="I9" s="8"/>
    </row>
    <row r="10" spans="1:11" x14ac:dyDescent="0.3">
      <c r="A10" s="44" t="s">
        <v>52</v>
      </c>
      <c r="B10" s="17" t="s">
        <v>41</v>
      </c>
      <c r="C10" s="25">
        <v>290</v>
      </c>
      <c r="D10" s="20">
        <v>1</v>
      </c>
      <c r="E10" s="20"/>
      <c r="F10" s="32"/>
      <c r="G10" s="16">
        <v>11</v>
      </c>
      <c r="H10" s="3">
        <f>C10*0.02</f>
        <v>5.8</v>
      </c>
      <c r="I10" s="8"/>
      <c r="J10">
        <v>1</v>
      </c>
      <c r="K10">
        <v>22.99</v>
      </c>
    </row>
    <row r="11" spans="1:11" x14ac:dyDescent="0.3">
      <c r="A11" s="44" t="s">
        <v>39</v>
      </c>
      <c r="B11" s="17" t="s">
        <v>41</v>
      </c>
      <c r="C11" s="25">
        <v>131</v>
      </c>
      <c r="D11" s="20">
        <v>1</v>
      </c>
      <c r="E11" s="20"/>
      <c r="F11" s="32"/>
      <c r="G11" s="16">
        <v>5</v>
      </c>
      <c r="H11" s="3">
        <f>C11*0.02</f>
        <v>2.62</v>
      </c>
      <c r="I11" s="8"/>
      <c r="J11" s="14"/>
    </row>
    <row r="12" spans="1:11" x14ac:dyDescent="0.3">
      <c r="A12" s="44" t="s">
        <v>20</v>
      </c>
      <c r="B12" s="17" t="s">
        <v>42</v>
      </c>
      <c r="C12" s="25">
        <v>397</v>
      </c>
      <c r="D12" s="35">
        <v>1</v>
      </c>
      <c r="E12" s="20">
        <f t="shared" si="0"/>
        <v>397</v>
      </c>
      <c r="F12" s="20"/>
      <c r="G12" s="16">
        <v>13</v>
      </c>
      <c r="H12" s="3">
        <f t="shared" ref="H12:H18" si="1">E12*0.03</f>
        <v>11.91</v>
      </c>
      <c r="I12" s="8"/>
      <c r="J12" s="13">
        <v>1</v>
      </c>
      <c r="K12">
        <v>29.99</v>
      </c>
    </row>
    <row r="13" spans="1:11" x14ac:dyDescent="0.3">
      <c r="A13" s="44" t="s">
        <v>49</v>
      </c>
      <c r="B13" s="18" t="s">
        <v>10</v>
      </c>
      <c r="C13" s="25">
        <v>100</v>
      </c>
      <c r="D13" s="21">
        <v>1</v>
      </c>
      <c r="E13" s="20">
        <f>C13*D13</f>
        <v>100</v>
      </c>
      <c r="F13" s="20"/>
      <c r="G13" s="3"/>
      <c r="H13" s="3"/>
      <c r="I13" s="8"/>
      <c r="J13" s="13"/>
    </row>
    <row r="14" spans="1:11" x14ac:dyDescent="0.3">
      <c r="A14" s="44" t="s">
        <v>21</v>
      </c>
      <c r="B14" s="12" t="s">
        <v>40</v>
      </c>
      <c r="C14" s="25">
        <v>50</v>
      </c>
      <c r="D14" s="35">
        <v>1</v>
      </c>
      <c r="E14" s="20">
        <f t="shared" si="0"/>
        <v>50</v>
      </c>
      <c r="F14" s="29">
        <v>50</v>
      </c>
      <c r="G14" s="16">
        <v>2</v>
      </c>
      <c r="H14" s="3">
        <f t="shared" si="1"/>
        <v>1.5</v>
      </c>
      <c r="I14" s="8"/>
    </row>
    <row r="15" spans="1:11" x14ac:dyDescent="0.3">
      <c r="A15" s="22" t="s">
        <v>11</v>
      </c>
      <c r="B15" s="17" t="s">
        <v>42</v>
      </c>
      <c r="C15" s="25">
        <v>0</v>
      </c>
      <c r="D15" s="20">
        <v>1</v>
      </c>
      <c r="E15" s="20">
        <f t="shared" si="0"/>
        <v>0</v>
      </c>
      <c r="F15" s="20"/>
      <c r="G15" s="16">
        <v>4</v>
      </c>
      <c r="H15" s="3">
        <f t="shared" si="1"/>
        <v>0</v>
      </c>
      <c r="I15" s="8"/>
    </row>
    <row r="16" spans="1:11" x14ac:dyDescent="0.3">
      <c r="A16" s="44" t="s">
        <v>50</v>
      </c>
      <c r="B16" s="17" t="s">
        <v>41</v>
      </c>
      <c r="C16" s="25">
        <v>200</v>
      </c>
      <c r="D16" s="20">
        <v>2</v>
      </c>
      <c r="E16" s="20">
        <f t="shared" si="0"/>
        <v>400</v>
      </c>
      <c r="F16" s="40">
        <v>5400</v>
      </c>
      <c r="G16" s="16">
        <v>19</v>
      </c>
      <c r="H16" s="3">
        <f t="shared" si="1"/>
        <v>12</v>
      </c>
      <c r="I16" s="8"/>
      <c r="J16">
        <v>1</v>
      </c>
      <c r="K16">
        <v>22.99</v>
      </c>
    </row>
    <row r="17" spans="1:11" x14ac:dyDescent="0.3">
      <c r="A17" s="44" t="s">
        <v>51</v>
      </c>
      <c r="B17" s="17" t="s">
        <v>41</v>
      </c>
      <c r="C17" s="25">
        <v>144</v>
      </c>
      <c r="D17" s="20">
        <v>2</v>
      </c>
      <c r="E17" s="20">
        <f>C17*D17</f>
        <v>288</v>
      </c>
      <c r="F17" s="41"/>
      <c r="G17" s="16">
        <v>12</v>
      </c>
      <c r="H17" s="3">
        <f>E17*0.03</f>
        <v>8.64</v>
      </c>
      <c r="I17" s="8"/>
      <c r="J17">
        <v>1</v>
      </c>
      <c r="K17">
        <v>22.99</v>
      </c>
    </row>
    <row r="18" spans="1:11" x14ac:dyDescent="0.3">
      <c r="A18" s="44" t="s">
        <v>12</v>
      </c>
      <c r="B18" s="17" t="s">
        <v>41</v>
      </c>
      <c r="C18" s="25">
        <v>107.5</v>
      </c>
      <c r="D18" s="20">
        <v>2</v>
      </c>
      <c r="E18" s="20">
        <f t="shared" si="0"/>
        <v>215</v>
      </c>
      <c r="F18" s="41"/>
      <c r="G18" s="16">
        <v>15</v>
      </c>
      <c r="H18" s="3">
        <f t="shared" si="1"/>
        <v>6.45</v>
      </c>
      <c r="I18" s="8"/>
    </row>
    <row r="19" spans="1:11" x14ac:dyDescent="0.3">
      <c r="A19" s="44" t="s">
        <v>13</v>
      </c>
      <c r="B19" s="2" t="s">
        <v>6</v>
      </c>
      <c r="C19" s="3">
        <v>350</v>
      </c>
      <c r="D19" s="20">
        <v>2</v>
      </c>
      <c r="E19" s="20">
        <f t="shared" si="0"/>
        <v>700</v>
      </c>
      <c r="F19" s="41"/>
      <c r="G19" s="3"/>
      <c r="H19" s="3">
        <v>36</v>
      </c>
      <c r="I19" s="8"/>
    </row>
    <row r="20" spans="1:11" x14ac:dyDescent="0.3">
      <c r="A20" s="44" t="s">
        <v>14</v>
      </c>
      <c r="B20" s="2" t="s">
        <v>15</v>
      </c>
      <c r="C20" s="3">
        <v>145</v>
      </c>
      <c r="D20" s="20">
        <v>24</v>
      </c>
      <c r="E20" s="20">
        <f t="shared" si="0"/>
        <v>3480</v>
      </c>
      <c r="F20" s="41"/>
      <c r="G20" s="3"/>
      <c r="H20" s="3">
        <v>90</v>
      </c>
      <c r="I20" s="8">
        <v>45</v>
      </c>
    </row>
    <row r="21" spans="1:11" ht="15" customHeight="1" x14ac:dyDescent="0.3">
      <c r="A21" s="44" t="s">
        <v>43</v>
      </c>
      <c r="B21" s="2" t="s">
        <v>22</v>
      </c>
      <c r="C21" s="3">
        <v>40</v>
      </c>
      <c r="D21" s="20">
        <v>4</v>
      </c>
      <c r="E21" s="20">
        <f>C21*D21</f>
        <v>160</v>
      </c>
      <c r="F21" s="41"/>
      <c r="G21" s="3"/>
      <c r="H21" s="3">
        <v>5</v>
      </c>
      <c r="I21" s="8"/>
    </row>
    <row r="22" spans="1:11" x14ac:dyDescent="0.3">
      <c r="A22" s="44" t="s">
        <v>44</v>
      </c>
      <c r="B22" s="2" t="s">
        <v>22</v>
      </c>
      <c r="C22" s="3">
        <v>20</v>
      </c>
      <c r="D22" s="20">
        <v>2</v>
      </c>
      <c r="E22" s="20">
        <f>C22*D22</f>
        <v>40</v>
      </c>
      <c r="F22" s="41"/>
      <c r="G22" s="3"/>
      <c r="H22" s="3">
        <v>5</v>
      </c>
      <c r="I22" s="8"/>
    </row>
    <row r="23" spans="1:11" x14ac:dyDescent="0.3">
      <c r="A23" s="44" t="s">
        <v>45</v>
      </c>
      <c r="B23" s="2" t="s">
        <v>6</v>
      </c>
      <c r="C23" s="3">
        <v>10</v>
      </c>
      <c r="D23" s="20">
        <v>2</v>
      </c>
      <c r="E23" s="20">
        <f>C23*D23</f>
        <v>20</v>
      </c>
      <c r="F23" s="42"/>
      <c r="G23" s="3"/>
      <c r="H23" s="3">
        <v>0</v>
      </c>
      <c r="I23" s="8"/>
    </row>
    <row r="24" spans="1:11" x14ac:dyDescent="0.3">
      <c r="A24" s="44" t="s">
        <v>59</v>
      </c>
      <c r="B24" s="17" t="s">
        <v>41</v>
      </c>
      <c r="C24" s="3">
        <v>15</v>
      </c>
      <c r="D24" s="20">
        <v>1</v>
      </c>
      <c r="E24" s="20">
        <f>C24*D24</f>
        <v>15</v>
      </c>
      <c r="F24" s="33"/>
      <c r="G24" s="3"/>
      <c r="H24" s="3"/>
      <c r="I24" s="8"/>
    </row>
    <row r="25" spans="1:11" x14ac:dyDescent="0.3">
      <c r="A25" s="44" t="s">
        <v>57</v>
      </c>
      <c r="B25" s="12" t="s">
        <v>40</v>
      </c>
      <c r="C25" s="3">
        <v>179</v>
      </c>
      <c r="D25" s="35">
        <v>1</v>
      </c>
      <c r="E25" s="20">
        <f t="shared" si="0"/>
        <v>179</v>
      </c>
      <c r="F25" s="20"/>
      <c r="G25" s="3">
        <v>5</v>
      </c>
      <c r="H25" s="3">
        <f>E25*0.03</f>
        <v>5.37</v>
      </c>
      <c r="I25" s="8"/>
    </row>
    <row r="26" spans="1:11" x14ac:dyDescent="0.3">
      <c r="A26" s="44" t="s">
        <v>58</v>
      </c>
      <c r="B26" s="12" t="s">
        <v>40</v>
      </c>
      <c r="C26" s="3">
        <v>340</v>
      </c>
      <c r="D26" s="35">
        <v>1</v>
      </c>
      <c r="E26" s="20">
        <f t="shared" si="0"/>
        <v>340</v>
      </c>
      <c r="F26" s="20"/>
      <c r="G26" s="3"/>
      <c r="H26" s="3">
        <f>E26*0.03</f>
        <v>10.199999999999999</v>
      </c>
      <c r="I26" s="8"/>
    </row>
    <row r="27" spans="1:11" x14ac:dyDescent="0.3">
      <c r="A27" s="44" t="s">
        <v>60</v>
      </c>
      <c r="B27" s="2" t="s">
        <v>22</v>
      </c>
      <c r="C27" s="3">
        <v>20</v>
      </c>
      <c r="D27" s="35">
        <v>2</v>
      </c>
      <c r="E27" s="20">
        <f t="shared" si="0"/>
        <v>40</v>
      </c>
      <c r="F27" s="20"/>
      <c r="G27" s="3"/>
      <c r="H27" s="3">
        <v>10</v>
      </c>
      <c r="I27" s="8"/>
    </row>
    <row r="28" spans="1:11" x14ac:dyDescent="0.3">
      <c r="A28" s="44" t="s">
        <v>18</v>
      </c>
      <c r="B28" s="2" t="s">
        <v>22</v>
      </c>
      <c r="C28" s="3">
        <v>200</v>
      </c>
      <c r="D28" s="35">
        <v>3</v>
      </c>
      <c r="E28" s="20">
        <f t="shared" si="0"/>
        <v>600</v>
      </c>
      <c r="F28" s="20"/>
      <c r="G28" s="3"/>
      <c r="H28" s="3">
        <v>15</v>
      </c>
      <c r="I28" s="8"/>
    </row>
    <row r="29" spans="1:11" x14ac:dyDescent="0.3">
      <c r="A29" s="44" t="s">
        <v>19</v>
      </c>
      <c r="B29" s="2" t="s">
        <v>22</v>
      </c>
      <c r="C29" s="3">
        <v>30</v>
      </c>
      <c r="D29" s="35">
        <v>4</v>
      </c>
      <c r="E29" s="20">
        <f t="shared" si="0"/>
        <v>120</v>
      </c>
      <c r="F29" s="20"/>
      <c r="G29" s="3"/>
      <c r="H29" s="3">
        <v>5</v>
      </c>
      <c r="I29" s="8"/>
    </row>
    <row r="30" spans="1:11" x14ac:dyDescent="0.3">
      <c r="A30" s="44" t="s">
        <v>23</v>
      </c>
      <c r="B30" s="17" t="s">
        <v>42</v>
      </c>
      <c r="C30" s="3">
        <v>395</v>
      </c>
      <c r="D30" s="35">
        <v>1</v>
      </c>
      <c r="E30" s="20">
        <f t="shared" si="0"/>
        <v>395</v>
      </c>
      <c r="F30" s="20"/>
      <c r="G30" s="3">
        <v>11</v>
      </c>
      <c r="H30" s="3">
        <f>E30*0.02</f>
        <v>7.9</v>
      </c>
      <c r="I30" s="8"/>
      <c r="J30" s="13">
        <v>1</v>
      </c>
      <c r="K30">
        <v>29.99</v>
      </c>
    </row>
    <row r="31" spans="1:11" x14ac:dyDescent="0.3">
      <c r="A31" s="44" t="s">
        <v>24</v>
      </c>
      <c r="B31" s="2" t="s">
        <v>10</v>
      </c>
      <c r="C31" s="3">
        <v>300</v>
      </c>
      <c r="D31" s="35">
        <v>1</v>
      </c>
      <c r="E31" s="20">
        <f t="shared" si="0"/>
        <v>300</v>
      </c>
      <c r="F31" s="20"/>
      <c r="G31" s="3"/>
      <c r="H31" s="3">
        <v>30</v>
      </c>
      <c r="I31" s="8"/>
    </row>
    <row r="32" spans="1:11" x14ac:dyDescent="0.3">
      <c r="A32" s="44" t="s">
        <v>25</v>
      </c>
      <c r="B32" s="2" t="s">
        <v>9</v>
      </c>
      <c r="C32" s="3">
        <v>100</v>
      </c>
      <c r="D32" s="35">
        <v>1</v>
      </c>
      <c r="E32" s="20">
        <f t="shared" si="0"/>
        <v>100</v>
      </c>
      <c r="F32" s="20"/>
      <c r="G32" s="3"/>
      <c r="H32" s="3">
        <v>15</v>
      </c>
      <c r="I32" s="8"/>
    </row>
    <row r="33" spans="1:10" x14ac:dyDescent="0.3">
      <c r="A33" s="44" t="s">
        <v>26</v>
      </c>
      <c r="B33" s="2" t="s">
        <v>6</v>
      </c>
      <c r="C33" s="3">
        <v>240</v>
      </c>
      <c r="D33" s="20">
        <v>1</v>
      </c>
      <c r="E33" s="20">
        <f t="shared" si="0"/>
        <v>240</v>
      </c>
      <c r="F33" s="20"/>
      <c r="G33" s="3"/>
      <c r="H33" s="3">
        <v>76</v>
      </c>
      <c r="I33" s="8"/>
    </row>
    <row r="34" spans="1:10" x14ac:dyDescent="0.3">
      <c r="A34" s="7" t="s">
        <v>28</v>
      </c>
      <c r="B34" s="2" t="s">
        <v>29</v>
      </c>
      <c r="C34" s="3">
        <v>200</v>
      </c>
      <c r="D34" s="20">
        <v>1</v>
      </c>
      <c r="E34" s="20">
        <f t="shared" si="0"/>
        <v>200</v>
      </c>
      <c r="F34" s="20"/>
      <c r="G34" s="2"/>
      <c r="H34" s="3">
        <v>20</v>
      </c>
      <c r="I34" s="8">
        <v>20</v>
      </c>
    </row>
    <row r="35" spans="1:10" x14ac:dyDescent="0.3">
      <c r="A35" s="7" t="s">
        <v>30</v>
      </c>
      <c r="B35" s="2" t="s">
        <v>22</v>
      </c>
      <c r="C35" s="3">
        <v>400</v>
      </c>
      <c r="D35" s="20">
        <v>1</v>
      </c>
      <c r="E35" s="20">
        <f t="shared" si="0"/>
        <v>400</v>
      </c>
      <c r="F35" s="20"/>
      <c r="G35" s="2"/>
      <c r="H35" s="3">
        <v>0</v>
      </c>
      <c r="I35" s="8"/>
    </row>
    <row r="36" spans="1:10" x14ac:dyDescent="0.3">
      <c r="A36" s="44" t="s">
        <v>47</v>
      </c>
      <c r="B36" s="2" t="s">
        <v>48</v>
      </c>
      <c r="C36" s="3">
        <v>100</v>
      </c>
      <c r="D36" s="35">
        <v>1</v>
      </c>
      <c r="E36" s="20">
        <f>C36*D36</f>
        <v>100</v>
      </c>
      <c r="F36" s="20"/>
      <c r="G36" s="2"/>
      <c r="H36" s="3">
        <v>0</v>
      </c>
      <c r="I36" s="8"/>
    </row>
    <row r="37" spans="1:10" x14ac:dyDescent="0.3">
      <c r="A37" s="44" t="s">
        <v>32</v>
      </c>
      <c r="B37" s="2" t="s">
        <v>10</v>
      </c>
      <c r="C37" s="3">
        <v>250</v>
      </c>
      <c r="D37" s="20">
        <v>1</v>
      </c>
      <c r="E37" s="20">
        <f t="shared" si="0"/>
        <v>250</v>
      </c>
      <c r="F37" s="20"/>
      <c r="G37" s="2"/>
      <c r="H37" s="20">
        <v>0</v>
      </c>
      <c r="I37" s="8"/>
    </row>
    <row r="38" spans="1:10" x14ac:dyDescent="0.3">
      <c r="A38" s="45" t="s">
        <v>63</v>
      </c>
      <c r="B38" s="2" t="s">
        <v>61</v>
      </c>
      <c r="C38" s="20">
        <v>30</v>
      </c>
      <c r="D38" s="20">
        <v>1</v>
      </c>
      <c r="E38" s="20">
        <f t="shared" si="0"/>
        <v>30</v>
      </c>
      <c r="F38" s="20"/>
      <c r="G38" s="2"/>
      <c r="H38" s="20">
        <v>2</v>
      </c>
      <c r="I38" s="8"/>
    </row>
    <row r="39" spans="1:10" x14ac:dyDescent="0.3">
      <c r="A39" s="46" t="s">
        <v>64</v>
      </c>
      <c r="B39" s="36" t="s">
        <v>62</v>
      </c>
      <c r="C39" s="37"/>
      <c r="D39" s="37">
        <v>1</v>
      </c>
      <c r="E39" s="37"/>
      <c r="F39" s="37"/>
      <c r="G39" s="36"/>
      <c r="H39" s="37">
        <v>5</v>
      </c>
      <c r="I39" s="38"/>
    </row>
    <row r="40" spans="1:10" x14ac:dyDescent="0.3">
      <c r="A40" s="46" t="s">
        <v>65</v>
      </c>
      <c r="B40" s="36" t="s">
        <v>62</v>
      </c>
      <c r="C40" s="37"/>
      <c r="D40" s="37">
        <v>1</v>
      </c>
      <c r="E40" s="37"/>
      <c r="F40" s="37"/>
      <c r="G40" s="36"/>
      <c r="H40" s="37">
        <v>5</v>
      </c>
      <c r="I40" s="38"/>
    </row>
    <row r="41" spans="1:10" ht="15" thickBot="1" x14ac:dyDescent="0.35">
      <c r="A41" s="47" t="s">
        <v>66</v>
      </c>
      <c r="B41" s="36" t="s">
        <v>67</v>
      </c>
      <c r="C41" s="37"/>
      <c r="D41" s="37">
        <v>2</v>
      </c>
      <c r="E41" s="37"/>
      <c r="F41" s="37"/>
      <c r="G41" s="36"/>
      <c r="H41" s="37">
        <v>2</v>
      </c>
      <c r="I41" s="38"/>
    </row>
    <row r="42" spans="1:10" ht="21.6" thickBot="1" x14ac:dyDescent="0.45">
      <c r="B42" s="9"/>
      <c r="C42" s="10"/>
      <c r="D42" s="30" t="s">
        <v>33</v>
      </c>
      <c r="E42" s="31">
        <f t="shared" ref="E42:G42" si="2">SUM(E2:E41)</f>
        <v>15049</v>
      </c>
      <c r="F42" s="31">
        <f t="shared" si="2"/>
        <v>10920</v>
      </c>
      <c r="G42" s="31">
        <f t="shared" si="2"/>
        <v>200</v>
      </c>
      <c r="H42" s="31">
        <f>SUM(H2:H41)</f>
        <v>735.3900000000001</v>
      </c>
      <c r="I42" s="31">
        <f t="shared" ref="I42:J42" si="3">SUM(I2:I41)</f>
        <v>249</v>
      </c>
      <c r="J42" s="31">
        <f t="shared" si="3"/>
        <v>8</v>
      </c>
    </row>
    <row r="43" spans="1:10" x14ac:dyDescent="0.3">
      <c r="E43" s="1" t="s">
        <v>34</v>
      </c>
      <c r="G43" s="1" t="s">
        <v>35</v>
      </c>
      <c r="H43" s="1" t="s">
        <v>36</v>
      </c>
      <c r="I43" s="1" t="s">
        <v>36</v>
      </c>
      <c r="J43" s="1" t="s">
        <v>36</v>
      </c>
    </row>
  </sheetData>
  <autoFilter ref="A1:K37"/>
  <mergeCells count="2">
    <mergeCell ref="F4:F9"/>
    <mergeCell ref="F16:F2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tanguy</dc:creator>
  <cp:lastModifiedBy>michel tanguy</cp:lastModifiedBy>
  <cp:lastPrinted>2023-02-23T20:35:11Z</cp:lastPrinted>
  <dcterms:created xsi:type="dcterms:W3CDTF">2023-02-23T18:03:02Z</dcterms:created>
  <dcterms:modified xsi:type="dcterms:W3CDTF">2023-09-28T20:59:04Z</dcterms:modified>
</cp:coreProperties>
</file>