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RePTiR-Blockchain/Empirical-Study-BC-Net-Designs/dataset/Experiments_Results/MultiChannel-Cloud-Fog-PoA/"/>
    </mc:Choice>
  </mc:AlternateContent>
  <xr:revisionPtr revIDLastSave="0" documentId="13_ncr:1_{3BA6786B-750A-8C44-A15C-AD82F9E73BAE}" xr6:coauthVersionLast="43" xr6:coauthVersionMax="46" xr10:uidLastSave="{00000000-0000-0000-0000-000000000000}"/>
  <bookViews>
    <workbookView xWindow="-31460" yWindow="500" windowWidth="16680" windowHeight="20500" activeTab="2" xr2:uid="{1BDB8C28-F112-5C41-B957-404A3C44CBA0}"/>
  </bookViews>
  <sheets>
    <sheet name="In-Cluster Channel" sheetId="1" r:id="rId1"/>
    <sheet name="Cross-Cluster Channel" sheetId="3" r:id="rId2"/>
    <sheet name="Cloud Channe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5" l="1"/>
  <c r="E15" i="5"/>
  <c r="D15" i="5"/>
  <c r="C15" i="5"/>
  <c r="B15" i="5"/>
  <c r="H15" i="5" s="1"/>
  <c r="H14" i="5"/>
  <c r="G14" i="5"/>
  <c r="H13" i="5"/>
  <c r="G13" i="5"/>
  <c r="H12" i="5"/>
  <c r="G12" i="5"/>
  <c r="F10" i="5"/>
  <c r="E10" i="5"/>
  <c r="D10" i="5"/>
  <c r="C10" i="5"/>
  <c r="B10" i="5"/>
  <c r="H9" i="5"/>
  <c r="G9" i="5"/>
  <c r="H8" i="5"/>
  <c r="G8" i="5"/>
  <c r="H7" i="5"/>
  <c r="G7" i="5"/>
  <c r="F5" i="5"/>
  <c r="E5" i="5"/>
  <c r="D5" i="5"/>
  <c r="C5" i="5"/>
  <c r="B5" i="5"/>
  <c r="H4" i="5"/>
  <c r="G4" i="5"/>
  <c r="H3" i="5"/>
  <c r="G3" i="5"/>
  <c r="H2" i="5"/>
  <c r="G2" i="5"/>
  <c r="H10" i="5" l="1"/>
  <c r="H5" i="5"/>
  <c r="G10" i="5"/>
  <c r="G5" i="5"/>
  <c r="G15" i="5"/>
  <c r="G13" i="3"/>
  <c r="H13" i="3"/>
  <c r="G12" i="3"/>
  <c r="H12" i="3"/>
  <c r="G14" i="3"/>
  <c r="H14" i="3"/>
  <c r="G8" i="3"/>
  <c r="H8" i="3"/>
  <c r="G7" i="3"/>
  <c r="H7" i="3"/>
  <c r="G9" i="3"/>
  <c r="H9" i="3"/>
  <c r="F15" i="3"/>
  <c r="F10" i="3"/>
  <c r="F5" i="3"/>
  <c r="G3" i="3"/>
  <c r="H3" i="3"/>
  <c r="G2" i="3"/>
  <c r="H2" i="3"/>
  <c r="G4" i="3"/>
  <c r="H4" i="3"/>
  <c r="E15" i="1" l="1"/>
  <c r="E10" i="1"/>
  <c r="E5" i="1"/>
  <c r="B15" i="1" l="1"/>
  <c r="B10" i="1"/>
  <c r="B5" i="1"/>
  <c r="G13" i="1" l="1"/>
  <c r="G8" i="1"/>
  <c r="G3" i="1"/>
  <c r="E15" i="3" l="1"/>
  <c r="D15" i="3"/>
  <c r="C15" i="3"/>
  <c r="B15" i="3"/>
  <c r="E10" i="3"/>
  <c r="D10" i="3"/>
  <c r="C10" i="3"/>
  <c r="B10" i="3"/>
  <c r="E5" i="3"/>
  <c r="D5" i="3"/>
  <c r="C5" i="3"/>
  <c r="B5" i="3"/>
  <c r="G5" i="3" l="1"/>
  <c r="H15" i="3"/>
  <c r="H10" i="3"/>
  <c r="G10" i="3"/>
  <c r="H5" i="3"/>
  <c r="G15" i="3"/>
  <c r="F15" i="1"/>
  <c r="D15" i="1"/>
  <c r="C15" i="1"/>
  <c r="F5" i="1"/>
  <c r="D5" i="1"/>
  <c r="C5" i="1"/>
  <c r="F10" i="1"/>
  <c r="D10" i="1"/>
  <c r="C10" i="1"/>
  <c r="H14" i="1"/>
  <c r="H13" i="1"/>
  <c r="H12" i="1"/>
  <c r="H9" i="1"/>
  <c r="H8" i="1"/>
  <c r="H7" i="1"/>
  <c r="H4" i="1"/>
  <c r="H3" i="1"/>
  <c r="H2" i="1"/>
  <c r="G10" i="1" l="1"/>
  <c r="G15" i="1"/>
  <c r="H5" i="1"/>
  <c r="H10" i="1"/>
  <c r="G5" i="1"/>
  <c r="H15" i="1"/>
  <c r="G4" i="1" l="1"/>
  <c r="G7" i="1"/>
  <c r="G9" i="1"/>
  <c r="G12" i="1"/>
  <c r="G14" i="1"/>
  <c r="G2" i="1"/>
</calcChain>
</file>

<file path=xl/sharedStrings.xml><?xml version="1.0" encoding="utf-8"?>
<sst xmlns="http://schemas.openxmlformats.org/spreadsheetml/2006/main" count="42" uniqueCount="12">
  <si>
    <t>Open Acc Avg Latency</t>
  </si>
  <si>
    <t>Query Avg Latency</t>
  </si>
  <si>
    <t>Transfer Avg Latency</t>
  </si>
  <si>
    <t>Open Acc Throughput</t>
  </si>
  <si>
    <t>Query Throughput</t>
  </si>
  <si>
    <t>Transfer Throughput</t>
  </si>
  <si>
    <t>Round</t>
  </si>
  <si>
    <t>Std Dev</t>
  </si>
  <si>
    <t>Percentage of Sent Rate</t>
  </si>
  <si>
    <t>Open Acc Min Latency</t>
  </si>
  <si>
    <t>Query Min Latency</t>
  </si>
  <si>
    <t>Transfer Min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</si>
</sst>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0011-9D37-7443-A886-F39FC4C1B6DE}">
  <dimension ref="A1:H15"/>
  <sheetViews>
    <sheetView workbookViewId="0">
      <selection activeCell="G13" sqref="G13"/>
    </sheetView>
  </sheetViews>
  <sheetFormatPr baseColWidth="10" defaultRowHeight="16" x14ac:dyDescent="0.2"/>
  <cols>
    <col min="1" max="1" width="21.1640625" bestFit="1" customWidth="1"/>
    <col min="8" max="8" width="12.1640625" bestFit="1" customWidth="1"/>
  </cols>
  <sheetData>
    <row r="1" spans="1:8" x14ac:dyDescent="0.2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H1" t="s">
        <v>7</v>
      </c>
    </row>
    <row r="2" spans="1:8" x14ac:dyDescent="0.2">
      <c r="A2" t="s">
        <v>0</v>
      </c>
      <c r="B2">
        <v>100.51</v>
      </c>
      <c r="C2">
        <v>211.6</v>
      </c>
      <c r="D2">
        <v>432.31</v>
      </c>
      <c r="E2">
        <v>326.85000000000002</v>
      </c>
      <c r="F2">
        <v>325</v>
      </c>
      <c r="G2" s="1">
        <f>AVERAGE(B2:F2)</f>
        <v>279.25400000000002</v>
      </c>
      <c r="H2">
        <f>STDEV(B2:F2)</f>
        <v>126.79776823745765</v>
      </c>
    </row>
    <row r="3" spans="1:8" x14ac:dyDescent="0.2">
      <c r="A3" t="s">
        <v>9</v>
      </c>
      <c r="B3">
        <v>44.13</v>
      </c>
      <c r="C3">
        <v>119.58</v>
      </c>
      <c r="D3">
        <v>371.66</v>
      </c>
      <c r="E3">
        <v>260.24</v>
      </c>
      <c r="F3">
        <v>260.38</v>
      </c>
      <c r="G3" s="1">
        <f>MIN(B3:F3)</f>
        <v>44.13</v>
      </c>
      <c r="H3">
        <f t="shared" ref="H3:H15" si="0">STDEV(B3:F3)</f>
        <v>129.30353328505768</v>
      </c>
    </row>
    <row r="4" spans="1:8" x14ac:dyDescent="0.2">
      <c r="A4" t="s">
        <v>3</v>
      </c>
      <c r="B4">
        <v>4.9000000000000004</v>
      </c>
      <c r="C4">
        <v>3.5</v>
      </c>
      <c r="D4">
        <v>2</v>
      </c>
      <c r="E4">
        <v>2.5</v>
      </c>
      <c r="F4">
        <v>2.5</v>
      </c>
      <c r="G4" s="1">
        <f t="shared" ref="G4:G15" si="1">AVERAGE(B4:F4)</f>
        <v>3.08</v>
      </c>
      <c r="H4">
        <f t="shared" si="0"/>
        <v>1.154123043700281</v>
      </c>
    </row>
    <row r="5" spans="1:8" x14ac:dyDescent="0.2">
      <c r="A5" t="s">
        <v>8</v>
      </c>
      <c r="B5">
        <f>B4/50.1</f>
        <v>9.7804391217564873E-2</v>
      </c>
      <c r="C5">
        <f t="shared" ref="C5:F5" si="2">C4/50.1</f>
        <v>6.9860279441117765E-2</v>
      </c>
      <c r="D5">
        <f t="shared" si="2"/>
        <v>3.9920159680638723E-2</v>
      </c>
      <c r="E5">
        <f t="shared" si="2"/>
        <v>4.9900199600798403E-2</v>
      </c>
      <c r="F5">
        <f t="shared" si="2"/>
        <v>4.9900199600798403E-2</v>
      </c>
      <c r="G5" s="1">
        <f t="shared" si="1"/>
        <v>6.1477045908183627E-2</v>
      </c>
      <c r="H5">
        <f>STDEV(B5:F5)</f>
        <v>2.3036388097810015E-2</v>
      </c>
    </row>
    <row r="7" spans="1:8" x14ac:dyDescent="0.2">
      <c r="A7" t="s">
        <v>1</v>
      </c>
      <c r="B7">
        <v>2.08</v>
      </c>
      <c r="C7">
        <v>0.2</v>
      </c>
      <c r="D7">
        <v>0.02</v>
      </c>
      <c r="E7">
        <v>0.57999999999999996</v>
      </c>
      <c r="F7">
        <v>0.44</v>
      </c>
      <c r="G7" s="1">
        <f t="shared" si="1"/>
        <v>0.66400000000000003</v>
      </c>
      <c r="H7">
        <f t="shared" si="0"/>
        <v>0.82041452936914772</v>
      </c>
    </row>
    <row r="8" spans="1:8" x14ac:dyDescent="0.2">
      <c r="A8" t="s">
        <v>10</v>
      </c>
      <c r="B8">
        <v>0.01</v>
      </c>
      <c r="C8">
        <v>0.01</v>
      </c>
      <c r="D8">
        <v>0.01</v>
      </c>
      <c r="E8">
        <v>0.01</v>
      </c>
      <c r="F8">
        <v>0.01</v>
      </c>
      <c r="G8" s="1">
        <f>MIN(B8:F8)</f>
        <v>0.01</v>
      </c>
      <c r="H8">
        <f t="shared" si="0"/>
        <v>0</v>
      </c>
    </row>
    <row r="9" spans="1:8" x14ac:dyDescent="0.2">
      <c r="A9" t="s">
        <v>4</v>
      </c>
      <c r="B9">
        <v>79.400000000000006</v>
      </c>
      <c r="C9">
        <v>84.6</v>
      </c>
      <c r="D9">
        <v>99.9</v>
      </c>
      <c r="E9">
        <v>96.4</v>
      </c>
      <c r="F9">
        <v>100</v>
      </c>
      <c r="G9" s="1">
        <f t="shared" si="1"/>
        <v>92.059999999999988</v>
      </c>
      <c r="H9">
        <f t="shared" si="0"/>
        <v>9.4772358839484436</v>
      </c>
    </row>
    <row r="10" spans="1:8" x14ac:dyDescent="0.2">
      <c r="A10" t="s">
        <v>8</v>
      </c>
      <c r="B10">
        <f>B9/100.1</f>
        <v>0.79320679320679333</v>
      </c>
      <c r="C10">
        <f t="shared" ref="C10:F10" si="3">C9/100.1</f>
        <v>0.84515484515484518</v>
      </c>
      <c r="D10">
        <f t="shared" si="3"/>
        <v>0.99800199800199807</v>
      </c>
      <c r="E10">
        <f t="shared" si="3"/>
        <v>0.96303696303696318</v>
      </c>
      <c r="F10">
        <f t="shared" si="3"/>
        <v>0.99900099900099903</v>
      </c>
      <c r="G10" s="1">
        <f t="shared" si="1"/>
        <v>0.91968031968031982</v>
      </c>
      <c r="H10">
        <f t="shared" si="0"/>
        <v>9.4677681158326088E-2</v>
      </c>
    </row>
    <row r="12" spans="1:8" x14ac:dyDescent="0.2">
      <c r="A12" t="s">
        <v>2</v>
      </c>
      <c r="B12">
        <v>317.95</v>
      </c>
      <c r="C12">
        <v>231.4</v>
      </c>
      <c r="D12">
        <v>9.02</v>
      </c>
      <c r="E12">
        <v>95.27</v>
      </c>
      <c r="F12">
        <v>111.55</v>
      </c>
      <c r="G12" s="1">
        <f t="shared" si="1"/>
        <v>153.03799999999998</v>
      </c>
      <c r="H12">
        <f t="shared" si="0"/>
        <v>121.58962854618812</v>
      </c>
    </row>
    <row r="13" spans="1:8" x14ac:dyDescent="0.2">
      <c r="A13" t="s">
        <v>11</v>
      </c>
      <c r="B13">
        <v>313.07</v>
      </c>
      <c r="C13">
        <v>222.21</v>
      </c>
      <c r="D13">
        <v>3.21</v>
      </c>
      <c r="E13">
        <v>90.34</v>
      </c>
      <c r="F13">
        <v>106.72</v>
      </c>
      <c r="G13" s="1">
        <f>MIN(B13:F13)</f>
        <v>3.21</v>
      </c>
      <c r="H13">
        <f t="shared" si="0"/>
        <v>121.18593833444535</v>
      </c>
    </row>
    <row r="14" spans="1:8" x14ac:dyDescent="0.2">
      <c r="A14" t="s">
        <v>5</v>
      </c>
      <c r="B14">
        <v>0.2</v>
      </c>
      <c r="C14">
        <v>0.2</v>
      </c>
      <c r="D14">
        <v>1.9</v>
      </c>
      <c r="E14">
        <v>0.5</v>
      </c>
      <c r="F14">
        <v>0.4</v>
      </c>
      <c r="G14" s="1">
        <f t="shared" si="1"/>
        <v>0.6399999999999999</v>
      </c>
      <c r="H14">
        <f t="shared" si="0"/>
        <v>0.71624018317879934</v>
      </c>
    </row>
    <row r="15" spans="1:8" x14ac:dyDescent="0.2">
      <c r="A15" t="s">
        <v>8</v>
      </c>
      <c r="B15">
        <f>B14/5.1</f>
        <v>3.921568627450981E-2</v>
      </c>
      <c r="C15">
        <f t="shared" ref="C15:F15" si="4">C14/5.1</f>
        <v>3.921568627450981E-2</v>
      </c>
      <c r="D15">
        <f t="shared" si="4"/>
        <v>0.37254901960784315</v>
      </c>
      <c r="E15">
        <f t="shared" si="4"/>
        <v>9.8039215686274522E-2</v>
      </c>
      <c r="F15">
        <f t="shared" si="4"/>
        <v>7.8431372549019621E-2</v>
      </c>
      <c r="G15" s="1">
        <f t="shared" si="1"/>
        <v>0.1254901960784314</v>
      </c>
      <c r="H15">
        <f t="shared" si="0"/>
        <v>0.14043925160368614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EB70-A66B-844E-AADA-C5C907114C1D}">
  <dimension ref="A1:H15"/>
  <sheetViews>
    <sheetView workbookViewId="0">
      <selection activeCell="G13" sqref="G13"/>
    </sheetView>
  </sheetViews>
  <sheetFormatPr baseColWidth="10" defaultRowHeight="16" x14ac:dyDescent="0.2"/>
  <cols>
    <col min="1" max="1" width="21.1640625" bestFit="1" customWidth="1"/>
    <col min="8" max="8" width="12.1640625" bestFit="1" customWidth="1"/>
  </cols>
  <sheetData>
    <row r="1" spans="1:8" x14ac:dyDescent="0.2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H1" t="s">
        <v>7</v>
      </c>
    </row>
    <row r="2" spans="1:8" x14ac:dyDescent="0.2">
      <c r="A2" t="s">
        <v>0</v>
      </c>
      <c r="B2">
        <v>432.54</v>
      </c>
      <c r="C2">
        <v>434.11</v>
      </c>
      <c r="D2">
        <v>320.99</v>
      </c>
      <c r="E2">
        <v>435.04</v>
      </c>
      <c r="F2">
        <v>100.2</v>
      </c>
      <c r="G2" s="1">
        <f>AVERAGE(B2:F2)</f>
        <v>344.57600000000002</v>
      </c>
      <c r="H2">
        <f>STDEV(B2:F2)</f>
        <v>145.09795529227841</v>
      </c>
    </row>
    <row r="3" spans="1:8" x14ac:dyDescent="0.2">
      <c r="A3" t="s">
        <v>9</v>
      </c>
      <c r="B3">
        <v>349.58</v>
      </c>
      <c r="C3">
        <v>350.06</v>
      </c>
      <c r="D3">
        <v>235.07</v>
      </c>
      <c r="E3">
        <v>349.05</v>
      </c>
      <c r="F3">
        <v>42.98</v>
      </c>
      <c r="G3" s="1">
        <f>MIN(B3:F3)</f>
        <v>42.98</v>
      </c>
      <c r="H3">
        <f>STDEV(B3:F3)</f>
        <v>133.8296139499775</v>
      </c>
    </row>
    <row r="4" spans="1:8" x14ac:dyDescent="0.2">
      <c r="A4" t="s">
        <v>3</v>
      </c>
      <c r="B4">
        <v>1.9</v>
      </c>
      <c r="C4">
        <v>1.9</v>
      </c>
      <c r="D4">
        <v>2.5</v>
      </c>
      <c r="E4">
        <v>2</v>
      </c>
      <c r="F4">
        <v>4.8</v>
      </c>
      <c r="G4" s="1">
        <f>AVERAGE(B4:F4)</f>
        <v>2.62</v>
      </c>
      <c r="H4">
        <f>STDEV(B4:F4)</f>
        <v>1.243784547258888</v>
      </c>
    </row>
    <row r="5" spans="1:8" x14ac:dyDescent="0.2">
      <c r="A5" t="s">
        <v>8</v>
      </c>
      <c r="B5">
        <f>B4/50.1</f>
        <v>3.7924151696606782E-2</v>
      </c>
      <c r="C5">
        <f t="shared" ref="C5:D5" si="0">C4/50.1</f>
        <v>3.7924151696606782E-2</v>
      </c>
      <c r="D5">
        <f t="shared" si="0"/>
        <v>4.9900199600798403E-2</v>
      </c>
      <c r="E5">
        <f>E4/50.1</f>
        <v>3.9920159680638723E-2</v>
      </c>
      <c r="F5">
        <f>F4/50.1</f>
        <v>9.5808383233532926E-2</v>
      </c>
      <c r="G5" s="1">
        <f>AVERAGE(B5:E5)</f>
        <v>4.1417165668662673E-2</v>
      </c>
      <c r="H5">
        <f>STDEV(B5:E5)</f>
        <v>5.7330964536307684E-3</v>
      </c>
    </row>
    <row r="7" spans="1:8" x14ac:dyDescent="0.2">
      <c r="A7" t="s">
        <v>1</v>
      </c>
      <c r="B7">
        <v>0.03</v>
      </c>
      <c r="C7">
        <v>0.03</v>
      </c>
      <c r="D7">
        <v>0.46</v>
      </c>
      <c r="E7">
        <v>7.0000000000000007E-2</v>
      </c>
      <c r="F7">
        <v>1.76</v>
      </c>
      <c r="G7" s="1">
        <f>AVERAGE(B7:F7)</f>
        <v>0.47000000000000003</v>
      </c>
      <c r="H7">
        <f>STDEV(B7:F7)</f>
        <v>0.74353883556946776</v>
      </c>
    </row>
    <row r="8" spans="1:8" x14ac:dyDescent="0.2">
      <c r="A8" t="s">
        <v>10</v>
      </c>
      <c r="B8">
        <v>0.01</v>
      </c>
      <c r="C8">
        <v>0.01</v>
      </c>
      <c r="D8">
        <v>0</v>
      </c>
      <c r="E8">
        <v>0.01</v>
      </c>
      <c r="F8">
        <v>0.01</v>
      </c>
      <c r="G8" s="1">
        <f>MIN(B8:F8)</f>
        <v>0</v>
      </c>
      <c r="H8">
        <f>STDEV(B8:F8)</f>
        <v>4.4721359549995789E-3</v>
      </c>
    </row>
    <row r="9" spans="1:8" x14ac:dyDescent="0.2">
      <c r="A9" t="s">
        <v>4</v>
      </c>
      <c r="B9">
        <v>100.1</v>
      </c>
      <c r="C9">
        <v>100</v>
      </c>
      <c r="D9">
        <v>100.1</v>
      </c>
      <c r="E9">
        <v>100</v>
      </c>
      <c r="F9">
        <v>61.8</v>
      </c>
      <c r="G9" s="1">
        <f>AVERAGE(B9:F9)</f>
        <v>92.4</v>
      </c>
      <c r="H9">
        <f>STDEV(B9:F9)</f>
        <v>17.105993101834162</v>
      </c>
    </row>
    <row r="10" spans="1:8" x14ac:dyDescent="0.2">
      <c r="A10" t="s">
        <v>8</v>
      </c>
      <c r="B10">
        <f>B9/100.1</f>
        <v>1</v>
      </c>
      <c r="C10">
        <f t="shared" ref="C10:D10" si="1">C9/100.1</f>
        <v>0.99900099900099903</v>
      </c>
      <c r="D10">
        <f t="shared" si="1"/>
        <v>1</v>
      </c>
      <c r="E10">
        <f>E9/100.1</f>
        <v>0.99900099900099903</v>
      </c>
      <c r="F10">
        <f>F9/100.1</f>
        <v>0.61738261738261735</v>
      </c>
      <c r="G10" s="1">
        <f>AVERAGE(B10:E10)</f>
        <v>0.99950049950049946</v>
      </c>
      <c r="H10">
        <f>STDEV(B10:E10)</f>
        <v>5.7677349569391228E-4</v>
      </c>
    </row>
    <row r="12" spans="1:8" x14ac:dyDescent="0.2">
      <c r="A12" t="s">
        <v>2</v>
      </c>
      <c r="B12">
        <v>9.3000000000000007</v>
      </c>
      <c r="C12">
        <v>9.4700000000000006</v>
      </c>
      <c r="D12">
        <v>110.83</v>
      </c>
      <c r="E12">
        <v>9.32</v>
      </c>
      <c r="F12">
        <v>300.75</v>
      </c>
      <c r="G12" s="1">
        <f>AVERAGE(B12:F12)</f>
        <v>87.933999999999997</v>
      </c>
      <c r="H12">
        <f>STDEV(B12:F12)</f>
        <v>126.82166900809972</v>
      </c>
    </row>
    <row r="13" spans="1:8" x14ac:dyDescent="0.2">
      <c r="A13" t="s">
        <v>11</v>
      </c>
      <c r="B13">
        <v>3.46</v>
      </c>
      <c r="C13">
        <v>3.3</v>
      </c>
      <c r="D13">
        <v>106.01</v>
      </c>
      <c r="E13">
        <v>3.42</v>
      </c>
      <c r="F13">
        <v>295.95999999999998</v>
      </c>
      <c r="G13" s="1">
        <f>MIN(B13:F13)</f>
        <v>3.3</v>
      </c>
      <c r="H13">
        <f>STDEV(B13:F13)</f>
        <v>127.36902606206894</v>
      </c>
    </row>
    <row r="14" spans="1:8" x14ac:dyDescent="0.2">
      <c r="A14" t="s">
        <v>5</v>
      </c>
      <c r="B14">
        <v>1.9</v>
      </c>
      <c r="C14">
        <v>1.9</v>
      </c>
      <c r="D14">
        <v>0.4</v>
      </c>
      <c r="E14">
        <v>1.9</v>
      </c>
      <c r="F14">
        <v>0.2</v>
      </c>
      <c r="G14" s="1">
        <f>AVERAGE(B14:F14)</f>
        <v>1.26</v>
      </c>
      <c r="H14">
        <f>STDEV(B14:F14)</f>
        <v>0.87920418561333058</v>
      </c>
    </row>
    <row r="15" spans="1:8" x14ac:dyDescent="0.2">
      <c r="A15" t="s">
        <v>8</v>
      </c>
      <c r="B15">
        <f>B14/5.1</f>
        <v>0.37254901960784315</v>
      </c>
      <c r="C15">
        <f t="shared" ref="C15:D15" si="2">C14/5.1</f>
        <v>0.37254901960784315</v>
      </c>
      <c r="D15">
        <f t="shared" si="2"/>
        <v>7.8431372549019621E-2</v>
      </c>
      <c r="E15">
        <f>E14/5.1</f>
        <v>0.37254901960784315</v>
      </c>
      <c r="F15">
        <f>F14/5.1</f>
        <v>3.921568627450981E-2</v>
      </c>
      <c r="G15" s="1">
        <f>AVERAGE(B15:E15)</f>
        <v>0.2990196078431373</v>
      </c>
      <c r="H15">
        <f>STDEV(B15:E15)</f>
        <v>0.14705882352941169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C28A-B8B0-A347-B368-56E89BDE482C}">
  <dimension ref="A1:H15"/>
  <sheetViews>
    <sheetView tabSelected="1" workbookViewId="0">
      <selection activeCell="H21" sqref="H21"/>
    </sheetView>
  </sheetViews>
  <sheetFormatPr baseColWidth="10" defaultRowHeight="16" x14ac:dyDescent="0.2"/>
  <cols>
    <col min="1" max="1" width="21.1640625" bestFit="1" customWidth="1"/>
    <col min="8" max="8" width="12.1640625" bestFit="1" customWidth="1"/>
  </cols>
  <sheetData>
    <row r="1" spans="1:8" x14ac:dyDescent="0.2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H1" t="s">
        <v>7</v>
      </c>
    </row>
    <row r="2" spans="1:8" x14ac:dyDescent="0.2">
      <c r="A2" t="s">
        <v>0</v>
      </c>
      <c r="B2">
        <v>331.1</v>
      </c>
      <c r="C2">
        <v>330.76</v>
      </c>
      <c r="D2">
        <v>95.04</v>
      </c>
      <c r="E2">
        <v>326.85000000000002</v>
      </c>
      <c r="F2">
        <v>209.81</v>
      </c>
      <c r="G2" s="1">
        <f>AVERAGE(B2:F2)</f>
        <v>258.71199999999999</v>
      </c>
      <c r="H2">
        <f>STDEV(B2:F2)</f>
        <v>105.18276127769236</v>
      </c>
    </row>
    <row r="3" spans="1:8" x14ac:dyDescent="0.2">
      <c r="A3" t="s">
        <v>9</v>
      </c>
      <c r="B3">
        <v>261.88</v>
      </c>
      <c r="C3">
        <v>262.61</v>
      </c>
      <c r="D3">
        <v>42.31</v>
      </c>
      <c r="E3">
        <v>260.24</v>
      </c>
      <c r="F3">
        <v>132.16999999999999</v>
      </c>
      <c r="G3" s="1">
        <f>MIN(B3:F3)</f>
        <v>42.31</v>
      </c>
      <c r="H3">
        <f>STDEV(B3:F3)</f>
        <v>100.63831810001599</v>
      </c>
    </row>
    <row r="4" spans="1:8" x14ac:dyDescent="0.2">
      <c r="A4" t="s">
        <v>3</v>
      </c>
      <c r="B4">
        <v>2.4</v>
      </c>
      <c r="C4">
        <v>2.2999999999999998</v>
      </c>
      <c r="D4">
        <v>5.6</v>
      </c>
      <c r="E4">
        <v>2.5</v>
      </c>
      <c r="F4">
        <v>3.6</v>
      </c>
      <c r="G4" s="1">
        <f>AVERAGE(B4:F4)</f>
        <v>3.28</v>
      </c>
      <c r="H4">
        <f>STDEV(B4:F4)</f>
        <v>1.398928161129084</v>
      </c>
    </row>
    <row r="5" spans="1:8" x14ac:dyDescent="0.2">
      <c r="A5" t="s">
        <v>8</v>
      </c>
      <c r="B5">
        <f>B4/50.1</f>
        <v>4.7904191616766463E-2</v>
      </c>
      <c r="C5">
        <f t="shared" ref="C5:D5" si="0">C4/50.1</f>
        <v>4.5908183632734523E-2</v>
      </c>
      <c r="D5">
        <f t="shared" si="0"/>
        <v>0.11177644710578841</v>
      </c>
      <c r="E5">
        <f>E4/50.1</f>
        <v>4.9900199600798403E-2</v>
      </c>
      <c r="F5">
        <f>F4/50.1</f>
        <v>7.1856287425149698E-2</v>
      </c>
      <c r="G5" s="1">
        <f>AVERAGE(B5:E5)</f>
        <v>6.3872255489021951E-2</v>
      </c>
      <c r="H5">
        <f>STDEV(B5:E5)</f>
        <v>3.1977684206780869E-2</v>
      </c>
    </row>
    <row r="7" spans="1:8" x14ac:dyDescent="0.2">
      <c r="A7" t="s">
        <v>1</v>
      </c>
      <c r="B7">
        <v>0.48</v>
      </c>
      <c r="C7">
        <v>0.73</v>
      </c>
      <c r="D7">
        <v>0.35</v>
      </c>
      <c r="E7">
        <v>0.57999999999999996</v>
      </c>
      <c r="F7">
        <v>1.22</v>
      </c>
      <c r="G7" s="1">
        <f>AVERAGE(B7:F7)</f>
        <v>0.67200000000000004</v>
      </c>
      <c r="H7">
        <f>STDEV(B7:F7)</f>
        <v>0.33640749099863959</v>
      </c>
    </row>
    <row r="8" spans="1:8" x14ac:dyDescent="0.2">
      <c r="A8" t="s">
        <v>10</v>
      </c>
      <c r="B8">
        <v>0</v>
      </c>
      <c r="C8">
        <v>0.01</v>
      </c>
      <c r="D8">
        <v>0.01</v>
      </c>
      <c r="E8">
        <v>0.01</v>
      </c>
      <c r="F8">
        <v>0.01</v>
      </c>
      <c r="G8" s="1">
        <f>MIN(B8:F8)</f>
        <v>0</v>
      </c>
      <c r="H8">
        <f>STDEV(B8:F8)</f>
        <v>4.4721359549995789E-3</v>
      </c>
    </row>
    <row r="9" spans="1:8" x14ac:dyDescent="0.2">
      <c r="A9" t="s">
        <v>4</v>
      </c>
      <c r="B9">
        <v>100.1</v>
      </c>
      <c r="C9">
        <v>96.3</v>
      </c>
      <c r="D9">
        <v>83.5</v>
      </c>
      <c r="E9">
        <v>96.4</v>
      </c>
      <c r="F9">
        <v>96.7</v>
      </c>
      <c r="G9" s="1">
        <f>AVERAGE(B9:F9)</f>
        <v>94.6</v>
      </c>
      <c r="H9">
        <f>STDEV(B9:F9)</f>
        <v>6.4031242374328476</v>
      </c>
    </row>
    <row r="10" spans="1:8" x14ac:dyDescent="0.2">
      <c r="A10" t="s">
        <v>8</v>
      </c>
      <c r="B10">
        <f>B9/100.1</f>
        <v>1</v>
      </c>
      <c r="C10">
        <f t="shared" ref="C10:D10" si="1">C9/100.1</f>
        <v>0.9620379620379621</v>
      </c>
      <c r="D10">
        <f t="shared" si="1"/>
        <v>0.83416583416583423</v>
      </c>
      <c r="E10">
        <f>E9/100.1</f>
        <v>0.96303696303696318</v>
      </c>
      <c r="F10">
        <f>F9/100.1</f>
        <v>0.96603396603396607</v>
      </c>
      <c r="G10" s="1">
        <f>AVERAGE(B10:E10)</f>
        <v>0.93981018981018993</v>
      </c>
      <c r="H10">
        <f>STDEV(B10:E10)</f>
        <v>7.2611064315144483E-2</v>
      </c>
    </row>
    <row r="12" spans="1:8" x14ac:dyDescent="0.2">
      <c r="A12" t="s">
        <v>2</v>
      </c>
      <c r="B12">
        <v>81.17</v>
      </c>
      <c r="C12">
        <v>66.45</v>
      </c>
      <c r="D12">
        <v>331.78</v>
      </c>
      <c r="E12">
        <v>95.27</v>
      </c>
      <c r="F12">
        <v>241.4</v>
      </c>
      <c r="G12" s="1">
        <f>AVERAGE(B12:F12)</f>
        <v>163.214</v>
      </c>
      <c r="H12">
        <f>STDEV(B12:F12)</f>
        <v>117.51427968549183</v>
      </c>
    </row>
    <row r="13" spans="1:8" x14ac:dyDescent="0.2">
      <c r="A13" t="s">
        <v>11</v>
      </c>
      <c r="B13">
        <v>76.239999999999995</v>
      </c>
      <c r="C13">
        <v>61.76</v>
      </c>
      <c r="D13">
        <v>326.8</v>
      </c>
      <c r="E13">
        <v>90.34</v>
      </c>
      <c r="F13">
        <v>232.07</v>
      </c>
      <c r="G13" s="1">
        <f>MIN(B13:F13)</f>
        <v>61.76</v>
      </c>
      <c r="H13">
        <f>STDEV(B13:F13)</f>
        <v>116.72934386862627</v>
      </c>
    </row>
    <row r="14" spans="1:8" x14ac:dyDescent="0.2">
      <c r="A14" t="s">
        <v>5</v>
      </c>
      <c r="B14">
        <v>0.6</v>
      </c>
      <c r="C14">
        <v>0.7</v>
      </c>
      <c r="D14">
        <v>0.1</v>
      </c>
      <c r="E14">
        <v>0.5</v>
      </c>
      <c r="F14">
        <v>0.2</v>
      </c>
      <c r="G14" s="1">
        <f>AVERAGE(B14:F14)</f>
        <v>0.42000000000000004</v>
      </c>
      <c r="H14">
        <f>STDEV(B14:F14)</f>
        <v>0.25884358211089564</v>
      </c>
    </row>
    <row r="15" spans="1:8" x14ac:dyDescent="0.2">
      <c r="A15" t="s">
        <v>8</v>
      </c>
      <c r="B15">
        <f>B14/5.1</f>
        <v>0.11764705882352941</v>
      </c>
      <c r="C15">
        <f t="shared" ref="C15:D15" si="2">C14/5.1</f>
        <v>0.13725490196078433</v>
      </c>
      <c r="D15">
        <f t="shared" si="2"/>
        <v>1.9607843137254905E-2</v>
      </c>
      <c r="E15">
        <f>E14/5.1</f>
        <v>9.8039215686274522E-2</v>
      </c>
      <c r="F15">
        <f>F14/5.1</f>
        <v>3.921568627450981E-2</v>
      </c>
      <c r="G15" s="1">
        <f>AVERAGE(B15:E15)</f>
        <v>9.3137254901960786E-2</v>
      </c>
      <c r="H15">
        <f>STDEV(B15:E15)</f>
        <v>5.1567757640717353E-2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In-Cluster Channel</vt:lpstr>
      <vt:lpstr>Cross-Cluster Channel</vt:lpstr>
      <vt:lpstr>Cloud Channel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Khoi-Nguyen Tran</cp:lastModifiedBy>
  <dcterms:created xsi:type="dcterms:W3CDTF">2021-03-31T01:55:37Z</dcterms:created>
  <dcterms:modified xsi:type="dcterms:W3CDTF">2021-04-23T03:52:23Z</dcterms:modified>
</cp:coreProperties>
</file>