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Cloud-Fog-PoW/"/>
    </mc:Choice>
  </mc:AlternateContent>
  <xr:revisionPtr revIDLastSave="0" documentId="13_ncr:1_{5E3BA532-94D9-BB4A-A5FB-1DFBCC0CF4B4}" xr6:coauthVersionLast="43" xr6:coauthVersionMax="46" xr10:uidLastSave="{00000000-0000-0000-0000-000000000000}"/>
  <bookViews>
    <workbookView xWindow="35620" yWindow="660" windowWidth="33600" windowHeight="20500" activeTab="2" xr2:uid="{1BDB8C28-F112-5C41-B957-404A3C44CBA0}"/>
  </bookViews>
  <sheets>
    <sheet name="In-Cluster Channel" sheetId="1" r:id="rId1"/>
    <sheet name="Cross-Cluster Channel" sheetId="3" r:id="rId2"/>
    <sheet name="Cloud Channe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0" i="1"/>
  <c r="C5" i="1"/>
  <c r="F15" i="5" l="1"/>
  <c r="E15" i="5"/>
  <c r="D15" i="5"/>
  <c r="C15" i="5"/>
  <c r="B15" i="5"/>
  <c r="H15" i="5" s="1"/>
  <c r="H14" i="5"/>
  <c r="G14" i="5"/>
  <c r="H13" i="5"/>
  <c r="G13" i="5"/>
  <c r="H12" i="5"/>
  <c r="G12" i="5"/>
  <c r="F10" i="5"/>
  <c r="E10" i="5"/>
  <c r="D10" i="5"/>
  <c r="C10" i="5"/>
  <c r="B10" i="5"/>
  <c r="H9" i="5"/>
  <c r="G9" i="5"/>
  <c r="H8" i="5"/>
  <c r="G8" i="5"/>
  <c r="H7" i="5"/>
  <c r="G7" i="5"/>
  <c r="F5" i="5"/>
  <c r="E5" i="5"/>
  <c r="D5" i="5"/>
  <c r="C5" i="5"/>
  <c r="B5" i="5"/>
  <c r="H4" i="5"/>
  <c r="G4" i="5"/>
  <c r="H3" i="5"/>
  <c r="G3" i="5"/>
  <c r="H2" i="5"/>
  <c r="G2" i="5"/>
  <c r="H10" i="5" l="1"/>
  <c r="H5" i="5"/>
  <c r="G10" i="5"/>
  <c r="G5" i="5"/>
  <c r="G15" i="5"/>
  <c r="G13" i="3"/>
  <c r="H13" i="3"/>
  <c r="G12" i="3"/>
  <c r="H12" i="3"/>
  <c r="G14" i="3"/>
  <c r="H14" i="3"/>
  <c r="G8" i="3"/>
  <c r="H8" i="3"/>
  <c r="G7" i="3"/>
  <c r="H7" i="3"/>
  <c r="G9" i="3"/>
  <c r="H9" i="3"/>
  <c r="F15" i="3"/>
  <c r="F10" i="3"/>
  <c r="F5" i="3"/>
  <c r="G3" i="3"/>
  <c r="H3" i="3"/>
  <c r="G2" i="3"/>
  <c r="H2" i="3"/>
  <c r="G4" i="3"/>
  <c r="H4" i="3"/>
  <c r="E15" i="1" l="1"/>
  <c r="E10" i="1"/>
  <c r="E5" i="1"/>
  <c r="B15" i="1" l="1"/>
  <c r="B10" i="1"/>
  <c r="B5" i="1"/>
  <c r="G13" i="1" l="1"/>
  <c r="G8" i="1"/>
  <c r="G3" i="1"/>
  <c r="E15" i="3" l="1"/>
  <c r="D15" i="3"/>
  <c r="C15" i="3"/>
  <c r="B15" i="3"/>
  <c r="E10" i="3"/>
  <c r="D10" i="3"/>
  <c r="C10" i="3"/>
  <c r="B10" i="3"/>
  <c r="E5" i="3"/>
  <c r="D5" i="3"/>
  <c r="C5" i="3"/>
  <c r="B5" i="3"/>
  <c r="G5" i="3" l="1"/>
  <c r="H15" i="3"/>
  <c r="H10" i="3"/>
  <c r="G10" i="3"/>
  <c r="H5" i="3"/>
  <c r="G15" i="3"/>
  <c r="F15" i="1"/>
  <c r="F5" i="1"/>
  <c r="F10" i="1"/>
  <c r="H14" i="1"/>
  <c r="H13" i="1"/>
  <c r="H12" i="1"/>
  <c r="H9" i="1"/>
  <c r="H8" i="1"/>
  <c r="H7" i="1"/>
  <c r="H4" i="1"/>
  <c r="H3" i="1"/>
  <c r="H2" i="1"/>
  <c r="G10" i="1" l="1"/>
  <c r="G15" i="1"/>
  <c r="H5" i="1"/>
  <c r="H10" i="1"/>
  <c r="G5" i="1"/>
  <c r="H15" i="1"/>
  <c r="G4" i="1" l="1"/>
  <c r="G7" i="1"/>
  <c r="G9" i="1"/>
  <c r="G12" i="1"/>
  <c r="G14" i="1"/>
  <c r="G2" i="1"/>
</calcChain>
</file>

<file path=xl/sharedStrings.xml><?xml version="1.0" encoding="utf-8"?>
<sst xmlns="http://schemas.openxmlformats.org/spreadsheetml/2006/main" count="42" uniqueCount="12">
  <si>
    <t>Open Acc Avg Latency</t>
  </si>
  <si>
    <t>Query Avg Latency</t>
  </si>
  <si>
    <t>Transfer Avg Latency</t>
  </si>
  <si>
    <t>Open Acc Throughput</t>
  </si>
  <si>
    <t>Query Throughput</t>
  </si>
  <si>
    <t>Transfer Throughput</t>
  </si>
  <si>
    <t>Round</t>
  </si>
  <si>
    <t>Std Dev</t>
  </si>
  <si>
    <t>Percentage of Sent Rate</t>
  </si>
  <si>
    <t>Open Acc Min Latency</t>
  </si>
  <si>
    <t>Query Min Latency</t>
  </si>
  <si>
    <t>Transfer Min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</si>
</sst>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0011-9D37-7443-A886-F39FC4C1B6DE}">
  <dimension ref="A1:H15"/>
  <sheetViews>
    <sheetView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109.79</v>
      </c>
      <c r="C2">
        <v>97.35</v>
      </c>
      <c r="D2">
        <v>63.62</v>
      </c>
      <c r="E2">
        <v>28.93</v>
      </c>
      <c r="F2">
        <v>111.4</v>
      </c>
      <c r="G2" s="1">
        <f>AVERAGE(B2:F2)</f>
        <v>82.218000000000004</v>
      </c>
      <c r="H2">
        <f>STDEV(B2:F2)</f>
        <v>35.448125056200077</v>
      </c>
    </row>
    <row r="3" spans="1:8" x14ac:dyDescent="0.2">
      <c r="A3" t="s">
        <v>9</v>
      </c>
      <c r="B3">
        <v>80.16</v>
      </c>
      <c r="C3">
        <v>56.06</v>
      </c>
      <c r="D3">
        <v>49.12</v>
      </c>
      <c r="E3">
        <v>11.33</v>
      </c>
      <c r="F3">
        <v>96.83</v>
      </c>
      <c r="G3" s="1">
        <f>MIN(B3:F3)</f>
        <v>11.33</v>
      </c>
      <c r="H3">
        <f t="shared" ref="H3:H15" si="0">STDEV(B3:F3)</f>
        <v>32.623194969223974</v>
      </c>
    </row>
    <row r="4" spans="1:8" x14ac:dyDescent="0.2">
      <c r="A4" t="s">
        <v>3</v>
      </c>
      <c r="B4">
        <v>5.9</v>
      </c>
      <c r="C4">
        <v>7.1</v>
      </c>
      <c r="D4">
        <v>9.6999999999999993</v>
      </c>
      <c r="E4">
        <v>12</v>
      </c>
      <c r="F4">
        <v>6.4</v>
      </c>
      <c r="G4" s="1">
        <f t="shared" ref="G4:G15" si="1">AVERAGE(B4:F4)</f>
        <v>8.2200000000000006</v>
      </c>
      <c r="H4">
        <f t="shared" si="0"/>
        <v>2.5704085278414399</v>
      </c>
    </row>
    <row r="5" spans="1:8" x14ac:dyDescent="0.2">
      <c r="A5" t="s">
        <v>8</v>
      </c>
      <c r="B5">
        <f>B4/50.1</f>
        <v>0.11776447105788423</v>
      </c>
      <c r="C5">
        <f t="shared" ref="C5" si="2">C4/50.1</f>
        <v>0.14171656686626746</v>
      </c>
      <c r="D5">
        <v>0.19361277445109779</v>
      </c>
      <c r="E5">
        <f t="shared" ref="D5:F5" si="3">E4/50.1</f>
        <v>0.23952095808383234</v>
      </c>
      <c r="F5">
        <f t="shared" si="3"/>
        <v>0.12774451097804393</v>
      </c>
      <c r="G5" s="1">
        <f t="shared" si="1"/>
        <v>0.16407185628742516</v>
      </c>
      <c r="H5">
        <f>STDEV(B5:F5)</f>
        <v>5.1305559437952925E-2</v>
      </c>
    </row>
    <row r="7" spans="1:8" x14ac:dyDescent="0.2">
      <c r="A7" t="s">
        <v>1</v>
      </c>
      <c r="B7">
        <v>0.08</v>
      </c>
      <c r="C7">
        <v>0.14000000000000001</v>
      </c>
      <c r="D7">
        <v>0.08</v>
      </c>
      <c r="E7">
        <v>49.07</v>
      </c>
      <c r="F7">
        <v>0.04</v>
      </c>
      <c r="G7" s="1">
        <f t="shared" si="1"/>
        <v>9.8819999999999997</v>
      </c>
      <c r="H7">
        <f t="shared" si="0"/>
        <v>21.90678707615519</v>
      </c>
    </row>
    <row r="8" spans="1:8" x14ac:dyDescent="0.2">
      <c r="A8" t="s">
        <v>10</v>
      </c>
      <c r="B8">
        <v>0.01</v>
      </c>
      <c r="C8">
        <v>0.01</v>
      </c>
      <c r="D8">
        <v>0.01</v>
      </c>
      <c r="E8">
        <v>7.84</v>
      </c>
      <c r="F8">
        <v>0.01</v>
      </c>
      <c r="G8" s="1">
        <f>MIN(B8:F8)</f>
        <v>0.01</v>
      </c>
      <c r="H8">
        <f t="shared" si="0"/>
        <v>3.5016824527646708</v>
      </c>
    </row>
    <row r="9" spans="1:8" x14ac:dyDescent="0.2">
      <c r="A9" t="s">
        <v>4</v>
      </c>
      <c r="B9">
        <v>100</v>
      </c>
      <c r="C9">
        <v>99</v>
      </c>
      <c r="D9">
        <v>99.7</v>
      </c>
      <c r="E9">
        <v>16.2</v>
      </c>
      <c r="F9">
        <v>98.8</v>
      </c>
      <c r="G9" s="1">
        <f t="shared" si="1"/>
        <v>82.74</v>
      </c>
      <c r="H9">
        <f t="shared" si="0"/>
        <v>37.200241934697146</v>
      </c>
    </row>
    <row r="10" spans="1:8" x14ac:dyDescent="0.2">
      <c r="A10" t="s">
        <v>8</v>
      </c>
      <c r="B10">
        <f>B9/100.1</f>
        <v>0.99900099900099903</v>
      </c>
      <c r="C10">
        <f t="shared" ref="C10" si="4">C9/100.1</f>
        <v>0.98901098901098905</v>
      </c>
      <c r="D10">
        <v>0.99600399600399614</v>
      </c>
      <c r="E10">
        <f t="shared" ref="D10:F10" si="5">E9/100.1</f>
        <v>0.16183816183816185</v>
      </c>
      <c r="F10">
        <f t="shared" si="5"/>
        <v>0.98701298701298701</v>
      </c>
      <c r="G10" s="1">
        <f t="shared" si="1"/>
        <v>0.8265734265734267</v>
      </c>
      <c r="H10">
        <f t="shared" si="0"/>
        <v>0.37163078855841286</v>
      </c>
    </row>
    <row r="12" spans="1:8" x14ac:dyDescent="0.2">
      <c r="A12" t="s">
        <v>2</v>
      </c>
      <c r="B12">
        <v>4.62</v>
      </c>
      <c r="C12">
        <v>4.62</v>
      </c>
      <c r="D12">
        <v>23.5</v>
      </c>
      <c r="E12">
        <v>19.22</v>
      </c>
      <c r="F12">
        <v>16.21</v>
      </c>
      <c r="G12" s="1">
        <f t="shared" si="1"/>
        <v>13.634</v>
      </c>
      <c r="H12">
        <f t="shared" si="0"/>
        <v>8.6267247550852115</v>
      </c>
    </row>
    <row r="13" spans="1:8" x14ac:dyDescent="0.2">
      <c r="A13" t="s">
        <v>11</v>
      </c>
      <c r="B13">
        <v>1.51</v>
      </c>
      <c r="C13">
        <v>0.93</v>
      </c>
      <c r="D13">
        <v>2.95</v>
      </c>
      <c r="E13">
        <v>14.31</v>
      </c>
      <c r="F13">
        <v>11.27</v>
      </c>
      <c r="G13" s="1">
        <f>MIN(B13:F13)</f>
        <v>0.93</v>
      </c>
      <c r="H13">
        <f t="shared" si="0"/>
        <v>6.1605259515726409</v>
      </c>
    </row>
    <row r="14" spans="1:8" x14ac:dyDescent="0.2">
      <c r="A14" t="s">
        <v>5</v>
      </c>
      <c r="B14">
        <v>3.9</v>
      </c>
      <c r="C14">
        <v>3.5</v>
      </c>
      <c r="D14">
        <v>1.7</v>
      </c>
      <c r="E14">
        <v>2.1</v>
      </c>
      <c r="F14">
        <v>2.4</v>
      </c>
      <c r="G14" s="1">
        <f t="shared" si="1"/>
        <v>2.7199999999999998</v>
      </c>
      <c r="H14">
        <f t="shared" si="0"/>
        <v>0.93914855054991242</v>
      </c>
    </row>
    <row r="15" spans="1:8" x14ac:dyDescent="0.2">
      <c r="A15" t="s">
        <v>8</v>
      </c>
      <c r="B15">
        <f>B14/5.1</f>
        <v>0.76470588235294124</v>
      </c>
      <c r="C15">
        <f t="shared" ref="C15" si="6">C14/5.1</f>
        <v>0.68627450980392157</v>
      </c>
      <c r="D15">
        <v>0.33333333333333337</v>
      </c>
      <c r="E15">
        <f t="shared" ref="D15:F15" si="7">E14/5.1</f>
        <v>0.41176470588235298</v>
      </c>
      <c r="F15">
        <f t="shared" si="7"/>
        <v>0.47058823529411764</v>
      </c>
      <c r="G15" s="1">
        <f t="shared" si="1"/>
        <v>0.53333333333333344</v>
      </c>
      <c r="H15">
        <f t="shared" si="0"/>
        <v>0.18414677461762965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EB70-A66B-844E-AADA-C5C907114C1D}">
  <dimension ref="A1:H15"/>
  <sheetViews>
    <sheetView workbookViewId="0">
      <selection activeCell="G13" sqref="G13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57.34</v>
      </c>
      <c r="C2">
        <v>32.79</v>
      </c>
      <c r="D2">
        <v>47.1</v>
      </c>
      <c r="E2">
        <v>134.99</v>
      </c>
      <c r="F2">
        <v>47.05</v>
      </c>
      <c r="G2" s="1">
        <f>AVERAGE(B2:F2)</f>
        <v>63.854000000000006</v>
      </c>
      <c r="H2">
        <f>STDEV(B2:F2)</f>
        <v>40.714879712458924</v>
      </c>
    </row>
    <row r="3" spans="1:8" x14ac:dyDescent="0.2">
      <c r="A3" t="s">
        <v>9</v>
      </c>
      <c r="B3">
        <v>28</v>
      </c>
      <c r="C3">
        <v>22.74</v>
      </c>
      <c r="D3">
        <v>37.020000000000003</v>
      </c>
      <c r="E3">
        <v>60.34</v>
      </c>
      <c r="F3">
        <v>38.03</v>
      </c>
      <c r="G3" s="1">
        <f>MIN(B3:F3)</f>
        <v>22.74</v>
      </c>
      <c r="H3">
        <f>STDEV(B3:F3)</f>
        <v>14.404071646586601</v>
      </c>
    </row>
    <row r="4" spans="1:8" x14ac:dyDescent="0.2">
      <c r="A4" t="s">
        <v>3</v>
      </c>
      <c r="B4">
        <v>9.3000000000000007</v>
      </c>
      <c r="C4">
        <v>16.100000000000001</v>
      </c>
      <c r="D4">
        <v>12.6</v>
      </c>
      <c r="E4">
        <v>4.8</v>
      </c>
      <c r="F4">
        <v>12.2</v>
      </c>
      <c r="G4" s="1">
        <f>AVERAGE(B4:F4)</f>
        <v>11</v>
      </c>
      <c r="H4">
        <f>STDEV(B4:F4)</f>
        <v>4.2231504827557327</v>
      </c>
    </row>
    <row r="5" spans="1:8" x14ac:dyDescent="0.2">
      <c r="A5" t="s">
        <v>8</v>
      </c>
      <c r="B5">
        <f>B4/50.1</f>
        <v>0.18562874251497008</v>
      </c>
      <c r="C5">
        <f t="shared" ref="C5:D5" si="0">C4/50.1</f>
        <v>0.32135728542914171</v>
      </c>
      <c r="D5">
        <f t="shared" si="0"/>
        <v>0.25149700598802394</v>
      </c>
      <c r="E5">
        <f>E4/50.1</f>
        <v>9.5808383233532926E-2</v>
      </c>
      <c r="F5">
        <f>F4/50.1</f>
        <v>0.24351297405189617</v>
      </c>
      <c r="G5" s="1">
        <f>AVERAGE(B5:E5)</f>
        <v>0.21357285429141717</v>
      </c>
      <c r="H5">
        <f>STDEV(B5:E5)</f>
        <v>9.6099026883917901E-2</v>
      </c>
    </row>
    <row r="7" spans="1:8" x14ac:dyDescent="0.2">
      <c r="A7" t="s">
        <v>1</v>
      </c>
      <c r="B7">
        <v>5.47</v>
      </c>
      <c r="C7">
        <v>13.35</v>
      </c>
      <c r="D7">
        <v>3.88</v>
      </c>
      <c r="E7">
        <v>0.04</v>
      </c>
      <c r="F7">
        <v>1.88</v>
      </c>
      <c r="G7" s="1">
        <f>AVERAGE(B7:F7)</f>
        <v>4.9239999999999995</v>
      </c>
      <c r="H7">
        <f>STDEV(B7:F7)</f>
        <v>5.1357793955737625</v>
      </c>
    </row>
    <row r="8" spans="1:8" x14ac:dyDescent="0.2">
      <c r="A8" t="s">
        <v>10</v>
      </c>
      <c r="B8">
        <v>0.01</v>
      </c>
      <c r="C8">
        <v>3.38</v>
      </c>
      <c r="D8">
        <v>0.01</v>
      </c>
      <c r="E8">
        <v>0.01</v>
      </c>
      <c r="F8">
        <v>0.06</v>
      </c>
      <c r="G8" s="1">
        <f>MIN(B8:F8)</f>
        <v>0.01</v>
      </c>
      <c r="H8">
        <f>STDEV(B8:F8)</f>
        <v>1.5016757306422714</v>
      </c>
    </row>
    <row r="9" spans="1:8" x14ac:dyDescent="0.2">
      <c r="A9" t="s">
        <v>4</v>
      </c>
      <c r="B9">
        <v>65.8</v>
      </c>
      <c r="C9">
        <v>51.3</v>
      </c>
      <c r="D9">
        <v>100</v>
      </c>
      <c r="E9">
        <v>100</v>
      </c>
      <c r="F9">
        <v>86.7</v>
      </c>
      <c r="G9" s="1">
        <f>AVERAGE(B9:F9)</f>
        <v>80.760000000000005</v>
      </c>
      <c r="H9">
        <f>STDEV(B9:F9)</f>
        <v>21.606318520284766</v>
      </c>
    </row>
    <row r="10" spans="1:8" x14ac:dyDescent="0.2">
      <c r="A10" t="s">
        <v>8</v>
      </c>
      <c r="B10">
        <f>B9/100.1</f>
        <v>0.6573426573426574</v>
      </c>
      <c r="C10">
        <f t="shared" ref="C10:D10" si="1">C9/100.1</f>
        <v>0.51248751248751245</v>
      </c>
      <c r="D10">
        <f t="shared" si="1"/>
        <v>0.99900099900099903</v>
      </c>
      <c r="E10">
        <f>E9/100.1</f>
        <v>0.99900099900099903</v>
      </c>
      <c r="F10">
        <f>F9/100.1</f>
        <v>0.86613386613386623</v>
      </c>
      <c r="G10" s="1">
        <f>AVERAGE(B10:E10)</f>
        <v>0.79195804195804198</v>
      </c>
      <c r="H10">
        <f>STDEV(B10:E10)</f>
        <v>0.24627806150763126</v>
      </c>
    </row>
    <row r="12" spans="1:8" x14ac:dyDescent="0.2">
      <c r="A12" t="s">
        <v>2</v>
      </c>
      <c r="B12">
        <v>19.850000000000001</v>
      </c>
      <c r="C12">
        <v>58.61</v>
      </c>
      <c r="D12">
        <v>11.14</v>
      </c>
      <c r="E12">
        <v>10.69</v>
      </c>
      <c r="F12">
        <v>101.94</v>
      </c>
      <c r="G12" s="1">
        <f>AVERAGE(B12:F12)</f>
        <v>40.446000000000005</v>
      </c>
      <c r="H12">
        <f>STDEV(B12:F12)</f>
        <v>39.622907894297711</v>
      </c>
    </row>
    <row r="13" spans="1:8" x14ac:dyDescent="0.2">
      <c r="A13" t="s">
        <v>11</v>
      </c>
      <c r="B13">
        <v>15.04</v>
      </c>
      <c r="C13">
        <v>52.53</v>
      </c>
      <c r="D13">
        <v>6.23</v>
      </c>
      <c r="E13">
        <v>5.64</v>
      </c>
      <c r="F13">
        <v>97.03</v>
      </c>
      <c r="G13" s="1">
        <f>MIN(B13:F13)</f>
        <v>5.64</v>
      </c>
      <c r="H13">
        <f>STDEV(B13:F13)</f>
        <v>39.505422792320552</v>
      </c>
    </row>
    <row r="14" spans="1:8" x14ac:dyDescent="0.2">
      <c r="A14" t="s">
        <v>5</v>
      </c>
      <c r="B14">
        <v>2</v>
      </c>
      <c r="C14">
        <v>0.8</v>
      </c>
      <c r="D14">
        <v>3.1</v>
      </c>
      <c r="E14">
        <v>3.2</v>
      </c>
      <c r="F14">
        <v>0.5</v>
      </c>
      <c r="G14" s="1">
        <f>AVERAGE(B14:F14)</f>
        <v>1.9200000000000004</v>
      </c>
      <c r="H14">
        <f>STDEV(B14:F14)</f>
        <v>1.2557866060760479</v>
      </c>
    </row>
    <row r="15" spans="1:8" x14ac:dyDescent="0.2">
      <c r="A15" t="s">
        <v>8</v>
      </c>
      <c r="B15">
        <f>B14/5.1</f>
        <v>0.39215686274509809</v>
      </c>
      <c r="C15">
        <f t="shared" ref="C15:D15" si="2">C14/5.1</f>
        <v>0.15686274509803924</v>
      </c>
      <c r="D15">
        <f t="shared" si="2"/>
        <v>0.60784313725490202</v>
      </c>
      <c r="E15">
        <f>E14/5.1</f>
        <v>0.62745098039215697</v>
      </c>
      <c r="F15">
        <f>F14/5.1</f>
        <v>9.8039215686274522E-2</v>
      </c>
      <c r="G15" s="1">
        <f>AVERAGE(B15:E15)</f>
        <v>0.4460784313725491</v>
      </c>
      <c r="H15">
        <f>STDEV(B15:E15)</f>
        <v>0.22031573582592384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C28A-B8B0-A347-B368-56E89BDE482C}">
  <dimension ref="A1:H15"/>
  <sheetViews>
    <sheetView tabSelected="1" zoomScale="90" zoomScaleNormal="90" workbookViewId="0">
      <selection activeCell="I22" sqref="I22"/>
    </sheetView>
  </sheetViews>
  <sheetFormatPr baseColWidth="10" defaultRowHeight="16" x14ac:dyDescent="0.2"/>
  <cols>
    <col min="1" max="1" width="21.1640625" bestFit="1" customWidth="1"/>
    <col min="8" max="8" width="12.1640625" bestFit="1" customWidth="1"/>
  </cols>
  <sheetData>
    <row r="1" spans="1:8" x14ac:dyDescent="0.2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H1" t="s">
        <v>7</v>
      </c>
    </row>
    <row r="2" spans="1:8" x14ac:dyDescent="0.2">
      <c r="A2" t="s">
        <v>0</v>
      </c>
      <c r="B2">
        <v>128.9</v>
      </c>
      <c r="C2">
        <v>51.76</v>
      </c>
      <c r="D2">
        <v>45.28</v>
      </c>
      <c r="E2">
        <v>139.96</v>
      </c>
      <c r="F2">
        <v>95.94</v>
      </c>
      <c r="G2" s="1">
        <f>AVERAGE(B2:F2)</f>
        <v>92.367999999999995</v>
      </c>
      <c r="H2">
        <f>STDEV(B2:F2)</f>
        <v>43.23954810124642</v>
      </c>
    </row>
    <row r="3" spans="1:8" x14ac:dyDescent="0.2">
      <c r="A3" t="s">
        <v>9</v>
      </c>
      <c r="B3">
        <v>75.58</v>
      </c>
      <c r="C3">
        <v>38</v>
      </c>
      <c r="D3">
        <v>36.56</v>
      </c>
      <c r="E3">
        <v>68.180000000000007</v>
      </c>
      <c r="F3">
        <v>50.12</v>
      </c>
      <c r="G3" s="1">
        <f>MIN(B3:F3)</f>
        <v>36.56</v>
      </c>
      <c r="H3">
        <f>STDEV(B3:F3)</f>
        <v>17.61739254259836</v>
      </c>
    </row>
    <row r="4" spans="1:8" x14ac:dyDescent="0.2">
      <c r="A4" t="s">
        <v>3</v>
      </c>
      <c r="B4">
        <v>6.2</v>
      </c>
      <c r="C4">
        <v>11.4</v>
      </c>
      <c r="D4">
        <v>13.7</v>
      </c>
      <c r="E4">
        <v>4.7</v>
      </c>
      <c r="F4">
        <v>5.0999999999999996</v>
      </c>
      <c r="G4" s="1">
        <f>AVERAGE(B4:F4)</f>
        <v>8.2200000000000006</v>
      </c>
      <c r="H4">
        <f>STDEV(B4:F4)</f>
        <v>4.0727140827708483</v>
      </c>
    </row>
    <row r="5" spans="1:8" x14ac:dyDescent="0.2">
      <c r="A5" t="s">
        <v>8</v>
      </c>
      <c r="B5">
        <f>B4/50.1</f>
        <v>0.12375249500998003</v>
      </c>
      <c r="C5">
        <f t="shared" ref="C5:D5" si="0">C4/50.1</f>
        <v>0.22754491017964071</v>
      </c>
      <c r="D5">
        <f t="shared" si="0"/>
        <v>0.2734530938123752</v>
      </c>
      <c r="E5">
        <f>E4/50.1</f>
        <v>9.3812375249500993E-2</v>
      </c>
      <c r="F5">
        <f>F4/50.1</f>
        <v>0.10179640718562873</v>
      </c>
      <c r="G5" s="1">
        <f>AVERAGE(B5:E5)</f>
        <v>0.17964071856287422</v>
      </c>
      <c r="H5">
        <f>STDEV(B5:E5)</f>
        <v>8.4824468506490183E-2</v>
      </c>
    </row>
    <row r="7" spans="1:8" x14ac:dyDescent="0.2">
      <c r="A7" t="s">
        <v>1</v>
      </c>
      <c r="B7">
        <v>0.04</v>
      </c>
      <c r="C7">
        <v>1.93</v>
      </c>
      <c r="D7">
        <v>23.75</v>
      </c>
      <c r="E7">
        <v>0.04</v>
      </c>
      <c r="F7">
        <v>1.47</v>
      </c>
      <c r="G7" s="1">
        <f>AVERAGE(B7:F7)</f>
        <v>5.4459999999999997</v>
      </c>
      <c r="H7">
        <f>STDEV(B7:F7)</f>
        <v>10.267143224870296</v>
      </c>
    </row>
    <row r="8" spans="1:8" x14ac:dyDescent="0.2">
      <c r="A8" t="s">
        <v>10</v>
      </c>
      <c r="B8">
        <v>0</v>
      </c>
      <c r="C8">
        <v>0.05</v>
      </c>
      <c r="D8">
        <v>3.24</v>
      </c>
      <c r="E8">
        <v>0.01</v>
      </c>
      <c r="F8">
        <v>0.01</v>
      </c>
      <c r="G8" s="1">
        <f>MIN(B8:F8)</f>
        <v>0</v>
      </c>
      <c r="H8">
        <f>STDEV(B8:F8)</f>
        <v>1.4412737422155446</v>
      </c>
    </row>
    <row r="9" spans="1:8" x14ac:dyDescent="0.2">
      <c r="A9" t="s">
        <v>4</v>
      </c>
      <c r="B9">
        <v>97.2</v>
      </c>
      <c r="C9">
        <v>99.6</v>
      </c>
      <c r="D9">
        <v>29.2</v>
      </c>
      <c r="E9">
        <v>100.1</v>
      </c>
      <c r="F9">
        <v>81.2</v>
      </c>
      <c r="G9" s="1">
        <f>AVERAGE(B9:F9)</f>
        <v>81.460000000000008</v>
      </c>
      <c r="H9">
        <f>STDEV(B9:F9)</f>
        <v>30.230084353173716</v>
      </c>
    </row>
    <row r="10" spans="1:8" x14ac:dyDescent="0.2">
      <c r="A10" t="s">
        <v>8</v>
      </c>
      <c r="B10">
        <f>B9/100.1</f>
        <v>0.97102897102897112</v>
      </c>
      <c r="C10">
        <f t="shared" ref="C10:D10" si="1">C9/100.1</f>
        <v>0.99500499500499495</v>
      </c>
      <c r="D10">
        <f t="shared" si="1"/>
        <v>0.29170829170829171</v>
      </c>
      <c r="E10">
        <f>E9/100.1</f>
        <v>1</v>
      </c>
      <c r="F10">
        <f>F9/100.1</f>
        <v>0.81118881118881125</v>
      </c>
      <c r="G10" s="1">
        <f>AVERAGE(B10:E10)</f>
        <v>0.81443556443556442</v>
      </c>
      <c r="H10">
        <f>STDEV(B10:E10)</f>
        <v>0.34871419799215542</v>
      </c>
    </row>
    <row r="12" spans="1:8" x14ac:dyDescent="0.2">
      <c r="A12" t="s">
        <v>2</v>
      </c>
      <c r="B12">
        <v>11.81</v>
      </c>
      <c r="C12">
        <v>35.78</v>
      </c>
      <c r="D12">
        <v>10.050000000000001</v>
      </c>
      <c r="E12">
        <v>5.99</v>
      </c>
      <c r="F12">
        <v>3.38</v>
      </c>
      <c r="G12" s="1">
        <f>AVERAGE(B12:F12)</f>
        <v>13.402000000000001</v>
      </c>
      <c r="H12">
        <f>STDEV(B12:F12)</f>
        <v>12.941440028064886</v>
      </c>
    </row>
    <row r="13" spans="1:8" x14ac:dyDescent="0.2">
      <c r="A13" t="s">
        <v>11</v>
      </c>
      <c r="B13">
        <v>6.93</v>
      </c>
      <c r="C13">
        <v>30.51</v>
      </c>
      <c r="D13">
        <v>2.2599999999999998</v>
      </c>
      <c r="E13">
        <v>0.62</v>
      </c>
      <c r="F13">
        <v>0.34</v>
      </c>
      <c r="G13" s="1">
        <f>MIN(B13:F13)</f>
        <v>0.34</v>
      </c>
      <c r="H13">
        <f>STDEV(B13:F13)</f>
        <v>12.785201210774902</v>
      </c>
    </row>
    <row r="14" spans="1:8" x14ac:dyDescent="0.2">
      <c r="A14" t="s">
        <v>5</v>
      </c>
      <c r="B14">
        <v>3</v>
      </c>
      <c r="C14">
        <v>1.2</v>
      </c>
      <c r="D14">
        <v>1.8</v>
      </c>
      <c r="E14">
        <v>2.4</v>
      </c>
      <c r="F14">
        <v>4</v>
      </c>
      <c r="G14" s="1">
        <f>AVERAGE(B14:F14)</f>
        <v>2.48</v>
      </c>
      <c r="H14">
        <f>STDEV(B14:F14)</f>
        <v>1.0825894882179481</v>
      </c>
    </row>
    <row r="15" spans="1:8" x14ac:dyDescent="0.2">
      <c r="A15" t="s">
        <v>8</v>
      </c>
      <c r="B15">
        <f>B14/5.1</f>
        <v>0.58823529411764708</v>
      </c>
      <c r="C15">
        <f t="shared" ref="C15:D15" si="2">C14/5.1</f>
        <v>0.23529411764705882</v>
      </c>
      <c r="D15">
        <f t="shared" si="2"/>
        <v>0.35294117647058826</v>
      </c>
      <c r="E15">
        <f>E14/5.1</f>
        <v>0.47058823529411764</v>
      </c>
      <c r="F15">
        <f>F14/5.1</f>
        <v>0.78431372549019618</v>
      </c>
      <c r="G15" s="1">
        <f>AVERAGE(B15:E15)</f>
        <v>0.41176470588235292</v>
      </c>
      <c r="H15">
        <f>STDEV(B15:E15)</f>
        <v>0.15188169985127142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In-Cluster Channel</vt:lpstr>
      <vt:lpstr>Cross-Cluster Channel</vt:lpstr>
      <vt:lpstr>Cloud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2021-03-31T01:55:37Z</dcterms:created>
  <dcterms:modified xsi:type="dcterms:W3CDTF">2021-04-24T01:01:00Z</dcterms:modified>
</cp:coreProperties>
</file>