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MultiChannel-Cloud-PoW/"/>
    </mc:Choice>
  </mc:AlternateContent>
  <xr:revisionPtr revIDLastSave="0" documentId="13_ncr:1_{D7EF250D-BFEB-5B42-A715-BE9E13D1F3D1}" xr6:coauthVersionLast="43" xr6:coauthVersionMax="46" xr10:uidLastSave="{00000000-0000-0000-0000-000000000000}"/>
  <bookViews>
    <workbookView xWindow="-31460" yWindow="500" windowWidth="16680" windowHeight="20500" activeTab="1" xr2:uid="{1BDB8C28-F112-5C41-B957-404A3C44CBA0}"/>
  </bookViews>
  <sheets>
    <sheet name="In-Cluster Channel" sheetId="1" r:id="rId1"/>
    <sheet name="Cross-Cluster Chann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0" i="1"/>
  <c r="E5" i="1"/>
  <c r="B15" i="1" l="1"/>
  <c r="B10" i="1"/>
  <c r="B5" i="1"/>
  <c r="G13" i="3" l="1"/>
  <c r="G8" i="3"/>
  <c r="G3" i="3"/>
  <c r="G13" i="1"/>
  <c r="G8" i="1"/>
  <c r="G3" i="1"/>
  <c r="E15" i="3" l="1"/>
  <c r="D15" i="3"/>
  <c r="C15" i="3"/>
  <c r="B15" i="3"/>
  <c r="H14" i="3"/>
  <c r="G14" i="3"/>
  <c r="H13" i="3"/>
  <c r="H12" i="3"/>
  <c r="G12" i="3"/>
  <c r="E10" i="3"/>
  <c r="D10" i="3"/>
  <c r="C10" i="3"/>
  <c r="B10" i="3"/>
  <c r="H9" i="3"/>
  <c r="G9" i="3"/>
  <c r="H8" i="3"/>
  <c r="H7" i="3"/>
  <c r="G7" i="3"/>
  <c r="E5" i="3"/>
  <c r="D5" i="3"/>
  <c r="C5" i="3"/>
  <c r="B5" i="3"/>
  <c r="H4" i="3"/>
  <c r="G4" i="3"/>
  <c r="H3" i="3"/>
  <c r="H2" i="3"/>
  <c r="G2" i="3"/>
  <c r="G5" i="3" l="1"/>
  <c r="H15" i="3"/>
  <c r="H10" i="3"/>
  <c r="G10" i="3"/>
  <c r="H5" i="3"/>
  <c r="G15" i="3"/>
  <c r="F15" i="1"/>
  <c r="D15" i="1"/>
  <c r="C15" i="1"/>
  <c r="F5" i="1"/>
  <c r="D5" i="1"/>
  <c r="C5" i="1"/>
  <c r="F10" i="1"/>
  <c r="D10" i="1"/>
  <c r="C10" i="1"/>
  <c r="H14" i="1"/>
  <c r="H13" i="1"/>
  <c r="H12" i="1"/>
  <c r="H9" i="1"/>
  <c r="H8" i="1"/>
  <c r="H7" i="1"/>
  <c r="H4" i="1"/>
  <c r="H3" i="1"/>
  <c r="H2" i="1"/>
  <c r="G10" i="1" l="1"/>
  <c r="G15" i="1"/>
  <c r="H5" i="1"/>
  <c r="H10" i="1"/>
  <c r="G5" i="1"/>
  <c r="H15" i="1"/>
  <c r="G4" i="1" l="1"/>
  <c r="G7" i="1"/>
  <c r="G9" i="1"/>
  <c r="G12" i="1"/>
  <c r="G14" i="1"/>
  <c r="G2" i="1"/>
</calcChain>
</file>

<file path=xl/sharedStrings.xml><?xml version="1.0" encoding="utf-8"?>
<sst xmlns="http://schemas.openxmlformats.org/spreadsheetml/2006/main" count="28" uniqueCount="12">
  <si>
    <t>Open Acc Avg Latency</t>
  </si>
  <si>
    <t>Query Avg Latency</t>
  </si>
  <si>
    <t>Transfer Avg Latency</t>
  </si>
  <si>
    <t>Open Acc Throughput</t>
  </si>
  <si>
    <t>Query Throughput</t>
  </si>
  <si>
    <t>Transfer Throughput</t>
  </si>
  <si>
    <t>Round</t>
  </si>
  <si>
    <t>Std Dev</t>
  </si>
  <si>
    <t>Percentage of Sent Rate</t>
  </si>
  <si>
    <t>Open Acc Min Latency</t>
  </si>
  <si>
    <t>Query Min Latency</t>
  </si>
  <si>
    <t>Transfer Min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</si>
</sst>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011-9D37-7443-A886-F39FC4C1B6DE}">
  <dimension ref="A1:H15"/>
  <sheetViews>
    <sheetView workbookViewId="0">
      <selection activeCell="E4" sqref="E4"/>
    </sheetView>
  </sheetViews>
  <sheetFormatPr baseColWidth="10" defaultRowHeight="16" x14ac:dyDescent="0.2"/>
  <cols>
    <col min="1" max="1" width="21.1640625" bestFit="1" customWidth="1"/>
    <col min="8" max="8" width="12.1640625" bestFit="1" customWidth="1"/>
  </cols>
  <sheetData>
    <row r="1" spans="1:8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H1" t="s">
        <v>7</v>
      </c>
    </row>
    <row r="2" spans="1:8" x14ac:dyDescent="0.2">
      <c r="A2" t="s">
        <v>0</v>
      </c>
      <c r="B2">
        <v>181.51</v>
      </c>
      <c r="C2">
        <v>269.43</v>
      </c>
      <c r="D2">
        <v>264.49</v>
      </c>
      <c r="E2">
        <v>203.4</v>
      </c>
      <c r="G2" s="1">
        <f>AVERAGE(B2:F2)</f>
        <v>229.70750000000001</v>
      </c>
      <c r="H2">
        <f>STDEV(B2:F2)</f>
        <v>43.980233723041138</v>
      </c>
    </row>
    <row r="3" spans="1:8" x14ac:dyDescent="0.2">
      <c r="A3" t="s">
        <v>9</v>
      </c>
      <c r="B3">
        <v>146.12</v>
      </c>
      <c r="C3">
        <v>244.16</v>
      </c>
      <c r="D3">
        <v>245.78</v>
      </c>
      <c r="E3">
        <v>78.930000000000007</v>
      </c>
      <c r="G3" s="1">
        <f>MIN(B3:F3)</f>
        <v>78.930000000000007</v>
      </c>
      <c r="H3">
        <f t="shared" ref="H3:H15" si="0">STDEV(B3:F3)</f>
        <v>81.240872871972542</v>
      </c>
    </row>
    <row r="4" spans="1:8" x14ac:dyDescent="0.2">
      <c r="A4" t="s">
        <v>3</v>
      </c>
      <c r="B4">
        <v>4.5999999999999996</v>
      </c>
      <c r="C4">
        <v>3.3</v>
      </c>
      <c r="D4">
        <v>3.2</v>
      </c>
      <c r="E4">
        <v>3.7</v>
      </c>
      <c r="G4" s="1">
        <f t="shared" ref="G4:G15" si="1">AVERAGE(B4:F4)</f>
        <v>3.7</v>
      </c>
      <c r="H4">
        <f t="shared" si="0"/>
        <v>0.63770421565696611</v>
      </c>
    </row>
    <row r="5" spans="1:8" x14ac:dyDescent="0.2">
      <c r="A5" t="s">
        <v>8</v>
      </c>
      <c r="B5">
        <f>B4/50.1</f>
        <v>9.1816367265469045E-2</v>
      </c>
      <c r="C5">
        <f t="shared" ref="C5:F5" si="2">C4/50.1</f>
        <v>6.5868263473053884E-2</v>
      </c>
      <c r="D5">
        <f t="shared" si="2"/>
        <v>6.3872255489021965E-2</v>
      </c>
      <c r="E5">
        <f t="shared" si="2"/>
        <v>7.3852295409181631E-2</v>
      </c>
      <c r="F5">
        <f t="shared" si="2"/>
        <v>0</v>
      </c>
      <c r="G5" s="1">
        <f t="shared" si="1"/>
        <v>5.9081836327345302E-2</v>
      </c>
      <c r="H5">
        <f>STDEV(B5:F5)</f>
        <v>3.4818755973566061E-2</v>
      </c>
    </row>
    <row r="7" spans="1:8" x14ac:dyDescent="0.2">
      <c r="A7" t="s">
        <v>1</v>
      </c>
      <c r="B7">
        <v>0.28999999999999998</v>
      </c>
      <c r="C7">
        <v>0.01</v>
      </c>
      <c r="D7">
        <v>0.41</v>
      </c>
      <c r="E7">
        <v>7.15</v>
      </c>
      <c r="G7" s="1">
        <f t="shared" si="1"/>
        <v>1.9650000000000001</v>
      </c>
      <c r="H7">
        <f t="shared" si="0"/>
        <v>3.4607272838716048</v>
      </c>
    </row>
    <row r="8" spans="1:8" x14ac:dyDescent="0.2">
      <c r="A8" t="s">
        <v>10</v>
      </c>
      <c r="B8">
        <v>0.01</v>
      </c>
      <c r="C8">
        <v>0</v>
      </c>
      <c r="D8">
        <v>0</v>
      </c>
      <c r="E8">
        <v>2.83</v>
      </c>
      <c r="G8" s="1">
        <f>MIN(B8:F8)</f>
        <v>0</v>
      </c>
      <c r="H8">
        <f t="shared" si="0"/>
        <v>1.4133411949466885</v>
      </c>
    </row>
    <row r="9" spans="1:8" x14ac:dyDescent="0.2">
      <c r="A9" t="s">
        <v>4</v>
      </c>
      <c r="B9">
        <v>100.1</v>
      </c>
      <c r="C9">
        <v>100</v>
      </c>
      <c r="D9">
        <v>100</v>
      </c>
      <c r="E9">
        <v>78</v>
      </c>
      <c r="G9" s="1">
        <f t="shared" si="1"/>
        <v>94.525000000000006</v>
      </c>
      <c r="H9">
        <f t="shared" si="0"/>
        <v>11.016767523491801</v>
      </c>
    </row>
    <row r="10" spans="1:8" x14ac:dyDescent="0.2">
      <c r="A10" t="s">
        <v>8</v>
      </c>
      <c r="B10">
        <f>B9/100.1</f>
        <v>1</v>
      </c>
      <c r="C10">
        <f t="shared" ref="C10:F10" si="3">C9/100.1</f>
        <v>0.99900099900099903</v>
      </c>
      <c r="D10">
        <f t="shared" si="3"/>
        <v>0.99900099900099903</v>
      </c>
      <c r="E10">
        <f t="shared" si="3"/>
        <v>0.77922077922077926</v>
      </c>
      <c r="F10">
        <f t="shared" si="3"/>
        <v>0</v>
      </c>
      <c r="G10" s="1">
        <f t="shared" si="1"/>
        <v>0.75544455544455535</v>
      </c>
      <c r="H10">
        <f t="shared" si="0"/>
        <v>0.43292858332100131</v>
      </c>
    </row>
    <row r="12" spans="1:8" x14ac:dyDescent="0.2">
      <c r="A12" t="s">
        <v>2</v>
      </c>
      <c r="B12">
        <v>4.3499999999999996</v>
      </c>
      <c r="C12">
        <v>5</v>
      </c>
      <c r="D12">
        <v>50.24</v>
      </c>
      <c r="E12">
        <v>44.78</v>
      </c>
      <c r="G12" s="1">
        <f t="shared" si="1"/>
        <v>26.092500000000001</v>
      </c>
      <c r="H12">
        <f t="shared" si="0"/>
        <v>24.832467154916365</v>
      </c>
    </row>
    <row r="13" spans="1:8" x14ac:dyDescent="0.2">
      <c r="A13" t="s">
        <v>11</v>
      </c>
      <c r="B13">
        <v>1.49</v>
      </c>
      <c r="C13">
        <v>0.79</v>
      </c>
      <c r="D13">
        <v>46.11</v>
      </c>
      <c r="E13">
        <v>39.79</v>
      </c>
      <c r="G13" s="1">
        <f>MIN(B13:F13)</f>
        <v>0.79</v>
      </c>
      <c r="H13">
        <f t="shared" si="0"/>
        <v>24.278195292621454</v>
      </c>
    </row>
    <row r="14" spans="1:8" x14ac:dyDescent="0.2">
      <c r="A14" t="s">
        <v>5</v>
      </c>
      <c r="B14">
        <v>4.4000000000000004</v>
      </c>
      <c r="C14">
        <v>3.5</v>
      </c>
      <c r="D14">
        <v>0.9</v>
      </c>
      <c r="E14">
        <v>1</v>
      </c>
      <c r="G14" s="1">
        <f t="shared" si="1"/>
        <v>2.4500000000000002</v>
      </c>
      <c r="H14">
        <f t="shared" si="0"/>
        <v>1.7710637105046971</v>
      </c>
    </row>
    <row r="15" spans="1:8" x14ac:dyDescent="0.2">
      <c r="A15" t="s">
        <v>8</v>
      </c>
      <c r="B15">
        <f>B14/5.1</f>
        <v>0.86274509803921584</v>
      </c>
      <c r="C15">
        <f t="shared" ref="C15:F15" si="4">C14/5.1</f>
        <v>0.68627450980392157</v>
      </c>
      <c r="D15">
        <f t="shared" si="4"/>
        <v>0.17647058823529413</v>
      </c>
      <c r="E15">
        <f t="shared" si="4"/>
        <v>0.19607843137254904</v>
      </c>
      <c r="F15">
        <f t="shared" si="4"/>
        <v>0</v>
      </c>
      <c r="G15" s="1">
        <f t="shared" si="1"/>
        <v>0.38431372549019616</v>
      </c>
      <c r="H15">
        <f t="shared" si="0"/>
        <v>0.36959614065834423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EB70-A66B-844E-AADA-C5C907114C1D}">
  <dimension ref="A1:H15"/>
  <sheetViews>
    <sheetView tabSelected="1" workbookViewId="0">
      <selection activeCell="E20" sqref="E20"/>
    </sheetView>
  </sheetViews>
  <sheetFormatPr baseColWidth="10" defaultRowHeight="16" x14ac:dyDescent="0.2"/>
  <cols>
    <col min="1" max="1" width="21.1640625" bestFit="1" customWidth="1"/>
    <col min="8" max="8" width="12.1640625" bestFit="1" customWidth="1"/>
  </cols>
  <sheetData>
    <row r="1" spans="1:8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H1" t="s">
        <v>7</v>
      </c>
    </row>
    <row r="2" spans="1:8" x14ac:dyDescent="0.2">
      <c r="A2" t="s">
        <v>0</v>
      </c>
      <c r="B2">
        <v>162.28</v>
      </c>
      <c r="C2">
        <v>137.80000000000001</v>
      </c>
      <c r="D2">
        <v>222.09</v>
      </c>
      <c r="E2">
        <v>214.7</v>
      </c>
      <c r="G2" s="1">
        <f>AVERAGE(B2:E2)</f>
        <v>184.21750000000003</v>
      </c>
      <c r="H2">
        <f>STDEV(B2:E2)</f>
        <v>40.822164220759412</v>
      </c>
    </row>
    <row r="3" spans="1:8" x14ac:dyDescent="0.2">
      <c r="A3" t="s">
        <v>9</v>
      </c>
      <c r="B3">
        <v>149.97</v>
      </c>
      <c r="C3">
        <v>19.100000000000001</v>
      </c>
      <c r="D3">
        <v>106.79</v>
      </c>
      <c r="E3">
        <v>182.91</v>
      </c>
      <c r="G3" s="1">
        <f>MIN(B3:E3)</f>
        <v>19.100000000000001</v>
      </c>
      <c r="H3">
        <f>STDEV(B3:E3)</f>
        <v>70.942476404008715</v>
      </c>
    </row>
    <row r="4" spans="1:8" x14ac:dyDescent="0.2">
      <c r="A4" t="s">
        <v>3</v>
      </c>
      <c r="B4">
        <v>5.3</v>
      </c>
      <c r="C4">
        <v>3.9</v>
      </c>
      <c r="D4">
        <v>3.5</v>
      </c>
      <c r="E4">
        <v>3.8</v>
      </c>
      <c r="G4" s="1">
        <f>AVERAGE(B4:E4)</f>
        <v>4.125</v>
      </c>
      <c r="H4">
        <f>STDEV(B4:E4)</f>
        <v>0.80156097709406882</v>
      </c>
    </row>
    <row r="5" spans="1:8" x14ac:dyDescent="0.2">
      <c r="A5" t="s">
        <v>8</v>
      </c>
      <c r="B5">
        <f>B4/50.1</f>
        <v>0.10578842315369261</v>
      </c>
      <c r="C5">
        <f t="shared" ref="C5:F5" si="0">C4/50.1</f>
        <v>7.7844311377245498E-2</v>
      </c>
      <c r="D5">
        <f t="shared" si="0"/>
        <v>6.9860279441117765E-2</v>
      </c>
      <c r="E5">
        <f>E4/50.1</f>
        <v>7.5848303393213565E-2</v>
      </c>
      <c r="G5" s="1">
        <f>AVERAGE(B5:E5)</f>
        <v>8.2335329341317362E-2</v>
      </c>
      <c r="H5">
        <f>STDEV(B5:E5)</f>
        <v>1.599922109968201E-2</v>
      </c>
    </row>
    <row r="7" spans="1:8" x14ac:dyDescent="0.2">
      <c r="A7" t="s">
        <v>1</v>
      </c>
      <c r="B7">
        <v>0.02</v>
      </c>
      <c r="C7">
        <v>0.28000000000000003</v>
      </c>
      <c r="D7">
        <v>0.01</v>
      </c>
      <c r="E7">
        <v>0.1</v>
      </c>
      <c r="G7" s="1">
        <f>AVERAGE(B7:E7)</f>
        <v>0.10250000000000001</v>
      </c>
      <c r="H7">
        <f>STDEV(B7:E7)</f>
        <v>0.125</v>
      </c>
    </row>
    <row r="8" spans="1:8" x14ac:dyDescent="0.2">
      <c r="A8" t="s">
        <v>10</v>
      </c>
      <c r="B8">
        <v>0</v>
      </c>
      <c r="C8">
        <v>0</v>
      </c>
      <c r="D8">
        <v>0</v>
      </c>
      <c r="E8">
        <v>0</v>
      </c>
      <c r="G8" s="1">
        <f>MIN(B8:E8)</f>
        <v>0</v>
      </c>
      <c r="H8">
        <f>STDEV(B8:E8)</f>
        <v>0</v>
      </c>
    </row>
    <row r="9" spans="1:8" x14ac:dyDescent="0.2">
      <c r="A9" t="s">
        <v>4</v>
      </c>
      <c r="B9">
        <v>100.1</v>
      </c>
      <c r="C9">
        <v>100.1</v>
      </c>
      <c r="D9">
        <v>100</v>
      </c>
      <c r="E9">
        <v>99.6</v>
      </c>
      <c r="G9" s="1">
        <f>AVERAGE(B9:E9)</f>
        <v>99.949999999999989</v>
      </c>
      <c r="H9">
        <f>STDEV(B9:E9)</f>
        <v>0.23804761428476207</v>
      </c>
    </row>
    <row r="10" spans="1:8" x14ac:dyDescent="0.2">
      <c r="A10" t="s">
        <v>8</v>
      </c>
      <c r="B10">
        <f>B9/100.1</f>
        <v>1</v>
      </c>
      <c r="C10">
        <f t="shared" ref="C10:F10" si="1">C9/100.1</f>
        <v>1</v>
      </c>
      <c r="D10">
        <f t="shared" si="1"/>
        <v>0.99900099900099903</v>
      </c>
      <c r="E10">
        <f>E9/100.1</f>
        <v>0.99500499500499495</v>
      </c>
      <c r="G10" s="1">
        <f>AVERAGE(B10:E10)</f>
        <v>0.9985014985014985</v>
      </c>
      <c r="H10">
        <f>STDEV(B10:E10)</f>
        <v>2.3780980448028424E-3</v>
      </c>
    </row>
    <row r="12" spans="1:8" x14ac:dyDescent="0.2">
      <c r="A12" t="s">
        <v>2</v>
      </c>
      <c r="B12">
        <v>3.46</v>
      </c>
      <c r="C12">
        <v>18.29</v>
      </c>
      <c r="D12">
        <v>100.35</v>
      </c>
      <c r="E12">
        <v>7.97</v>
      </c>
      <c r="G12" s="1">
        <f>AVERAGE(B12:E12)</f>
        <v>32.517499999999998</v>
      </c>
      <c r="H12">
        <f>STDEV(B12:E12)</f>
        <v>45.645693024278494</v>
      </c>
    </row>
    <row r="13" spans="1:8" x14ac:dyDescent="0.2">
      <c r="A13" t="s">
        <v>11</v>
      </c>
      <c r="B13">
        <v>0.37</v>
      </c>
      <c r="C13">
        <v>13.33</v>
      </c>
      <c r="D13">
        <v>95.44</v>
      </c>
      <c r="E13">
        <v>1.55</v>
      </c>
      <c r="G13" s="1">
        <f>MIN(B13:E13)</f>
        <v>0.37</v>
      </c>
      <c r="H13">
        <f>STDEV(B13:E13)</f>
        <v>45.555654149622306</v>
      </c>
    </row>
    <row r="14" spans="1:8" x14ac:dyDescent="0.2">
      <c r="A14" t="s">
        <v>5</v>
      </c>
      <c r="B14">
        <v>4.3</v>
      </c>
      <c r="C14">
        <v>2.1</v>
      </c>
      <c r="D14">
        <v>0.5</v>
      </c>
      <c r="E14">
        <v>1.7</v>
      </c>
      <c r="G14" s="1">
        <f>AVERAGE(B14:E14)</f>
        <v>2.15</v>
      </c>
      <c r="H14">
        <f>STDEV(B14:E14)</f>
        <v>1.5864005379054393</v>
      </c>
    </row>
    <row r="15" spans="1:8" x14ac:dyDescent="0.2">
      <c r="A15" t="s">
        <v>8</v>
      </c>
      <c r="B15">
        <f>B14/5.1</f>
        <v>0.84313725490196079</v>
      </c>
      <c r="C15">
        <f t="shared" ref="C15:F15" si="2">C14/5.1</f>
        <v>0.41176470588235298</v>
      </c>
      <c r="D15">
        <f t="shared" si="2"/>
        <v>9.8039215686274522E-2</v>
      </c>
      <c r="E15">
        <f>E14/5.1</f>
        <v>0.33333333333333337</v>
      </c>
      <c r="G15" s="1">
        <f>AVERAGE(B15:E15)</f>
        <v>0.42156862745098045</v>
      </c>
      <c r="H15">
        <f>STDEV(B15:E15)</f>
        <v>0.31105892900106635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In-Cluster Channel</vt:lpstr>
      <vt:lpstr>Cross-Cluster 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2021-03-31T01:55:37Z</dcterms:created>
  <dcterms:modified xsi:type="dcterms:W3CDTF">2021-04-21T07:48:04Z</dcterms:modified>
</cp:coreProperties>
</file>