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MultiChannel-Fog-PoA/"/>
    </mc:Choice>
  </mc:AlternateContent>
  <xr:revisionPtr revIDLastSave="0" documentId="13_ncr:1_{FB541747-770F-0C40-9992-035BC428F2FD}" xr6:coauthVersionLast="43" xr6:coauthVersionMax="46" xr10:uidLastSave="{00000000-0000-0000-0000-000000000000}"/>
  <bookViews>
    <workbookView xWindow="0" yWindow="0" windowWidth="33600" windowHeight="21000" xr2:uid="{1BDB8C28-F112-5C41-B957-404A3C44CBA0}"/>
  </bookViews>
  <sheets>
    <sheet name="In-Cluster Channel" sheetId="1" r:id="rId1"/>
    <sheet name="Cross-Cluster Chann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G8" i="1"/>
  <c r="G3" i="1"/>
  <c r="E15" i="1" l="1"/>
  <c r="E10" i="1"/>
  <c r="E5" i="1"/>
  <c r="F15" i="3" l="1"/>
  <c r="E15" i="3"/>
  <c r="D15" i="3"/>
  <c r="C15" i="3"/>
  <c r="B15" i="3"/>
  <c r="H14" i="3"/>
  <c r="G14" i="3"/>
  <c r="H13" i="3"/>
  <c r="G13" i="3"/>
  <c r="H12" i="3"/>
  <c r="G12" i="3"/>
  <c r="F10" i="3"/>
  <c r="E10" i="3"/>
  <c r="D10" i="3"/>
  <c r="C10" i="3"/>
  <c r="B10" i="3"/>
  <c r="H9" i="3"/>
  <c r="G9" i="3"/>
  <c r="H8" i="3"/>
  <c r="G8" i="3"/>
  <c r="H7" i="3"/>
  <c r="G7" i="3"/>
  <c r="F5" i="3"/>
  <c r="E5" i="3"/>
  <c r="D5" i="3"/>
  <c r="C5" i="3"/>
  <c r="B5" i="3"/>
  <c r="H4" i="3"/>
  <c r="G4" i="3"/>
  <c r="H3" i="3"/>
  <c r="G3" i="3"/>
  <c r="H2" i="3"/>
  <c r="G2" i="3"/>
  <c r="G5" i="3" l="1"/>
  <c r="H15" i="3"/>
  <c r="H10" i="3"/>
  <c r="G10" i="3"/>
  <c r="H5" i="3"/>
  <c r="G15" i="3"/>
  <c r="F15" i="1"/>
  <c r="D15" i="1"/>
  <c r="C15" i="1"/>
  <c r="B15" i="1"/>
  <c r="F5" i="1"/>
  <c r="D5" i="1"/>
  <c r="C5" i="1"/>
  <c r="B5" i="1"/>
  <c r="F10" i="1"/>
  <c r="D10" i="1"/>
  <c r="C10" i="1"/>
  <c r="B10" i="1"/>
  <c r="H14" i="1"/>
  <c r="H13" i="1"/>
  <c r="H12" i="1"/>
  <c r="H9" i="1"/>
  <c r="H8" i="1"/>
  <c r="H7" i="1"/>
  <c r="H4" i="1"/>
  <c r="H3" i="1"/>
  <c r="H2" i="1"/>
  <c r="G10" i="1" l="1"/>
  <c r="G15" i="1"/>
  <c r="H5" i="1"/>
  <c r="H10" i="1"/>
  <c r="G5" i="1"/>
  <c r="H15" i="1"/>
  <c r="G4" i="1" l="1"/>
  <c r="G7" i="1"/>
  <c r="G9" i="1"/>
  <c r="G12" i="1"/>
  <c r="G14" i="1"/>
  <c r="G2" i="1"/>
</calcChain>
</file>

<file path=xl/sharedStrings.xml><?xml version="1.0" encoding="utf-8"?>
<sst xmlns="http://schemas.openxmlformats.org/spreadsheetml/2006/main" count="28" uniqueCount="12">
  <si>
    <t>Open Acc Avg Latency</t>
  </si>
  <si>
    <t>Query Avg Latency</t>
  </si>
  <si>
    <t>Transfer Avg Latency</t>
  </si>
  <si>
    <t>Open Acc Throughput</t>
  </si>
  <si>
    <t>Query Throughput</t>
  </si>
  <si>
    <t>Transfer Throughput</t>
  </si>
  <si>
    <t>Round</t>
  </si>
  <si>
    <t>Std Dev</t>
  </si>
  <si>
    <t>Percentage of Sent Rate</t>
  </si>
  <si>
    <t>Open Acc Min Latency</t>
  </si>
  <si>
    <t>Query Min Latency</t>
  </si>
  <si>
    <t>Transfer Min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</si>
</sst>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0011-9D37-7443-A886-F39FC4C1B6DE}">
  <dimension ref="A1:H15"/>
  <sheetViews>
    <sheetView tabSelected="1" workbookViewId="0">
      <selection activeCell="G2" sqref="G2:G15"/>
    </sheetView>
  </sheetViews>
  <sheetFormatPr baseColWidth="10" defaultRowHeight="16" x14ac:dyDescent="0.2"/>
  <cols>
    <col min="1" max="1" width="21.1640625" bestFit="1" customWidth="1"/>
    <col min="8" max="8" width="12.1640625" bestFit="1" customWidth="1"/>
  </cols>
  <sheetData>
    <row r="1" spans="1:8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H1" t="s">
        <v>7</v>
      </c>
    </row>
    <row r="2" spans="1:8" x14ac:dyDescent="0.2">
      <c r="A2" t="s">
        <v>0</v>
      </c>
      <c r="B2">
        <v>64.61</v>
      </c>
      <c r="C2">
        <v>175.92</v>
      </c>
      <c r="D2">
        <v>176.19</v>
      </c>
      <c r="E2">
        <v>63.64</v>
      </c>
      <c r="F2">
        <v>63.08</v>
      </c>
      <c r="G2" s="1">
        <f>AVERAGE(B2:F2)</f>
        <v>108.68799999999999</v>
      </c>
      <c r="H2">
        <f>STDEV(B2:F2)</f>
        <v>61.49988593485358</v>
      </c>
    </row>
    <row r="3" spans="1:8" x14ac:dyDescent="0.2">
      <c r="A3" t="s">
        <v>9</v>
      </c>
      <c r="B3">
        <v>7.55</v>
      </c>
      <c r="C3">
        <v>98.2</v>
      </c>
      <c r="D3">
        <v>98.5</v>
      </c>
      <c r="E3">
        <v>8.09</v>
      </c>
      <c r="F3">
        <v>7.46</v>
      </c>
      <c r="G3" s="1">
        <f>MIN(B3:F3)</f>
        <v>7.46</v>
      </c>
      <c r="H3">
        <f t="shared" ref="H3:H15" si="0">STDEV(B3:F3)</f>
        <v>49.651747703378987</v>
      </c>
    </row>
    <row r="4" spans="1:8" x14ac:dyDescent="0.2">
      <c r="A4" t="s">
        <v>3</v>
      </c>
      <c r="B4">
        <v>6.3</v>
      </c>
      <c r="C4">
        <v>3.8</v>
      </c>
      <c r="D4">
        <v>3.8</v>
      </c>
      <c r="E4">
        <v>6.9</v>
      </c>
      <c r="F4">
        <v>6.3</v>
      </c>
      <c r="G4" s="1">
        <f t="shared" ref="G4:G15" si="1">AVERAGE(B4:F4)</f>
        <v>5.42</v>
      </c>
      <c r="H4">
        <f t="shared" si="0"/>
        <v>1.4989996664442615</v>
      </c>
    </row>
    <row r="5" spans="1:8" x14ac:dyDescent="0.2">
      <c r="A5" t="s">
        <v>8</v>
      </c>
      <c r="B5">
        <f>B4/50.1</f>
        <v>0.12574850299401197</v>
      </c>
      <c r="C5">
        <f t="shared" ref="C5:F5" si="2">C4/50.1</f>
        <v>7.5848303393213565E-2</v>
      </c>
      <c r="D5">
        <f t="shared" si="2"/>
        <v>7.5848303393213565E-2</v>
      </c>
      <c r="E5">
        <f t="shared" si="2"/>
        <v>0.1377245508982036</v>
      </c>
      <c r="F5">
        <f t="shared" si="2"/>
        <v>0.12574850299401197</v>
      </c>
      <c r="G5" s="1">
        <f t="shared" si="1"/>
        <v>0.10818363273453094</v>
      </c>
      <c r="H5">
        <f>STDEV(B5:F5)</f>
        <v>2.9920153022839537E-2</v>
      </c>
    </row>
    <row r="7" spans="1:8" x14ac:dyDescent="0.2">
      <c r="A7" t="s">
        <v>1</v>
      </c>
      <c r="B7">
        <v>0.13</v>
      </c>
      <c r="C7">
        <v>0.01</v>
      </c>
      <c r="D7">
        <v>0.03</v>
      </c>
      <c r="E7">
        <v>0.24</v>
      </c>
      <c r="F7">
        <v>0.17</v>
      </c>
      <c r="G7" s="1">
        <f t="shared" si="1"/>
        <v>0.11600000000000002</v>
      </c>
      <c r="H7">
        <f t="shared" si="0"/>
        <v>9.6332756630338343E-2</v>
      </c>
    </row>
    <row r="8" spans="1:8" x14ac:dyDescent="0.2">
      <c r="A8" t="s">
        <v>10</v>
      </c>
      <c r="B8">
        <v>0</v>
      </c>
      <c r="C8">
        <v>0</v>
      </c>
      <c r="D8">
        <v>0</v>
      </c>
      <c r="E8">
        <v>0.01</v>
      </c>
      <c r="F8">
        <v>0.01</v>
      </c>
      <c r="G8" s="1">
        <f>MIN(B8:F8)</f>
        <v>0</v>
      </c>
      <c r="H8">
        <f t="shared" si="0"/>
        <v>5.4772255750516613E-3</v>
      </c>
    </row>
    <row r="9" spans="1:8" x14ac:dyDescent="0.2">
      <c r="A9" t="s">
        <v>4</v>
      </c>
      <c r="B9">
        <v>100</v>
      </c>
      <c r="C9">
        <v>100</v>
      </c>
      <c r="D9">
        <v>100</v>
      </c>
      <c r="E9">
        <v>100</v>
      </c>
      <c r="F9">
        <v>100</v>
      </c>
      <c r="G9" s="1">
        <f t="shared" si="1"/>
        <v>100</v>
      </c>
      <c r="H9">
        <f t="shared" si="0"/>
        <v>0</v>
      </c>
    </row>
    <row r="10" spans="1:8" x14ac:dyDescent="0.2">
      <c r="A10" t="s">
        <v>8</v>
      </c>
      <c r="B10">
        <f>B9/100.1</f>
        <v>0.99900099900099903</v>
      </c>
      <c r="C10">
        <f t="shared" ref="C10:F10" si="3">C9/100.1</f>
        <v>0.99900099900099903</v>
      </c>
      <c r="D10">
        <f t="shared" si="3"/>
        <v>0.99900099900099903</v>
      </c>
      <c r="E10">
        <f t="shared" si="3"/>
        <v>0.99900099900099903</v>
      </c>
      <c r="F10">
        <f t="shared" si="3"/>
        <v>0.99900099900099903</v>
      </c>
      <c r="G10" s="1">
        <f t="shared" si="1"/>
        <v>0.99900099900099915</v>
      </c>
      <c r="H10">
        <f t="shared" si="0"/>
        <v>1.2412670766236366E-16</v>
      </c>
    </row>
    <row r="12" spans="1:8" x14ac:dyDescent="0.2">
      <c r="A12" t="s">
        <v>2</v>
      </c>
      <c r="B12">
        <v>81.96</v>
      </c>
      <c r="C12">
        <v>8.4700000000000006</v>
      </c>
      <c r="D12">
        <v>8.9700000000000006</v>
      </c>
      <c r="E12">
        <v>96.61</v>
      </c>
      <c r="F12">
        <v>82.12</v>
      </c>
      <c r="G12" s="1">
        <f t="shared" si="1"/>
        <v>55.625999999999998</v>
      </c>
      <c r="H12">
        <f t="shared" si="0"/>
        <v>43.230690834174737</v>
      </c>
    </row>
    <row r="13" spans="1:8" x14ac:dyDescent="0.2">
      <c r="A13" t="s">
        <v>11</v>
      </c>
      <c r="B13">
        <v>77.05</v>
      </c>
      <c r="C13">
        <v>3.18</v>
      </c>
      <c r="D13">
        <v>3.7</v>
      </c>
      <c r="E13">
        <v>91.75</v>
      </c>
      <c r="F13">
        <v>77.209999999999994</v>
      </c>
      <c r="G13" s="1">
        <f>MIN(B13:F13)</f>
        <v>3.18</v>
      </c>
      <c r="H13">
        <f t="shared" si="0"/>
        <v>43.443299483349563</v>
      </c>
    </row>
    <row r="14" spans="1:8" x14ac:dyDescent="0.2">
      <c r="A14" t="s">
        <v>5</v>
      </c>
      <c r="B14">
        <v>0.6</v>
      </c>
      <c r="C14">
        <v>1.8</v>
      </c>
      <c r="D14">
        <v>1.9</v>
      </c>
      <c r="E14">
        <v>0.5</v>
      </c>
      <c r="F14">
        <v>0.6</v>
      </c>
      <c r="G14" s="1">
        <f t="shared" si="1"/>
        <v>1.0799999999999998</v>
      </c>
      <c r="H14">
        <f t="shared" si="0"/>
        <v>0.70498226928058294</v>
      </c>
    </row>
    <row r="15" spans="1:8" x14ac:dyDescent="0.2">
      <c r="A15" t="s">
        <v>8</v>
      </c>
      <c r="B15">
        <f>B14/5.1</f>
        <v>0.11764705882352941</v>
      </c>
      <c r="C15">
        <f t="shared" ref="C15:F15" si="4">C14/5.1</f>
        <v>0.35294117647058826</v>
      </c>
      <c r="D15">
        <f t="shared" si="4"/>
        <v>0.37254901960784315</v>
      </c>
      <c r="E15">
        <f t="shared" si="4"/>
        <v>9.8039215686274522E-2</v>
      </c>
      <c r="F15">
        <f t="shared" si="4"/>
        <v>0.11764705882352941</v>
      </c>
      <c r="G15" s="1">
        <f t="shared" si="1"/>
        <v>0.21176470588235294</v>
      </c>
      <c r="H15">
        <f t="shared" si="0"/>
        <v>0.13823181750599661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EB70-A66B-844E-AADA-C5C907114C1D}">
  <dimension ref="A1:H15"/>
  <sheetViews>
    <sheetView workbookViewId="0">
      <selection activeCell="F22" sqref="F22"/>
    </sheetView>
  </sheetViews>
  <sheetFormatPr baseColWidth="10" defaultRowHeight="16" x14ac:dyDescent="0.2"/>
  <cols>
    <col min="1" max="1" width="21.1640625" bestFit="1" customWidth="1"/>
    <col min="8" max="8" width="12.1640625" bestFit="1" customWidth="1"/>
  </cols>
  <sheetData>
    <row r="1" spans="1:8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H1" t="s">
        <v>7</v>
      </c>
    </row>
    <row r="2" spans="1:8" x14ac:dyDescent="0.2">
      <c r="A2" t="s">
        <v>0</v>
      </c>
      <c r="B2">
        <v>177.04</v>
      </c>
      <c r="C2">
        <v>63.55</v>
      </c>
      <c r="D2">
        <v>64.040000000000006</v>
      </c>
      <c r="E2">
        <v>177.34</v>
      </c>
      <c r="F2">
        <v>177.24</v>
      </c>
      <c r="G2" s="1">
        <f>AVERAGE(B2:F2)</f>
        <v>131.84200000000001</v>
      </c>
      <c r="H2">
        <f>STDEV(B2:F2)</f>
        <v>62.118463599802588</v>
      </c>
    </row>
    <row r="3" spans="1:8" x14ac:dyDescent="0.2">
      <c r="A3" t="s">
        <v>9</v>
      </c>
      <c r="B3">
        <v>98.93</v>
      </c>
      <c r="C3">
        <v>6.46</v>
      </c>
      <c r="D3">
        <v>6.44</v>
      </c>
      <c r="E3">
        <v>112.26</v>
      </c>
      <c r="F3">
        <v>98.16</v>
      </c>
      <c r="G3" s="1">
        <f>MAX(B3:F3)</f>
        <v>112.26</v>
      </c>
      <c r="H3">
        <f t="shared" ref="H3:H15" si="0">STDEV(B3:F3)</f>
        <v>53.242442656211793</v>
      </c>
    </row>
    <row r="4" spans="1:8" x14ac:dyDescent="0.2">
      <c r="A4" t="s">
        <v>3</v>
      </c>
      <c r="B4">
        <v>3.8</v>
      </c>
      <c r="C4">
        <v>6.3</v>
      </c>
      <c r="D4">
        <v>6.3</v>
      </c>
      <c r="E4">
        <v>3.8</v>
      </c>
      <c r="F4">
        <v>3.8</v>
      </c>
      <c r="G4" s="1">
        <f t="shared" ref="G4:G15" si="1">AVERAGE(B4:F4)</f>
        <v>4.8</v>
      </c>
      <c r="H4">
        <f t="shared" si="0"/>
        <v>1.369306393762914</v>
      </c>
    </row>
    <row r="5" spans="1:8" x14ac:dyDescent="0.2">
      <c r="A5" t="s">
        <v>8</v>
      </c>
      <c r="B5">
        <f>B4/50.1</f>
        <v>7.5848303393213565E-2</v>
      </c>
      <c r="C5">
        <f t="shared" ref="C5:F5" si="2">C4/50.1</f>
        <v>0.12574850299401197</v>
      </c>
      <c r="D5">
        <f t="shared" si="2"/>
        <v>0.12574850299401197</v>
      </c>
      <c r="E5">
        <f t="shared" si="2"/>
        <v>7.5848303393213565E-2</v>
      </c>
      <c r="F5">
        <f t="shared" si="2"/>
        <v>7.5848303393213565E-2</v>
      </c>
      <c r="G5" s="1">
        <f t="shared" si="1"/>
        <v>9.580838323353294E-2</v>
      </c>
      <c r="H5">
        <f>STDEV(B5:F5)</f>
        <v>2.7331464945367544E-2</v>
      </c>
    </row>
    <row r="7" spans="1:8" x14ac:dyDescent="0.2">
      <c r="A7" t="s">
        <v>1</v>
      </c>
      <c r="B7">
        <v>0.01</v>
      </c>
      <c r="C7">
        <v>0.2</v>
      </c>
      <c r="D7">
        <v>0.21</v>
      </c>
      <c r="E7">
        <v>0.01</v>
      </c>
      <c r="F7">
        <v>7.0000000000000007E-2</v>
      </c>
      <c r="G7" s="1">
        <f t="shared" si="1"/>
        <v>0.1</v>
      </c>
      <c r="H7">
        <f t="shared" si="0"/>
        <v>9.899494936611665E-2</v>
      </c>
    </row>
    <row r="8" spans="1:8" x14ac:dyDescent="0.2">
      <c r="A8" t="s">
        <v>10</v>
      </c>
      <c r="B8">
        <v>0</v>
      </c>
      <c r="C8">
        <v>0.01</v>
      </c>
      <c r="D8">
        <v>0.01</v>
      </c>
      <c r="E8">
        <v>0.01</v>
      </c>
      <c r="F8">
        <v>0.01</v>
      </c>
      <c r="G8" s="1">
        <f>MAX(B8:F8)</f>
        <v>0.01</v>
      </c>
      <c r="H8">
        <f t="shared" si="0"/>
        <v>4.4721359549995789E-3</v>
      </c>
    </row>
    <row r="9" spans="1:8" x14ac:dyDescent="0.2">
      <c r="A9" t="s">
        <v>4</v>
      </c>
      <c r="B9">
        <v>100.1</v>
      </c>
      <c r="C9">
        <v>100.1</v>
      </c>
      <c r="D9">
        <v>100.1</v>
      </c>
      <c r="E9">
        <v>99.9</v>
      </c>
      <c r="F9">
        <v>100.1</v>
      </c>
      <c r="G9" s="1">
        <f t="shared" si="1"/>
        <v>100.05999999999999</v>
      </c>
      <c r="H9">
        <f t="shared" si="0"/>
        <v>8.9442719099986509E-2</v>
      </c>
    </row>
    <row r="10" spans="1:8" x14ac:dyDescent="0.2">
      <c r="A10" t="s">
        <v>8</v>
      </c>
      <c r="B10">
        <f>B9/100.1</f>
        <v>1</v>
      </c>
      <c r="C10">
        <f t="shared" ref="C10:F10" si="3">C9/100.1</f>
        <v>1</v>
      </c>
      <c r="D10">
        <f t="shared" si="3"/>
        <v>1</v>
      </c>
      <c r="E10">
        <f t="shared" si="3"/>
        <v>0.99800199800199807</v>
      </c>
      <c r="F10">
        <f t="shared" si="3"/>
        <v>1</v>
      </c>
      <c r="G10" s="1">
        <f t="shared" si="1"/>
        <v>0.99960039960039959</v>
      </c>
      <c r="H10">
        <f t="shared" si="0"/>
        <v>8.9353365734254299E-4</v>
      </c>
    </row>
    <row r="12" spans="1:8" x14ac:dyDescent="0.2">
      <c r="A12" t="s">
        <v>2</v>
      </c>
      <c r="B12">
        <v>8.48</v>
      </c>
      <c r="C12">
        <v>82.04</v>
      </c>
      <c r="D12">
        <v>82.01</v>
      </c>
      <c r="E12">
        <v>8.6999999999999993</v>
      </c>
      <c r="F12">
        <v>8.7200000000000006</v>
      </c>
      <c r="G12" s="1">
        <f t="shared" si="1"/>
        <v>37.99</v>
      </c>
      <c r="H12">
        <f t="shared" si="0"/>
        <v>40.198383052058205</v>
      </c>
    </row>
    <row r="13" spans="1:8" x14ac:dyDescent="0.2">
      <c r="A13" t="s">
        <v>11</v>
      </c>
      <c r="B13">
        <v>3.21</v>
      </c>
      <c r="C13">
        <v>77.11</v>
      </c>
      <c r="D13">
        <v>77.05</v>
      </c>
      <c r="E13">
        <v>3.36</v>
      </c>
      <c r="F13">
        <v>3.2</v>
      </c>
      <c r="G13" s="1">
        <f>MAX(B13:F13)</f>
        <v>77.11</v>
      </c>
      <c r="H13">
        <f t="shared" si="0"/>
        <v>40.434760169932993</v>
      </c>
    </row>
    <row r="14" spans="1:8" x14ac:dyDescent="0.2">
      <c r="A14" t="s">
        <v>5</v>
      </c>
      <c r="B14">
        <v>1.8</v>
      </c>
      <c r="C14">
        <v>0.6</v>
      </c>
      <c r="D14">
        <v>0.6</v>
      </c>
      <c r="E14">
        <v>1.9</v>
      </c>
      <c r="F14">
        <v>1.9</v>
      </c>
      <c r="G14" s="1">
        <f t="shared" si="1"/>
        <v>1.36</v>
      </c>
      <c r="H14">
        <f t="shared" si="0"/>
        <v>0.69498201415576188</v>
      </c>
    </row>
    <row r="15" spans="1:8" x14ac:dyDescent="0.2">
      <c r="A15" t="s">
        <v>8</v>
      </c>
      <c r="B15">
        <f>B14/5.1</f>
        <v>0.35294117647058826</v>
      </c>
      <c r="C15">
        <f t="shared" ref="C15:F15" si="4">C14/5.1</f>
        <v>0.11764705882352941</v>
      </c>
      <c r="D15">
        <f t="shared" si="4"/>
        <v>0.11764705882352941</v>
      </c>
      <c r="E15">
        <f t="shared" si="4"/>
        <v>0.37254901960784315</v>
      </c>
      <c r="F15">
        <f t="shared" si="4"/>
        <v>0.37254901960784315</v>
      </c>
      <c r="G15" s="1">
        <f t="shared" si="1"/>
        <v>0.26666666666666672</v>
      </c>
      <c r="H15">
        <f t="shared" si="0"/>
        <v>0.13627098316779648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In-Cluster Channel</vt:lpstr>
      <vt:lpstr>Cross-Cluster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2021-04-27T06:02:17Z</dcterms:modified>
</cp:coreProperties>
</file>