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RePTiR-Blockchain/Empirical-Study-BC-Net-Designs/dataset/Experiments_Results/MultiChannel-Fog-PoW/"/>
    </mc:Choice>
  </mc:AlternateContent>
  <xr:revisionPtr revIDLastSave="0" documentId="13_ncr:1_{F077B151-4B24-AE4C-B81F-6739D650C4BE}" xr6:coauthVersionLast="43" xr6:coauthVersionMax="46" xr10:uidLastSave="{00000000-0000-0000-0000-000000000000}"/>
  <bookViews>
    <workbookView xWindow="-31460" yWindow="500" windowWidth="16680" windowHeight="20500" activeTab="1" xr2:uid="{1BDB8C28-F112-5C41-B957-404A3C44CBA0}"/>
  </bookViews>
  <sheets>
    <sheet name="In-Cluster Channel" sheetId="1" r:id="rId1"/>
    <sheet name="Cross-Cluster Chann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10" i="1"/>
  <c r="B5" i="1"/>
  <c r="G13" i="3" l="1"/>
  <c r="G8" i="3"/>
  <c r="G3" i="3"/>
  <c r="G13" i="1"/>
  <c r="G8" i="1"/>
  <c r="G3" i="1"/>
  <c r="E15" i="1" l="1"/>
  <c r="E10" i="1"/>
  <c r="E5" i="1"/>
  <c r="F15" i="3" l="1"/>
  <c r="E15" i="3"/>
  <c r="D15" i="3"/>
  <c r="C15" i="3"/>
  <c r="B15" i="3"/>
  <c r="H14" i="3"/>
  <c r="G14" i="3"/>
  <c r="H13" i="3"/>
  <c r="H12" i="3"/>
  <c r="G12" i="3"/>
  <c r="F10" i="3"/>
  <c r="E10" i="3"/>
  <c r="D10" i="3"/>
  <c r="C10" i="3"/>
  <c r="B10" i="3"/>
  <c r="H9" i="3"/>
  <c r="G9" i="3"/>
  <c r="H8" i="3"/>
  <c r="H7" i="3"/>
  <c r="G7" i="3"/>
  <c r="F5" i="3"/>
  <c r="E5" i="3"/>
  <c r="D5" i="3"/>
  <c r="C5" i="3"/>
  <c r="B5" i="3"/>
  <c r="H4" i="3"/>
  <c r="G4" i="3"/>
  <c r="H3" i="3"/>
  <c r="H2" i="3"/>
  <c r="G2" i="3"/>
  <c r="G5" i="3" l="1"/>
  <c r="H15" i="3"/>
  <c r="H10" i="3"/>
  <c r="G10" i="3"/>
  <c r="H5" i="3"/>
  <c r="G15" i="3"/>
  <c r="F15" i="1"/>
  <c r="D15" i="1"/>
  <c r="C15" i="1"/>
  <c r="F5" i="1"/>
  <c r="D5" i="1"/>
  <c r="C5" i="1"/>
  <c r="F10" i="1"/>
  <c r="D10" i="1"/>
  <c r="C10" i="1"/>
  <c r="H14" i="1"/>
  <c r="H13" i="1"/>
  <c r="H12" i="1"/>
  <c r="H9" i="1"/>
  <c r="H8" i="1"/>
  <c r="H7" i="1"/>
  <c r="H4" i="1"/>
  <c r="H3" i="1"/>
  <c r="H2" i="1"/>
  <c r="G10" i="1" l="1"/>
  <c r="G15" i="1"/>
  <c r="H5" i="1"/>
  <c r="H10" i="1"/>
  <c r="G5" i="1"/>
  <c r="H15" i="1"/>
  <c r="G4" i="1" l="1"/>
  <c r="G7" i="1"/>
  <c r="G9" i="1"/>
  <c r="G12" i="1"/>
  <c r="G14" i="1"/>
  <c r="G2" i="1"/>
</calcChain>
</file>

<file path=xl/sharedStrings.xml><?xml version="1.0" encoding="utf-8"?>
<sst xmlns="http://schemas.openxmlformats.org/spreadsheetml/2006/main" count="28" uniqueCount="12">
  <si>
    <t>Open Acc Avg Latency</t>
  </si>
  <si>
    <t>Query Avg Latency</t>
  </si>
  <si>
    <t>Transfer Avg Latency</t>
  </si>
  <si>
    <t>Open Acc Throughput</t>
  </si>
  <si>
    <t>Query Throughput</t>
  </si>
  <si>
    <t>Transfer Throughput</t>
  </si>
  <si>
    <t>Round</t>
  </si>
  <si>
    <t>Std Dev</t>
  </si>
  <si>
    <t>Percentage of Sent Rate</t>
  </si>
  <si>
    <t>Open Acc Min Latency</t>
  </si>
  <si>
    <t>Query Min Latency</t>
  </si>
  <si>
    <t>Transfer Min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</si>
</sst>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0011-9D37-7443-A886-F39FC4C1B6DE}">
  <dimension ref="A1:H15"/>
  <sheetViews>
    <sheetView workbookViewId="0">
      <selection activeCell="G13" sqref="G13"/>
    </sheetView>
  </sheetViews>
  <sheetFormatPr baseColWidth="10" defaultRowHeight="16" x14ac:dyDescent="0.2"/>
  <cols>
    <col min="1" max="1" width="21.1640625" bestFit="1" customWidth="1"/>
    <col min="8" max="8" width="12.1640625" bestFit="1" customWidth="1"/>
  </cols>
  <sheetData>
    <row r="1" spans="1:8" x14ac:dyDescent="0.2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H1" t="s">
        <v>7</v>
      </c>
    </row>
    <row r="2" spans="1:8" x14ac:dyDescent="0.2">
      <c r="A2" t="s">
        <v>0</v>
      </c>
      <c r="B2">
        <v>71.47</v>
      </c>
      <c r="C2">
        <v>135.77000000000001</v>
      </c>
      <c r="D2">
        <v>149.91</v>
      </c>
      <c r="E2">
        <v>79.650000000000006</v>
      </c>
      <c r="F2">
        <v>77.239999999999995</v>
      </c>
      <c r="G2" s="1">
        <f>AVERAGE(B2:F2)</f>
        <v>102.80799999999999</v>
      </c>
      <c r="H2">
        <f>STDEV(B2:F2)</f>
        <v>37.003978434757578</v>
      </c>
    </row>
    <row r="3" spans="1:8" x14ac:dyDescent="0.2">
      <c r="A3" t="s">
        <v>9</v>
      </c>
      <c r="B3">
        <v>2.14</v>
      </c>
      <c r="C3">
        <v>95.81</v>
      </c>
      <c r="D3">
        <v>81</v>
      </c>
      <c r="E3">
        <v>3.24</v>
      </c>
      <c r="F3">
        <v>36.28</v>
      </c>
      <c r="G3" s="1">
        <f>MIN(B3:F3)</f>
        <v>2.14</v>
      </c>
      <c r="H3">
        <f t="shared" ref="H3:H15" si="0">STDEV(B3:F3)</f>
        <v>43.376386202633341</v>
      </c>
    </row>
    <row r="4" spans="1:8" x14ac:dyDescent="0.2">
      <c r="A4" t="s">
        <v>3</v>
      </c>
      <c r="B4">
        <v>7</v>
      </c>
      <c r="C4">
        <v>6.1</v>
      </c>
      <c r="D4">
        <v>5.4</v>
      </c>
      <c r="E4">
        <v>6.6</v>
      </c>
      <c r="F4">
        <v>8.9</v>
      </c>
      <c r="G4" s="1">
        <f t="shared" ref="G4:G15" si="1">AVERAGE(B4:F4)</f>
        <v>6.8</v>
      </c>
      <c r="H4">
        <f t="shared" si="0"/>
        <v>1.3171939872319516</v>
      </c>
    </row>
    <row r="5" spans="1:8" x14ac:dyDescent="0.2">
      <c r="A5" t="s">
        <v>8</v>
      </c>
      <c r="B5">
        <f>B4/50.1</f>
        <v>0.13972055888223553</v>
      </c>
      <c r="C5">
        <f t="shared" ref="C5:F5" si="2">C4/50.1</f>
        <v>0.12175648702594809</v>
      </c>
      <c r="D5">
        <f t="shared" si="2"/>
        <v>0.10778443113772455</v>
      </c>
      <c r="E5">
        <f t="shared" si="2"/>
        <v>0.13173652694610777</v>
      </c>
      <c r="F5">
        <f t="shared" si="2"/>
        <v>0.17764471057884232</v>
      </c>
      <c r="G5" s="1">
        <f t="shared" si="1"/>
        <v>0.13572854291417163</v>
      </c>
      <c r="H5">
        <f>STDEV(B5:F5)</f>
        <v>2.6291297150338275E-2</v>
      </c>
    </row>
    <row r="7" spans="1:8" x14ac:dyDescent="0.2">
      <c r="A7" t="s">
        <v>1</v>
      </c>
      <c r="B7">
        <v>0.02</v>
      </c>
      <c r="C7">
        <v>0.02</v>
      </c>
      <c r="D7">
        <v>0.37</v>
      </c>
      <c r="E7">
        <v>0.02</v>
      </c>
      <c r="F7">
        <v>0.02</v>
      </c>
      <c r="G7" s="1">
        <f t="shared" si="1"/>
        <v>0.09</v>
      </c>
      <c r="H7">
        <f t="shared" si="0"/>
        <v>0.15652475842498528</v>
      </c>
    </row>
    <row r="8" spans="1:8" x14ac:dyDescent="0.2">
      <c r="A8" t="s">
        <v>10</v>
      </c>
      <c r="B8">
        <v>0</v>
      </c>
      <c r="C8">
        <v>0</v>
      </c>
      <c r="D8">
        <v>0.04</v>
      </c>
      <c r="E8">
        <v>0.01</v>
      </c>
      <c r="F8">
        <v>0</v>
      </c>
      <c r="G8" s="1">
        <f>MIN(B8:F8)</f>
        <v>0</v>
      </c>
      <c r="H8">
        <f t="shared" si="0"/>
        <v>1.7320508075688773E-2</v>
      </c>
    </row>
    <row r="9" spans="1:8" x14ac:dyDescent="0.2">
      <c r="A9" t="s">
        <v>4</v>
      </c>
      <c r="B9">
        <v>100.1</v>
      </c>
      <c r="C9">
        <v>100</v>
      </c>
      <c r="D9">
        <v>94.2</v>
      </c>
      <c r="E9">
        <v>100</v>
      </c>
      <c r="F9">
        <v>99.7</v>
      </c>
      <c r="G9" s="1">
        <f t="shared" si="1"/>
        <v>98.8</v>
      </c>
      <c r="H9">
        <f t="shared" si="0"/>
        <v>2.57584937447825</v>
      </c>
    </row>
    <row r="10" spans="1:8" x14ac:dyDescent="0.2">
      <c r="A10" t="s">
        <v>8</v>
      </c>
      <c r="B10">
        <f>B9/100.1</f>
        <v>1</v>
      </c>
      <c r="C10">
        <f t="shared" ref="C10:F10" si="3">C9/100.1</f>
        <v>0.99900099900099903</v>
      </c>
      <c r="D10">
        <f t="shared" si="3"/>
        <v>0.94105894105894117</v>
      </c>
      <c r="E10">
        <f t="shared" si="3"/>
        <v>0.99900099900099903</v>
      </c>
      <c r="F10">
        <f t="shared" si="3"/>
        <v>0.99600399600399614</v>
      </c>
      <c r="G10" s="1">
        <f t="shared" si="1"/>
        <v>0.9870129870129869</v>
      </c>
      <c r="H10">
        <f t="shared" si="0"/>
        <v>2.5732760983798689E-2</v>
      </c>
    </row>
    <row r="12" spans="1:8" x14ac:dyDescent="0.2">
      <c r="A12" t="s">
        <v>2</v>
      </c>
      <c r="B12">
        <v>3.05</v>
      </c>
      <c r="C12">
        <v>2.33</v>
      </c>
      <c r="D12">
        <v>7.78</v>
      </c>
      <c r="E12">
        <v>3.74</v>
      </c>
      <c r="F12">
        <v>2.98</v>
      </c>
      <c r="G12" s="1">
        <f t="shared" si="1"/>
        <v>3.976</v>
      </c>
      <c r="H12">
        <f t="shared" si="0"/>
        <v>2.1843145377898301</v>
      </c>
    </row>
    <row r="13" spans="1:8" x14ac:dyDescent="0.2">
      <c r="A13" t="s">
        <v>11</v>
      </c>
      <c r="B13">
        <v>0.25</v>
      </c>
      <c r="C13">
        <v>0.16</v>
      </c>
      <c r="D13">
        <v>0.35</v>
      </c>
      <c r="E13">
        <v>0.32</v>
      </c>
      <c r="F13">
        <v>0.22</v>
      </c>
      <c r="G13" s="1">
        <f>MIN(B13:F13)</f>
        <v>0.16</v>
      </c>
      <c r="H13">
        <f t="shared" si="0"/>
        <v>7.6485292703891733E-2</v>
      </c>
    </row>
    <row r="14" spans="1:8" x14ac:dyDescent="0.2">
      <c r="A14" t="s">
        <v>5</v>
      </c>
      <c r="B14">
        <v>4.5999999999999996</v>
      </c>
      <c r="C14">
        <v>4</v>
      </c>
      <c r="D14">
        <v>3.5</v>
      </c>
      <c r="E14">
        <v>3.9</v>
      </c>
      <c r="F14">
        <v>3.9</v>
      </c>
      <c r="G14" s="1">
        <f t="shared" si="1"/>
        <v>3.9799999999999995</v>
      </c>
      <c r="H14">
        <f t="shared" si="0"/>
        <v>0.39623225512317889</v>
      </c>
    </row>
    <row r="15" spans="1:8" x14ac:dyDescent="0.2">
      <c r="A15" t="s">
        <v>8</v>
      </c>
      <c r="B15">
        <f>B14/5.1</f>
        <v>0.90196078431372551</v>
      </c>
      <c r="C15">
        <f t="shared" ref="C15:F15" si="4">C14/5.1</f>
        <v>0.78431372549019618</v>
      </c>
      <c r="D15">
        <f t="shared" si="4"/>
        <v>0.68627450980392157</v>
      </c>
      <c r="E15">
        <f t="shared" si="4"/>
        <v>0.76470588235294124</v>
      </c>
      <c r="F15">
        <f t="shared" si="4"/>
        <v>0.76470588235294124</v>
      </c>
      <c r="G15" s="1">
        <f t="shared" si="1"/>
        <v>0.78039215686274521</v>
      </c>
      <c r="H15">
        <f t="shared" si="0"/>
        <v>7.769259904376058E-2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2EB70-A66B-844E-AADA-C5C907114C1D}">
  <dimension ref="A1:H15"/>
  <sheetViews>
    <sheetView tabSelected="1" workbookViewId="0">
      <selection activeCell="G13" sqref="G13"/>
    </sheetView>
  </sheetViews>
  <sheetFormatPr baseColWidth="10" defaultRowHeight="16" x14ac:dyDescent="0.2"/>
  <cols>
    <col min="1" max="1" width="21.1640625" bestFit="1" customWidth="1"/>
    <col min="8" max="8" width="12.1640625" bestFit="1" customWidth="1"/>
  </cols>
  <sheetData>
    <row r="1" spans="1:8" x14ac:dyDescent="0.2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H1" t="s">
        <v>7</v>
      </c>
    </row>
    <row r="2" spans="1:8" x14ac:dyDescent="0.2">
      <c r="A2" t="s">
        <v>0</v>
      </c>
      <c r="B2">
        <v>93.89</v>
      </c>
      <c r="C2">
        <v>77.290000000000006</v>
      </c>
      <c r="D2">
        <v>85.29</v>
      </c>
      <c r="E2">
        <v>79.650000000000006</v>
      </c>
      <c r="F2">
        <v>62.73</v>
      </c>
      <c r="G2" s="1">
        <f>AVERAGE(B2:F2)</f>
        <v>79.77000000000001</v>
      </c>
      <c r="H2">
        <f>STDEV(B2:F2)</f>
        <v>11.471390499847848</v>
      </c>
    </row>
    <row r="3" spans="1:8" x14ac:dyDescent="0.2">
      <c r="A3" t="s">
        <v>9</v>
      </c>
      <c r="B3">
        <v>8.39</v>
      </c>
      <c r="C3">
        <v>2.41</v>
      </c>
      <c r="D3">
        <v>2.79</v>
      </c>
      <c r="E3">
        <v>3.24</v>
      </c>
      <c r="F3">
        <v>40.99</v>
      </c>
      <c r="G3" s="1">
        <f>MIN(B3:F3)</f>
        <v>2.41</v>
      </c>
      <c r="H3">
        <f t="shared" ref="H3:H15" si="0">STDEV(B3:F3)</f>
        <v>16.628526092230786</v>
      </c>
    </row>
    <row r="4" spans="1:8" x14ac:dyDescent="0.2">
      <c r="A4" t="s">
        <v>3</v>
      </c>
      <c r="B4">
        <v>6.5</v>
      </c>
      <c r="C4">
        <v>6.4</v>
      </c>
      <c r="D4">
        <v>5.4</v>
      </c>
      <c r="E4">
        <v>6.6</v>
      </c>
      <c r="F4">
        <v>10.1</v>
      </c>
      <c r="G4" s="1">
        <f t="shared" ref="G4:G15" si="1">AVERAGE(B4:F4)</f>
        <v>7</v>
      </c>
      <c r="H4">
        <f t="shared" si="0"/>
        <v>1.7986105748604948</v>
      </c>
    </row>
    <row r="5" spans="1:8" x14ac:dyDescent="0.2">
      <c r="A5" t="s">
        <v>8</v>
      </c>
      <c r="B5">
        <f>B4/50.1</f>
        <v>0.12974051896207583</v>
      </c>
      <c r="C5">
        <f t="shared" ref="C5:F5" si="2">C4/50.1</f>
        <v>0.12774451097804393</v>
      </c>
      <c r="D5">
        <f t="shared" si="2"/>
        <v>0.10778443113772455</v>
      </c>
      <c r="E5">
        <f t="shared" si="2"/>
        <v>0.13173652694610777</v>
      </c>
      <c r="F5">
        <f t="shared" si="2"/>
        <v>0.20159680638722555</v>
      </c>
      <c r="G5" s="1">
        <f t="shared" si="1"/>
        <v>0.13972055888223553</v>
      </c>
      <c r="H5">
        <f>STDEV(B5:F5)</f>
        <v>3.5900410675858113E-2</v>
      </c>
    </row>
    <row r="7" spans="1:8" x14ac:dyDescent="0.2">
      <c r="A7" t="s">
        <v>1</v>
      </c>
      <c r="B7">
        <v>0.01</v>
      </c>
      <c r="C7">
        <v>0.19</v>
      </c>
      <c r="D7">
        <v>0.21</v>
      </c>
      <c r="E7">
        <v>0.02</v>
      </c>
      <c r="F7">
        <v>0.64</v>
      </c>
      <c r="G7" s="1">
        <f t="shared" si="1"/>
        <v>0.21400000000000002</v>
      </c>
      <c r="H7">
        <f t="shared" si="0"/>
        <v>0.25559733957926872</v>
      </c>
    </row>
    <row r="8" spans="1:8" x14ac:dyDescent="0.2">
      <c r="A8" t="s">
        <v>10</v>
      </c>
      <c r="B8">
        <v>0</v>
      </c>
      <c r="C8">
        <v>0</v>
      </c>
      <c r="D8">
        <v>0.01</v>
      </c>
      <c r="E8">
        <v>0.01</v>
      </c>
      <c r="F8">
        <v>0.01</v>
      </c>
      <c r="G8" s="1">
        <f>MIN(B8:F8)</f>
        <v>0</v>
      </c>
      <c r="H8">
        <f t="shared" si="0"/>
        <v>5.4772255750516622E-3</v>
      </c>
    </row>
    <row r="9" spans="1:8" x14ac:dyDescent="0.2">
      <c r="A9" t="s">
        <v>4</v>
      </c>
      <c r="B9">
        <v>100</v>
      </c>
      <c r="C9">
        <v>100.1</v>
      </c>
      <c r="D9">
        <v>96.1</v>
      </c>
      <c r="E9">
        <v>100</v>
      </c>
      <c r="F9">
        <v>100</v>
      </c>
      <c r="G9" s="1">
        <f t="shared" si="1"/>
        <v>99.24</v>
      </c>
      <c r="H9">
        <f t="shared" si="0"/>
        <v>1.7558473737771192</v>
      </c>
    </row>
    <row r="10" spans="1:8" x14ac:dyDescent="0.2">
      <c r="A10" t="s">
        <v>8</v>
      </c>
      <c r="B10">
        <f>B9/100.1</f>
        <v>0.99900099900099903</v>
      </c>
      <c r="C10">
        <f t="shared" ref="C10:F10" si="3">C9/100.1</f>
        <v>1</v>
      </c>
      <c r="D10">
        <f t="shared" si="3"/>
        <v>0.96003996003996006</v>
      </c>
      <c r="E10">
        <f t="shared" si="3"/>
        <v>0.99900099900099903</v>
      </c>
      <c r="F10">
        <f t="shared" si="3"/>
        <v>0.99900099900099903</v>
      </c>
      <c r="G10" s="1">
        <f t="shared" si="1"/>
        <v>0.9914085914085915</v>
      </c>
      <c r="H10">
        <f t="shared" si="0"/>
        <v>1.754093280496621E-2</v>
      </c>
    </row>
    <row r="12" spans="1:8" x14ac:dyDescent="0.2">
      <c r="A12" t="s">
        <v>2</v>
      </c>
      <c r="B12">
        <v>4.18</v>
      </c>
      <c r="C12">
        <v>3.67</v>
      </c>
      <c r="D12">
        <v>5.45</v>
      </c>
      <c r="E12">
        <v>3.74</v>
      </c>
      <c r="F12">
        <v>4.2</v>
      </c>
      <c r="G12" s="1">
        <f t="shared" si="1"/>
        <v>4.2479999999999993</v>
      </c>
      <c r="H12">
        <f t="shared" si="0"/>
        <v>0.71482165607933557</v>
      </c>
    </row>
    <row r="13" spans="1:8" x14ac:dyDescent="0.2">
      <c r="A13" t="s">
        <v>11</v>
      </c>
      <c r="B13">
        <v>0.27</v>
      </c>
      <c r="C13">
        <v>0.36</v>
      </c>
      <c r="D13">
        <v>0.37</v>
      </c>
      <c r="E13">
        <v>0.32</v>
      </c>
      <c r="F13">
        <v>0.64</v>
      </c>
      <c r="G13" s="1">
        <f>MIN(B13:F13)</f>
        <v>0.27</v>
      </c>
      <c r="H13">
        <f t="shared" si="0"/>
        <v>0.14411800720243129</v>
      </c>
    </row>
    <row r="14" spans="1:8" x14ac:dyDescent="0.2">
      <c r="A14" t="s">
        <v>5</v>
      </c>
      <c r="B14">
        <v>3.9</v>
      </c>
      <c r="C14">
        <v>4.3</v>
      </c>
      <c r="D14">
        <v>2.7</v>
      </c>
      <c r="E14">
        <v>3.9</v>
      </c>
      <c r="F14">
        <v>3.2</v>
      </c>
      <c r="G14" s="1">
        <f t="shared" si="1"/>
        <v>3.6</v>
      </c>
      <c r="H14">
        <f t="shared" si="0"/>
        <v>0.64031242374328501</v>
      </c>
    </row>
    <row r="15" spans="1:8" x14ac:dyDescent="0.2">
      <c r="A15" t="s">
        <v>8</v>
      </c>
      <c r="B15">
        <f>B14/5.1</f>
        <v>0.76470588235294124</v>
      </c>
      <c r="C15">
        <f t="shared" ref="C15:F15" si="4">C14/5.1</f>
        <v>0.84313725490196079</v>
      </c>
      <c r="D15">
        <f t="shared" si="4"/>
        <v>0.52941176470588247</v>
      </c>
      <c r="E15">
        <f t="shared" si="4"/>
        <v>0.76470588235294124</v>
      </c>
      <c r="F15">
        <f t="shared" si="4"/>
        <v>0.62745098039215697</v>
      </c>
      <c r="G15" s="1">
        <f t="shared" si="1"/>
        <v>0.70588235294117652</v>
      </c>
      <c r="H15">
        <f t="shared" si="0"/>
        <v>0.12555145563593764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In-Cluster Channel</vt:lpstr>
      <vt:lpstr>Cross-Cluster Channel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Khoi-Nguyen Tran</cp:lastModifiedBy>
  <dcterms:created xsi:type="dcterms:W3CDTF">2021-03-31T01:55:37Z</dcterms:created>
  <dcterms:modified xsi:type="dcterms:W3CDTF">2021-04-21T03:20:07Z</dcterms:modified>
</cp:coreProperties>
</file>